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U:\02_Projectes actuals\2301_Embruixabruixes\50 Projecte\00 Pla de cales\"/>
    </mc:Choice>
  </mc:AlternateContent>
  <xr:revisionPtr revIDLastSave="0" documentId="13_ncr:1_{EDB6B613-3E6D-4CA3-A18E-02BA56A3F3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ssupost v1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6" l="1"/>
  <c r="F7" i="16"/>
  <c r="F13" i="16"/>
  <c r="F23" i="16"/>
  <c r="F22" i="16"/>
  <c r="F21" i="16"/>
  <c r="F20" i="16"/>
  <c r="F19" i="16"/>
  <c r="F18" i="16"/>
  <c r="F17" i="16"/>
  <c r="F16" i="16"/>
  <c r="F15" i="16"/>
  <c r="F14" i="16"/>
  <c r="F12" i="16"/>
  <c r="D10" i="16"/>
  <c r="F10" i="16" s="1"/>
  <c r="F11" i="16"/>
  <c r="F9" i="16"/>
  <c r="F8" i="16"/>
  <c r="F26" i="16" l="1"/>
  <c r="F30" i="16"/>
  <c r="F28" i="16"/>
  <c r="F25" i="16"/>
  <c r="F24" i="16" s="1"/>
  <c r="F29" i="16" l="1"/>
  <c r="F27" i="16" s="1"/>
</calcChain>
</file>

<file path=xl/sharedStrings.xml><?xml version="1.0" encoding="utf-8"?>
<sst xmlns="http://schemas.openxmlformats.org/spreadsheetml/2006/main" count="55" uniqueCount="40">
  <si>
    <t>Amidament</t>
  </si>
  <si>
    <t>01</t>
  </si>
  <si>
    <t>U</t>
  </si>
  <si>
    <t>02</t>
  </si>
  <si>
    <t>TOTAL (Sense IVA)</t>
  </si>
  <si>
    <t>Import</t>
  </si>
  <si>
    <t>Redacció informe geotècnic</t>
  </si>
  <si>
    <t>PRESSUPOST</t>
  </si>
  <si>
    <t>VARIS</t>
  </si>
  <si>
    <t>PA</t>
  </si>
  <si>
    <t>Gestió de residus
Tota la terra i la runa que es generi a l'obra es gestionarà d'acord amb el Prograna de Gestió de Residus
El cost de la gestió, transport a l'abocador i els cannons corresponents estan inclosos en els preus unitaris de les partides</t>
  </si>
  <si>
    <t>Seguretat i salut
Partida alçada d'abonament íntegre per a la seguretat i salut a l'obra, en base a l'Estudi de seguretat i salut.</t>
  </si>
  <si>
    <t>Preu</t>
  </si>
  <si>
    <t>PLA DE PROSPECCIONS GEOTÈNCIQUES</t>
  </si>
  <si>
    <t>PLA DE PROSPECCIONS GEOTÈCNIQUES
REURBANITZACIÓ I IMPERMEABILITZACIÓ EN L’ÀMBIT DE L’EMBRUIXABRUIXES AL PARC D’ATRACCIONS DEL TIBIDABO</t>
  </si>
  <si>
    <t>Partides completes
Tant la descripció dels processos constructius com les diferents partides d’obra que es defineixen al pressupost s’entenen com a unitats d'obra totalment acabades i en servei, tot i que a la descripció no se'n faci un esment explícit de totes les seves parts. Inclouen tots els elements auxiliars: proteccions, mitjans auxiliar, ajudes d’industrials, serveis (aigua, llum, ...)
Tot allò necessari per tal de dur a terme les diferents partides i talls d’obra, deixant les unitats d’obra totalment acabades i en funcionament i una vegada acabada l’obra es deixarà la zona d’actuació i el seu entorn nets
La bastida i mitjans auxiliars, inclòs el muntatge, el manteniment i el desmuntatge, amb les proteccions i els accessoris
S'aportarà certificació d'homologació del correcte muntatge de la bastida, així com de l'instal·lador homologat
Totes les partides estan valorades com a totalment acabades i en perfecte funcionament</t>
  </si>
  <si>
    <t>Prospecció geotècnica
Caracterització de la secció i dels gruixos dels diferents estrats mitjançant enderroc d'elements de cobriment de la volta des del paviment superior existent fins a la cara superior de l'estructura de cobertura del túnel, per a un àmbit de 2,80x0,40m. Posterior a la prospecció i identificació dels diferents estrats es reposaran tots els elements i paviments afectats.</t>
  </si>
  <si>
    <t xml:space="preserve">Transport sonda i posterior retirada </t>
  </si>
  <si>
    <t>ut.</t>
  </si>
  <si>
    <t xml:space="preserve">Trasllat entre punts de sondeig </t>
  </si>
  <si>
    <t xml:space="preserve">ut. </t>
  </si>
  <si>
    <t>Sondeig a rotació en sòls, a profunditats de menys de 25m.</t>
  </si>
  <si>
    <t xml:space="preserve">Assaig S.P.T. </t>
  </si>
  <si>
    <t xml:space="preserve">Mostres Inalterades/ representatives </t>
  </si>
  <si>
    <t>03</t>
  </si>
  <si>
    <t>ASSAJOS GEOTÈCNICS</t>
  </si>
  <si>
    <t>ml</t>
  </si>
  <si>
    <t>ASSAIGS DE LABORATORI</t>
  </si>
  <si>
    <t xml:space="preserve">Granulometria per tamissat </t>
  </si>
  <si>
    <t xml:space="preserve">Límits d’Atterberg </t>
  </si>
  <si>
    <t>Compressió simple</t>
  </si>
  <si>
    <t xml:space="preserve"> ut. </t>
  </si>
  <si>
    <t xml:space="preserve">Tall directe (consolidat i drenat) </t>
  </si>
  <si>
    <t>Edòmetre</t>
  </si>
  <si>
    <t>Compressió simple en roca</t>
  </si>
  <si>
    <t xml:space="preserve">Contingut de sulfats en sòls </t>
  </si>
  <si>
    <t>Contingut de matèria orgànica en sòls</t>
  </si>
  <si>
    <t xml:space="preserve">Determinació de l’agressivitat de l’aigua al formigó </t>
  </si>
  <si>
    <t xml:space="preserve">Supervisió dels treballs (geòleg en obra) </t>
  </si>
  <si>
    <t xml:space="preserve">m.l.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</si>
</sst>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##,###,##0.00"/>
  </numFmts>
  <fonts count="13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4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Border="0" applyAlignment="0"/>
  </cellStyleXfs>
  <cellXfs count="28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7" fillId="3" borderId="0" xfId="0" applyFont="1" applyFill="1" applyAlignment="1">
      <alignment wrapText="1"/>
    </xf>
    <xf numFmtId="49" fontId="7" fillId="3" borderId="0" xfId="0" applyNumberFormat="1" applyFont="1" applyFill="1" applyAlignment="1">
      <alignment wrapText="1"/>
    </xf>
    <xf numFmtId="0" fontId="8" fillId="3" borderId="0" xfId="0" applyFont="1" applyFill="1" applyAlignment="1">
      <alignment wrapText="1"/>
    </xf>
    <xf numFmtId="4" fontId="8" fillId="6" borderId="0" xfId="0" applyNumberFormat="1" applyFont="1" applyFill="1" applyAlignment="1">
      <alignment wrapText="1"/>
    </xf>
    <xf numFmtId="4" fontId="8" fillId="3" borderId="0" xfId="0" applyNumberFormat="1" applyFont="1" applyFill="1" applyAlignment="1">
      <alignment wrapText="1"/>
    </xf>
    <xf numFmtId="4" fontId="7" fillId="3" borderId="0" xfId="0" applyNumberFormat="1" applyFont="1" applyFill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4" fontId="10" fillId="0" borderId="0" xfId="0" applyNumberFormat="1" applyFont="1"/>
    <xf numFmtId="0" fontId="0" fillId="7" borderId="0" xfId="0" applyFill="1"/>
    <xf numFmtId="4" fontId="2" fillId="7" borderId="0" xfId="0" applyNumberFormat="1" applyFont="1" applyFill="1" applyAlignment="1">
      <alignment horizontal="right"/>
    </xf>
    <xf numFmtId="164" fontId="2" fillId="7" borderId="0" xfId="0" applyNumberFormat="1" applyFont="1" applyFill="1"/>
    <xf numFmtId="164" fontId="0" fillId="0" borderId="0" xfId="0" applyNumberFormat="1"/>
    <xf numFmtId="0" fontId="4" fillId="0" borderId="0" xfId="0" applyFont="1" applyAlignment="1">
      <alignment wrapText="1"/>
    </xf>
    <xf numFmtId="165" fontId="4" fillId="5" borderId="0" xfId="0" applyNumberFormat="1" applyFont="1" applyFill="1" applyProtection="1">
      <protection locked="0"/>
    </xf>
    <xf numFmtId="0" fontId="6" fillId="4" borderId="0" xfId="0" applyFont="1" applyFill="1" applyAlignment="1">
      <alignment vertical="center" wrapText="1"/>
    </xf>
    <xf numFmtId="4" fontId="6" fillId="4" borderId="0" xfId="0" applyNumberFormat="1" applyFont="1" applyFill="1" applyAlignment="1">
      <alignment vertical="center" wrapText="1"/>
    </xf>
    <xf numFmtId="4" fontId="11" fillId="6" borderId="0" xfId="0" applyNumberFormat="1" applyFont="1" applyFill="1" applyAlignment="1">
      <alignment wrapText="1"/>
    </xf>
    <xf numFmtId="4" fontId="12" fillId="0" borderId="0" xfId="0" applyNumberFormat="1" applyFont="1"/>
    <xf numFmtId="0" fontId="9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0" borderId="0" xfId="0" applyAlignment="1"/>
    <xf numFmtId="49" fontId="4" fillId="0" borderId="0" xfId="0" applyNumberFormat="1" applyFont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EBBE-36A1-4B24-B3F0-9FE487B0AB6F}">
  <sheetPr>
    <pageSetUpPr fitToPage="1"/>
  </sheetPr>
  <dimension ref="A3:I32"/>
  <sheetViews>
    <sheetView tabSelected="1" zoomScaleNormal="100" workbookViewId="0">
      <selection activeCell="G11" sqref="G11"/>
    </sheetView>
  </sheetViews>
  <sheetFormatPr baseColWidth="10" defaultRowHeight="15" x14ac:dyDescent="0.25"/>
  <cols>
    <col min="1" max="1" width="5.42578125" style="26" customWidth="1"/>
    <col min="2" max="2" width="4.42578125" style="26" customWidth="1"/>
    <col min="3" max="3" width="52.7109375" customWidth="1"/>
    <col min="5" max="5" width="11.42578125" style="12"/>
    <col min="6" max="6" width="13.42578125" customWidth="1"/>
  </cols>
  <sheetData>
    <row r="3" spans="1:6" ht="18.75" customHeight="1" x14ac:dyDescent="0.3">
      <c r="A3" s="25" t="s">
        <v>7</v>
      </c>
      <c r="B3" s="25"/>
      <c r="C3" s="25"/>
      <c r="D3" s="25"/>
      <c r="E3" s="25"/>
      <c r="F3" s="25"/>
    </row>
    <row r="4" spans="1:6" ht="28.5" customHeight="1" x14ac:dyDescent="0.25">
      <c r="A4" s="24" t="s">
        <v>14</v>
      </c>
      <c r="B4" s="24"/>
      <c r="C4" s="24"/>
      <c r="D4" s="24"/>
      <c r="E4" s="24"/>
      <c r="F4" s="24"/>
    </row>
    <row r="5" spans="1:6" x14ac:dyDescent="0.25">
      <c r="A5" s="1"/>
      <c r="B5" s="1"/>
      <c r="C5" s="1"/>
      <c r="D5" s="1"/>
      <c r="E5" s="11"/>
    </row>
    <row r="6" spans="1:6" x14ac:dyDescent="0.25">
      <c r="A6" s="3"/>
      <c r="B6" s="4" t="s">
        <v>1</v>
      </c>
      <c r="C6" s="3"/>
      <c r="D6" s="20" t="s">
        <v>0</v>
      </c>
      <c r="E6" s="21" t="s">
        <v>12</v>
      </c>
      <c r="F6" s="20" t="s">
        <v>5</v>
      </c>
    </row>
    <row r="7" spans="1:6" x14ac:dyDescent="0.25">
      <c r="A7" s="5"/>
      <c r="B7" s="6" t="s">
        <v>1</v>
      </c>
      <c r="C7" s="5" t="s">
        <v>25</v>
      </c>
      <c r="D7" s="5"/>
      <c r="E7" s="10"/>
      <c r="F7" s="21">
        <f>SUM(F8:F12)</f>
        <v>3331.5976008000002</v>
      </c>
    </row>
    <row r="8" spans="1:6" x14ac:dyDescent="0.25">
      <c r="A8" s="2">
        <v>1</v>
      </c>
      <c r="B8" s="27" t="s">
        <v>2</v>
      </c>
      <c r="C8" s="18" t="s">
        <v>17</v>
      </c>
      <c r="D8" s="2">
        <v>1</v>
      </c>
      <c r="E8" s="19">
        <v>880.17030080000006</v>
      </c>
      <c r="F8" s="13">
        <f>D8*E8</f>
        <v>880.17030080000006</v>
      </c>
    </row>
    <row r="9" spans="1:6" x14ac:dyDescent="0.25">
      <c r="A9" s="2">
        <v>2</v>
      </c>
      <c r="B9" s="27" t="s">
        <v>2</v>
      </c>
      <c r="C9" s="18" t="s">
        <v>19</v>
      </c>
      <c r="D9" s="2">
        <v>2</v>
      </c>
      <c r="E9" s="19">
        <v>75.094110000000001</v>
      </c>
      <c r="F9" s="13">
        <f t="shared" ref="F9:F11" si="0">D9*E9</f>
        <v>150.18822</v>
      </c>
    </row>
    <row r="10" spans="1:6" x14ac:dyDescent="0.25">
      <c r="A10" s="2">
        <v>3</v>
      </c>
      <c r="B10" s="27" t="s">
        <v>26</v>
      </c>
      <c r="C10" s="18" t="s">
        <v>21</v>
      </c>
      <c r="D10" s="2">
        <f>2*18</f>
        <v>36</v>
      </c>
      <c r="E10" s="19">
        <v>61.094949999999997</v>
      </c>
      <c r="F10" s="13">
        <f t="shared" si="0"/>
        <v>2199.4182000000001</v>
      </c>
    </row>
    <row r="11" spans="1:6" x14ac:dyDescent="0.25">
      <c r="A11" s="2">
        <v>4</v>
      </c>
      <c r="B11" s="27" t="s">
        <v>2</v>
      </c>
      <c r="C11" s="18" t="s">
        <v>22</v>
      </c>
      <c r="D11" s="2">
        <v>1</v>
      </c>
      <c r="E11" s="19">
        <v>31.0016</v>
      </c>
      <c r="F11" s="13">
        <f t="shared" si="0"/>
        <v>31.0016</v>
      </c>
    </row>
    <row r="12" spans="1:6" x14ac:dyDescent="0.25">
      <c r="A12" s="2">
        <v>5</v>
      </c>
      <c r="B12" s="27" t="s">
        <v>2</v>
      </c>
      <c r="C12" s="18" t="s">
        <v>23</v>
      </c>
      <c r="D12" s="2">
        <v>2</v>
      </c>
      <c r="E12" s="19">
        <v>35.409639999999996</v>
      </c>
      <c r="F12" s="13">
        <f t="shared" ref="F12" si="1">D12*E12</f>
        <v>70.819279999999992</v>
      </c>
    </row>
    <row r="13" spans="1:6" x14ac:dyDescent="0.25">
      <c r="A13" s="7"/>
      <c r="B13" s="6" t="s">
        <v>3</v>
      </c>
      <c r="C13" s="5" t="s">
        <v>27</v>
      </c>
      <c r="D13" s="7"/>
      <c r="E13" s="9"/>
      <c r="F13" s="21">
        <f>SUM(F14:F23)</f>
        <v>2059.8383399999998</v>
      </c>
    </row>
    <row r="14" spans="1:6" x14ac:dyDescent="0.25">
      <c r="A14" s="2">
        <v>1</v>
      </c>
      <c r="B14" s="27" t="s">
        <v>18</v>
      </c>
      <c r="C14" s="18" t="s">
        <v>28</v>
      </c>
      <c r="D14" s="2">
        <v>2</v>
      </c>
      <c r="E14" s="19">
        <v>51.104199999999999</v>
      </c>
      <c r="F14" s="13">
        <f t="shared" ref="F14:F23" si="2">D14*E14</f>
        <v>102.2084</v>
      </c>
    </row>
    <row r="15" spans="1:6" x14ac:dyDescent="0.25">
      <c r="A15" s="2">
        <v>2</v>
      </c>
      <c r="B15" s="27" t="s">
        <v>20</v>
      </c>
      <c r="C15" s="18" t="s">
        <v>29</v>
      </c>
      <c r="D15" s="2">
        <v>2</v>
      </c>
      <c r="E15" s="19">
        <v>51.104199999999999</v>
      </c>
      <c r="F15" s="13">
        <f t="shared" si="2"/>
        <v>102.2084</v>
      </c>
    </row>
    <row r="16" spans="1:6" x14ac:dyDescent="0.25">
      <c r="A16" s="2">
        <v>3</v>
      </c>
      <c r="B16" s="27" t="s">
        <v>31</v>
      </c>
      <c r="C16" s="18" t="s">
        <v>30</v>
      </c>
      <c r="D16" s="2">
        <v>2</v>
      </c>
      <c r="E16" s="19">
        <v>55.766550000000002</v>
      </c>
      <c r="F16" s="13">
        <f t="shared" si="2"/>
        <v>111.5331</v>
      </c>
    </row>
    <row r="17" spans="1:9" x14ac:dyDescent="0.25">
      <c r="A17" s="2">
        <v>4</v>
      </c>
      <c r="B17" s="27" t="s">
        <v>20</v>
      </c>
      <c r="C17" s="18" t="s">
        <v>32</v>
      </c>
      <c r="D17" s="2">
        <v>2</v>
      </c>
      <c r="E17" s="19">
        <v>176.55168999999998</v>
      </c>
      <c r="F17" s="13">
        <f t="shared" si="2"/>
        <v>353.10337999999996</v>
      </c>
    </row>
    <row r="18" spans="1:9" x14ac:dyDescent="0.25">
      <c r="A18" s="2">
        <v>5</v>
      </c>
      <c r="B18" s="27" t="s">
        <v>31</v>
      </c>
      <c r="C18" s="18" t="s">
        <v>33</v>
      </c>
      <c r="D18" s="2">
        <v>2</v>
      </c>
      <c r="E18" s="19">
        <v>269.22951999999998</v>
      </c>
      <c r="F18" s="13">
        <f t="shared" si="2"/>
        <v>538.45903999999996</v>
      </c>
    </row>
    <row r="19" spans="1:9" x14ac:dyDescent="0.25">
      <c r="A19" s="2">
        <v>6</v>
      </c>
      <c r="B19" s="27" t="s">
        <v>31</v>
      </c>
      <c r="C19" s="18" t="s">
        <v>34</v>
      </c>
      <c r="D19" s="2">
        <v>2</v>
      </c>
      <c r="E19" s="19">
        <v>78.351699999999994</v>
      </c>
      <c r="F19" s="13">
        <f t="shared" si="2"/>
        <v>156.70339999999999</v>
      </c>
    </row>
    <row r="20" spans="1:9" x14ac:dyDescent="0.25">
      <c r="A20" s="2">
        <v>7</v>
      </c>
      <c r="B20" s="27" t="s">
        <v>20</v>
      </c>
      <c r="C20" s="18" t="s">
        <v>35</v>
      </c>
      <c r="D20" s="2">
        <v>2</v>
      </c>
      <c r="E20" s="19">
        <v>47.398539999999997</v>
      </c>
      <c r="F20" s="13">
        <f t="shared" si="2"/>
        <v>94.797079999999994</v>
      </c>
    </row>
    <row r="21" spans="1:9" x14ac:dyDescent="0.25">
      <c r="A21" s="2">
        <v>8</v>
      </c>
      <c r="B21" s="27" t="s">
        <v>31</v>
      </c>
      <c r="C21" s="18" t="s">
        <v>36</v>
      </c>
      <c r="D21" s="2">
        <v>2</v>
      </c>
      <c r="E21" s="19">
        <v>44.601129999999998</v>
      </c>
      <c r="F21" s="13">
        <f t="shared" si="2"/>
        <v>89.202259999999995</v>
      </c>
    </row>
    <row r="22" spans="1:9" x14ac:dyDescent="0.25">
      <c r="A22" s="2">
        <v>9</v>
      </c>
      <c r="B22" s="27" t="s">
        <v>20</v>
      </c>
      <c r="C22" s="18" t="s">
        <v>37</v>
      </c>
      <c r="D22" s="2">
        <v>2</v>
      </c>
      <c r="E22" s="19">
        <v>243.15668999999997</v>
      </c>
      <c r="F22" s="13">
        <f t="shared" si="2"/>
        <v>486.31337999999994</v>
      </c>
    </row>
    <row r="23" spans="1:9" x14ac:dyDescent="0.25">
      <c r="A23" s="2">
        <v>10</v>
      </c>
      <c r="B23" s="27" t="s">
        <v>39</v>
      </c>
      <c r="C23" s="18" t="s">
        <v>38</v>
      </c>
      <c r="D23" s="2">
        <v>2</v>
      </c>
      <c r="E23" s="19">
        <v>12.654949999999999</v>
      </c>
      <c r="F23" s="13">
        <f t="shared" si="2"/>
        <v>25.309899999999999</v>
      </c>
    </row>
    <row r="24" spans="1:9" x14ac:dyDescent="0.25">
      <c r="A24" s="7"/>
      <c r="B24" s="6" t="s">
        <v>3</v>
      </c>
      <c r="C24" s="5" t="s">
        <v>13</v>
      </c>
      <c r="D24" s="7"/>
      <c r="E24" s="9"/>
      <c r="F24" s="21">
        <f>SUM(F25:F26)</f>
        <v>8440.25</v>
      </c>
    </row>
    <row r="25" spans="1:9" ht="68.25" x14ac:dyDescent="0.25">
      <c r="A25" s="2">
        <v>1</v>
      </c>
      <c r="B25" s="27" t="s">
        <v>2</v>
      </c>
      <c r="C25" s="18" t="s">
        <v>16</v>
      </c>
      <c r="D25" s="2">
        <v>12</v>
      </c>
      <c r="E25" s="19">
        <v>587.29999999999995</v>
      </c>
      <c r="F25" s="13">
        <f>D25*E25</f>
        <v>7047.5999999999995</v>
      </c>
    </row>
    <row r="26" spans="1:9" x14ac:dyDescent="0.25">
      <c r="A26" s="2">
        <v>2</v>
      </c>
      <c r="B26" s="2" t="s">
        <v>2</v>
      </c>
      <c r="C26" s="2" t="s">
        <v>6</v>
      </c>
      <c r="D26" s="2">
        <v>1</v>
      </c>
      <c r="E26" s="8">
        <v>1392.65</v>
      </c>
      <c r="F26" s="13">
        <f t="shared" ref="F26" si="3">D26*E26</f>
        <v>1392.65</v>
      </c>
    </row>
    <row r="27" spans="1:9" x14ac:dyDescent="0.25">
      <c r="A27" s="7"/>
      <c r="B27" s="6" t="s">
        <v>24</v>
      </c>
      <c r="C27" s="5" t="s">
        <v>8</v>
      </c>
      <c r="D27" s="7"/>
      <c r="E27" s="9"/>
      <c r="F27" s="21">
        <f>SUM(F28:F30)</f>
        <v>320</v>
      </c>
    </row>
    <row r="28" spans="1:9" ht="180.75" x14ac:dyDescent="0.25">
      <c r="A28" s="2">
        <v>1</v>
      </c>
      <c r="B28" s="2" t="s">
        <v>9</v>
      </c>
      <c r="C28" s="2" t="s">
        <v>15</v>
      </c>
      <c r="D28" s="2">
        <v>1</v>
      </c>
      <c r="E28" s="8">
        <v>0</v>
      </c>
      <c r="F28" s="13">
        <f t="shared" ref="F28" si="4">D28*E28</f>
        <v>0</v>
      </c>
    </row>
    <row r="29" spans="1:9" ht="57" x14ac:dyDescent="0.25">
      <c r="A29" s="2">
        <v>2</v>
      </c>
      <c r="B29" s="2" t="s">
        <v>9</v>
      </c>
      <c r="C29" s="2" t="s">
        <v>10</v>
      </c>
      <c r="D29" s="2">
        <v>1</v>
      </c>
      <c r="E29" s="22">
        <v>80</v>
      </c>
      <c r="F29" s="23">
        <f t="shared" ref="F29:F30" si="5">D29*E29</f>
        <v>80</v>
      </c>
      <c r="G29" s="17"/>
      <c r="H29" s="17"/>
    </row>
    <row r="30" spans="1:9" ht="34.5" x14ac:dyDescent="0.25">
      <c r="A30" s="2">
        <v>3</v>
      </c>
      <c r="B30" s="2" t="s">
        <v>9</v>
      </c>
      <c r="C30" s="2" t="s">
        <v>11</v>
      </c>
      <c r="D30" s="2">
        <v>1</v>
      </c>
      <c r="E30" s="22">
        <v>240</v>
      </c>
      <c r="F30" s="23">
        <f t="shared" si="5"/>
        <v>240</v>
      </c>
      <c r="G30" s="17"/>
      <c r="H30" s="17"/>
    </row>
    <row r="31" spans="1:9" x14ac:dyDescent="0.25">
      <c r="D31" s="14"/>
      <c r="E31" s="15" t="s">
        <v>4</v>
      </c>
      <c r="F31" s="16">
        <f>F27+F24+F7+F13</f>
        <v>14151.6859408</v>
      </c>
    </row>
    <row r="32" spans="1:9" x14ac:dyDescent="0.25">
      <c r="I32" s="17"/>
    </row>
  </sheetData>
  <mergeCells count="2">
    <mergeCell ref="A4:F4"/>
    <mergeCell ref="A3:F3"/>
  </mergeCells>
  <phoneticPr fontId="11" type="noConversion"/>
  <pageMargins left="0.7" right="0.7" top="0.75" bottom="0.75" header="0.3" footer="0.3"/>
  <pageSetup paperSize="9" scale="82" orientation="portrait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Pressupost v1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Moreno, Ana Isabel</dc:creator>
  <cp:lastModifiedBy>Usuario</cp:lastModifiedBy>
  <cp:lastPrinted>2023-03-09T17:26:54Z</cp:lastPrinted>
  <dcterms:created xsi:type="dcterms:W3CDTF">2018-05-08T12:49:16Z</dcterms:created>
  <dcterms:modified xsi:type="dcterms:W3CDTF">2023-04-12T07:52:20Z</dcterms:modified>
</cp:coreProperties>
</file>