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36" windowWidth="15024" windowHeight="8148"/>
  </bookViews>
  <sheets>
    <sheet name="TAULES I CADIRES" sheetId="1" r:id="rId1"/>
  </sheets>
  <definedNames>
    <definedName name="_1Àrea_d_impressió" localSheetId="0">'TAULES I CADIRES'!$A$1:$H$63</definedName>
  </definedNames>
  <calcPr calcId="125725"/>
  <fileRecoveryPr repairLoad="1"/>
</workbook>
</file>

<file path=xl/calcChain.xml><?xml version="1.0" encoding="utf-8"?>
<calcChain xmlns="http://schemas.openxmlformats.org/spreadsheetml/2006/main">
  <c r="G62" i="1"/>
  <c r="F62" l="1"/>
  <c r="G59"/>
  <c r="F59"/>
  <c r="G58" s="1"/>
  <c r="F58"/>
  <c r="G57" s="1"/>
  <c r="F57"/>
  <c r="G56"/>
  <c r="F56"/>
  <c r="G53"/>
  <c r="G52"/>
  <c r="E52" l="1"/>
  <c r="G51"/>
  <c r="G45" l="1"/>
  <c r="F45"/>
  <c r="G44" s="1"/>
  <c r="F44" s="1"/>
  <c r="E44" l="1"/>
  <c r="G43" s="1"/>
  <c r="F43" s="1"/>
  <c r="E43"/>
  <c r="G42" s="1"/>
  <c r="F42"/>
  <c r="G41" s="1"/>
  <c r="F41" s="1"/>
  <c r="E41"/>
  <c r="G40" s="1"/>
  <c r="F40" s="1"/>
  <c r="E40"/>
  <c r="G39" s="1"/>
  <c r="F39"/>
  <c r="G35"/>
  <c r="G34"/>
  <c r="G33"/>
  <c r="G32"/>
  <c r="G26"/>
  <c r="F26"/>
  <c r="G25" s="1"/>
  <c r="F25"/>
  <c r="G24" s="1"/>
  <c r="F24"/>
  <c r="G23" s="1"/>
  <c r="F23"/>
  <c r="G22" s="1"/>
  <c r="F22"/>
  <c r="G21" s="1"/>
  <c r="F21"/>
  <c r="G20" s="1"/>
  <c r="F20"/>
  <c r="G19" s="1"/>
  <c r="F19"/>
  <c r="G18" s="1"/>
  <c r="F18"/>
  <c r="G17" s="1"/>
  <c r="F17"/>
  <c r="G16" s="1"/>
  <c r="F16"/>
  <c r="G13"/>
  <c r="G12"/>
  <c r="G11"/>
  <c r="G10"/>
  <c r="G9"/>
</calcChain>
</file>

<file path=xl/sharedStrings.xml><?xml version="1.0" encoding="utf-8"?>
<sst xmlns="http://schemas.openxmlformats.org/spreadsheetml/2006/main" count="80" uniqueCount="43">
  <si>
    <t>1 dia</t>
  </si>
  <si>
    <t>1. SUBMINISTRAMENT PERIODE ESTIU (MAIG-SETEMBRE). Punt 3.A) del plec tècnic</t>
  </si>
  <si>
    <t>Preus unitaris per tipologia i període</t>
  </si>
  <si>
    <t>Cadires fusta (2.1.a)  durant mínim 1 mes. Preu mensual</t>
  </si>
  <si>
    <t>Taules plastic (2.2.a) durant mínim 1 mes. Preu mensual</t>
  </si>
  <si>
    <t xml:space="preserve">Cadires fusta (2.1.a) durant màxim 15 dies. Preu periode </t>
  </si>
  <si>
    <t xml:space="preserve">Taules plastic (2.2.a) durant màxim 15 dies. Preu període </t>
  </si>
  <si>
    <t>Transport extra</t>
  </si>
  <si>
    <t>Període</t>
  </si>
  <si>
    <t>Mesos</t>
  </si>
  <si>
    <t>Material (tipologia segons plec tècnic)</t>
  </si>
  <si>
    <t>Unitats</t>
  </si>
  <si>
    <t>Preu s/IVA</t>
  </si>
  <si>
    <t>Preu amb IVA</t>
  </si>
  <si>
    <t>1/5 - 31/7</t>
  </si>
  <si>
    <t>Cadires fusta (2.1.a)</t>
  </si>
  <si>
    <t>Taules plastic (2.2.a)</t>
  </si>
  <si>
    <t>20/5 - 20/6</t>
  </si>
  <si>
    <t>16/8 - 30/9</t>
  </si>
  <si>
    <t>1 mes s/necessitat</t>
  </si>
  <si>
    <t>15 dies s/necessitat</t>
  </si>
  <si>
    <t>TOTAL</t>
  </si>
  <si>
    <t>2. SUBMINISTRAMENTS PUNTUALS + MUNTATGE/DESMUNTATGE. Punts 3.B) i C) del Plec tècnic</t>
  </si>
  <si>
    <t>Cadira plàstic (2.1.b) durant màxim 1 setmana. Preu període</t>
  </si>
  <si>
    <t>Taula plàstic (2.2.a) durant màxim 1 setmana. Preu període</t>
  </si>
  <si>
    <t>Col·locar/Recollir taula/cadira. Horari diurn</t>
  </si>
  <si>
    <t>Col·locar/Recollir taula/cadira. Horari nocturn</t>
  </si>
  <si>
    <t>Activitat</t>
  </si>
  <si>
    <t>Periode</t>
  </si>
  <si>
    <t>Santes/Havaneres</t>
  </si>
  <si>
    <t>Cadires plàstic (2.1.b)</t>
  </si>
  <si>
    <t>24 juliol</t>
  </si>
  <si>
    <t>Col.locar horari diurn</t>
  </si>
  <si>
    <t>Recollir horari nocturn</t>
  </si>
  <si>
    <t>Santes/Parc o Callao</t>
  </si>
  <si>
    <t>29 juliol</t>
  </si>
  <si>
    <t>3. DESPESA CADIRES PERDUDES O MALMESES</t>
  </si>
  <si>
    <t>PREU LICITACIO TAULES I CADIRES</t>
  </si>
  <si>
    <t>OMPLIR NOMES LES CASELLES EN COLOR BLAU</t>
  </si>
  <si>
    <t>MÀXIM s/IVA</t>
  </si>
  <si>
    <t>Preu ofertat s/IVA</t>
  </si>
  <si>
    <t xml:space="preserve">Preu amb IVA </t>
  </si>
  <si>
    <t xml:space="preserve">Preus unitaris per tipologia 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</si>
</sst>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0" fontId="5" fillId="0" borderId="1" xfId="0" applyFont="1" applyBorder="1"/>
    <xf numFmtId="0" fontId="2" fillId="0" borderId="1" xfId="0" applyFont="1" applyBorder="1"/>
    <xf numFmtId="9" fontId="4" fillId="0" borderId="0" xfId="0" applyNumberFormat="1" applyFont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2" xfId="0" applyFont="1" applyBorder="1"/>
    <xf numFmtId="0" fontId="2" fillId="0" borderId="3" xfId="0" applyFont="1" applyBorder="1"/>
    <xf numFmtId="4" fontId="5" fillId="0" borderId="3" xfId="0" applyNumberFormat="1" applyFont="1" applyBorder="1"/>
    <xf numFmtId="4" fontId="5" fillId="0" borderId="4" xfId="0" applyNumberFormat="1" applyFont="1" applyBorder="1"/>
    <xf numFmtId="4" fontId="2" fillId="0" borderId="0" xfId="0" applyNumberFormat="1" applyFont="1"/>
    <xf numFmtId="2" fontId="2" fillId="0" borderId="0" xfId="0" applyNumberFormat="1" applyFont="1" applyFill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12" xfId="0" applyNumberFormat="1" applyFont="1" applyBorder="1"/>
    <xf numFmtId="0" fontId="5" fillId="0" borderId="2" xfId="0" applyFont="1" applyBorder="1" applyAlignment="1">
      <alignment vertical="center"/>
    </xf>
    <xf numFmtId="0" fontId="5" fillId="2" borderId="0" xfId="0" applyFont="1" applyFill="1"/>
    <xf numFmtId="4" fontId="5" fillId="2" borderId="0" xfId="0" applyNumberFormat="1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/>
    <xf numFmtId="4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/>
    <xf numFmtId="0" fontId="2" fillId="3" borderId="0" xfId="0" applyFont="1" applyFill="1"/>
    <xf numFmtId="4" fontId="2" fillId="3" borderId="0" xfId="0" applyNumberFormat="1" applyFont="1" applyFill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9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2"/>
  <sheetViews>
    <sheetView tabSelected="1" view="pageBreakPreview" topLeftCell="A42" zoomScaleNormal="100" workbookViewId="0">
      <selection activeCell="A59" sqref="A59:IV59"/>
    </sheetView>
  </sheetViews>
  <sheetFormatPr defaultColWidth="9.109375" defaultRowHeight="13.8"/>
  <cols>
    <col min="1" max="1" width="1.88671875" style="2" customWidth="1"/>
    <col min="2" max="2" width="17.33203125" style="2" customWidth="1"/>
    <col min="3" max="3" width="9.109375" style="2" customWidth="1"/>
    <col min="4" max="4" width="18.21875" style="2" customWidth="1"/>
    <col min="5" max="5" width="9.88671875" style="2" customWidth="1"/>
    <col min="6" max="6" width="11.77734375" style="2" customWidth="1"/>
    <col min="7" max="7" width="11.109375" style="4" customWidth="1"/>
    <col min="8" max="8" width="10.109375" style="2" customWidth="1"/>
    <col min="9" max="9" width="10.44140625" style="5" customWidth="1"/>
    <col min="10" max="11" width="10.77734375" style="2" customWidth="1"/>
    <col min="12" max="16384" width="9.109375" style="2"/>
  </cols>
  <sheetData>
    <row r="2" spans="2:9" ht="18">
      <c r="B2" s="1" t="s">
        <v>37</v>
      </c>
      <c r="C2" s="1"/>
      <c r="D2" s="1"/>
      <c r="F2" s="3"/>
    </row>
    <row r="4" spans="2:9">
      <c r="B4" s="61" t="s">
        <v>38</v>
      </c>
      <c r="C4" s="61"/>
      <c r="D4" s="61"/>
    </row>
    <row r="6" spans="2:9" s="6" customFormat="1">
      <c r="B6" s="6" t="s">
        <v>1</v>
      </c>
      <c r="G6" s="7"/>
      <c r="I6" s="8"/>
    </row>
    <row r="8" spans="2:9" s="65" customFormat="1" ht="27.6">
      <c r="B8" s="63" t="s">
        <v>2</v>
      </c>
      <c r="C8" s="63"/>
      <c r="D8" s="64"/>
      <c r="E8" s="67" t="s">
        <v>39</v>
      </c>
      <c r="F8" s="67" t="s">
        <v>40</v>
      </c>
      <c r="G8" s="68" t="s">
        <v>41</v>
      </c>
      <c r="I8" s="66"/>
    </row>
    <row r="9" spans="2:9">
      <c r="B9" s="12" t="s">
        <v>3</v>
      </c>
      <c r="C9" s="12"/>
      <c r="D9" s="12"/>
      <c r="E9" s="13">
        <v>2.48</v>
      </c>
      <c r="F9" s="62"/>
      <c r="G9" s="14">
        <f>+F9*1.21</f>
        <v>0</v>
      </c>
    </row>
    <row r="10" spans="2:9">
      <c r="B10" s="12" t="s">
        <v>4</v>
      </c>
      <c r="C10" s="12"/>
      <c r="D10" s="12"/>
      <c r="E10" s="13">
        <v>17</v>
      </c>
      <c r="F10" s="62"/>
      <c r="G10" s="14">
        <f>+F10*1.21</f>
        <v>0</v>
      </c>
    </row>
    <row r="11" spans="2:9">
      <c r="B11" s="12" t="s">
        <v>5</v>
      </c>
      <c r="C11" s="12"/>
      <c r="D11" s="12"/>
      <c r="E11" s="13">
        <v>1.75</v>
      </c>
      <c r="F11" s="62"/>
      <c r="G11" s="14">
        <f>+F11*1.21</f>
        <v>0</v>
      </c>
    </row>
    <row r="12" spans="2:9">
      <c r="B12" s="12" t="s">
        <v>6</v>
      </c>
      <c r="C12" s="12"/>
      <c r="D12" s="12"/>
      <c r="E12" s="13">
        <v>11.35</v>
      </c>
      <c r="F12" s="62"/>
      <c r="G12" s="14">
        <f>+F12*1.21</f>
        <v>0</v>
      </c>
    </row>
    <row r="13" spans="2:9">
      <c r="B13" s="12" t="s">
        <v>7</v>
      </c>
      <c r="C13" s="12"/>
      <c r="D13" s="12"/>
      <c r="E13" s="46"/>
      <c r="F13" s="69"/>
      <c r="G13" s="14">
        <f>+F13*1.21</f>
        <v>0</v>
      </c>
    </row>
    <row r="14" spans="2:9" ht="14.4" thickBot="1">
      <c r="B14" s="12"/>
      <c r="C14" s="12"/>
      <c r="D14" s="12"/>
      <c r="E14" s="12"/>
      <c r="F14" s="12"/>
      <c r="G14" s="47"/>
    </row>
    <row r="15" spans="2:9" s="19" customFormat="1" ht="28.2" thickBot="1">
      <c r="B15" s="48" t="s">
        <v>8</v>
      </c>
      <c r="C15" s="49" t="s">
        <v>9</v>
      </c>
      <c r="D15" s="49" t="s">
        <v>10</v>
      </c>
      <c r="E15" s="50" t="s">
        <v>11</v>
      </c>
      <c r="F15" s="50" t="s">
        <v>12</v>
      </c>
      <c r="G15" s="51" t="s">
        <v>13</v>
      </c>
      <c r="I15" s="20"/>
    </row>
    <row r="16" spans="2:9" ht="16.2" customHeight="1">
      <c r="B16" s="52" t="s">
        <v>14</v>
      </c>
      <c r="C16" s="53">
        <v>3</v>
      </c>
      <c r="D16" s="54" t="s">
        <v>15</v>
      </c>
      <c r="E16" s="54">
        <v>2640</v>
      </c>
      <c r="F16" s="55">
        <f>+ROUND(E16*$F$9,2)*C16</f>
        <v>0</v>
      </c>
      <c r="G16" s="56">
        <f>+ROUND(F16*1.21,2)</f>
        <v>0</v>
      </c>
    </row>
    <row r="17" spans="2:9" ht="16.2" customHeight="1">
      <c r="B17" s="52"/>
      <c r="C17" s="53">
        <v>3</v>
      </c>
      <c r="D17" s="54" t="s">
        <v>16</v>
      </c>
      <c r="E17" s="54">
        <v>300</v>
      </c>
      <c r="F17" s="55">
        <f>+ROUND(E17*$F$10,2)*C17</f>
        <v>0</v>
      </c>
      <c r="G17" s="56">
        <f t="shared" ref="G17:G25" si="0">+ROUND(F17*1.21,2)</f>
        <v>0</v>
      </c>
    </row>
    <row r="18" spans="2:9" ht="16.2" customHeight="1">
      <c r="B18" s="52" t="s">
        <v>17</v>
      </c>
      <c r="C18" s="53">
        <v>1</v>
      </c>
      <c r="D18" s="54" t="s">
        <v>15</v>
      </c>
      <c r="E18" s="54">
        <v>1100</v>
      </c>
      <c r="F18" s="55">
        <f>+ROUND(E18*$F$9,2)*C18</f>
        <v>0</v>
      </c>
      <c r="G18" s="56">
        <f t="shared" si="0"/>
        <v>0</v>
      </c>
    </row>
    <row r="19" spans="2:9" ht="16.2" customHeight="1">
      <c r="B19" s="52"/>
      <c r="C19" s="53">
        <v>1</v>
      </c>
      <c r="D19" s="54" t="s">
        <v>16</v>
      </c>
      <c r="E19" s="54">
        <v>100</v>
      </c>
      <c r="F19" s="55">
        <f>+ROUND(E19*$F$10,2)*C19</f>
        <v>0</v>
      </c>
      <c r="G19" s="56">
        <f t="shared" si="0"/>
        <v>0</v>
      </c>
    </row>
    <row r="20" spans="2:9" ht="16.2" customHeight="1">
      <c r="B20" s="52" t="s">
        <v>18</v>
      </c>
      <c r="C20" s="53">
        <v>1.5</v>
      </c>
      <c r="D20" s="54" t="s">
        <v>15</v>
      </c>
      <c r="E20" s="54">
        <v>1200</v>
      </c>
      <c r="F20" s="55">
        <f>+ROUND(E20*$F$9,2)*C20</f>
        <v>0</v>
      </c>
      <c r="G20" s="56">
        <f t="shared" si="0"/>
        <v>0</v>
      </c>
    </row>
    <row r="21" spans="2:9" ht="16.2" customHeight="1">
      <c r="B21" s="52"/>
      <c r="C21" s="53">
        <v>1.5</v>
      </c>
      <c r="D21" s="54" t="s">
        <v>16</v>
      </c>
      <c r="E21" s="54">
        <v>150</v>
      </c>
      <c r="F21" s="55">
        <f>+ROUND(E21*$F$10,2)*C21</f>
        <v>0</v>
      </c>
      <c r="G21" s="56">
        <f t="shared" si="0"/>
        <v>0</v>
      </c>
    </row>
    <row r="22" spans="2:9" ht="16.2" customHeight="1">
      <c r="B22" s="52" t="s">
        <v>19</v>
      </c>
      <c r="C22" s="53">
        <v>1</v>
      </c>
      <c r="D22" s="54" t="s">
        <v>15</v>
      </c>
      <c r="E22" s="54">
        <v>240</v>
      </c>
      <c r="F22" s="55">
        <f>+ROUND(E22*$F$9,2)*C22</f>
        <v>0</v>
      </c>
      <c r="G22" s="56">
        <f t="shared" si="0"/>
        <v>0</v>
      </c>
    </row>
    <row r="23" spans="2:9" ht="16.2" customHeight="1">
      <c r="B23" s="52"/>
      <c r="C23" s="53">
        <v>1</v>
      </c>
      <c r="D23" s="54" t="s">
        <v>16</v>
      </c>
      <c r="E23" s="54">
        <v>30</v>
      </c>
      <c r="F23" s="55">
        <f>+ROUND(E23*$F$10,2)*C23</f>
        <v>0</v>
      </c>
      <c r="G23" s="56">
        <f t="shared" si="0"/>
        <v>0</v>
      </c>
    </row>
    <row r="24" spans="2:9" ht="16.2" customHeight="1">
      <c r="B24" s="52" t="s">
        <v>20</v>
      </c>
      <c r="C24" s="53"/>
      <c r="D24" s="54" t="s">
        <v>15</v>
      </c>
      <c r="E24" s="54">
        <v>240</v>
      </c>
      <c r="F24" s="55">
        <f>+ROUND(E24*$F$11,2)</f>
        <v>0</v>
      </c>
      <c r="G24" s="56">
        <f t="shared" si="0"/>
        <v>0</v>
      </c>
    </row>
    <row r="25" spans="2:9" ht="16.2" customHeight="1" thickBot="1">
      <c r="B25" s="57"/>
      <c r="C25" s="53"/>
      <c r="D25" s="58" t="s">
        <v>16</v>
      </c>
      <c r="E25" s="58">
        <v>30</v>
      </c>
      <c r="F25" s="55">
        <f>+ROUND(E25*$F$12,2)</f>
        <v>0</v>
      </c>
      <c r="G25" s="56">
        <f t="shared" si="0"/>
        <v>0</v>
      </c>
    </row>
    <row r="26" spans="2:9" ht="14.4" thickBot="1">
      <c r="B26" s="28" t="s">
        <v>21</v>
      </c>
      <c r="C26" s="29"/>
      <c r="D26" s="29"/>
      <c r="E26" s="29"/>
      <c r="F26" s="30">
        <f>SUM(F16:F25)</f>
        <v>0</v>
      </c>
      <c r="G26" s="31">
        <f>SUM(G16:G25)</f>
        <v>0</v>
      </c>
    </row>
    <row r="27" spans="2:9">
      <c r="F27" s="32"/>
      <c r="G27" s="32"/>
    </row>
    <row r="29" spans="2:9" s="6" customFormat="1">
      <c r="B29" s="6" t="s">
        <v>22</v>
      </c>
      <c r="G29" s="7"/>
      <c r="I29" s="8"/>
    </row>
    <row r="31" spans="2:9" ht="27.6">
      <c r="B31" s="63" t="s">
        <v>2</v>
      </c>
      <c r="C31" s="9"/>
      <c r="D31" s="10"/>
      <c r="E31" s="67" t="s">
        <v>39</v>
      </c>
      <c r="F31" s="67" t="s">
        <v>40</v>
      </c>
      <c r="G31" s="68" t="s">
        <v>41</v>
      </c>
      <c r="I31" s="11"/>
    </row>
    <row r="32" spans="2:9">
      <c r="B32" s="12" t="s">
        <v>23</v>
      </c>
      <c r="C32" s="12"/>
      <c r="D32" s="12"/>
      <c r="E32" s="33">
        <v>0.88</v>
      </c>
      <c r="F32" s="70"/>
      <c r="G32" s="33">
        <f>+F32*1.21</f>
        <v>0</v>
      </c>
    </row>
    <row r="33" spans="2:11">
      <c r="B33" s="12" t="s">
        <v>24</v>
      </c>
      <c r="C33" s="12"/>
      <c r="D33" s="12"/>
      <c r="E33" s="33">
        <v>5.68</v>
      </c>
      <c r="F33" s="70"/>
      <c r="G33" s="33">
        <f>+F33*1.21</f>
        <v>0</v>
      </c>
    </row>
    <row r="34" spans="2:11">
      <c r="B34" s="12" t="s">
        <v>25</v>
      </c>
      <c r="C34" s="12"/>
      <c r="D34" s="12"/>
      <c r="E34" s="33">
        <v>0.1</v>
      </c>
      <c r="F34" s="70"/>
      <c r="G34" s="33">
        <f>+F34*1.21</f>
        <v>0</v>
      </c>
      <c r="H34" s="12"/>
    </row>
    <row r="35" spans="2:11">
      <c r="B35" s="12" t="s">
        <v>26</v>
      </c>
      <c r="C35" s="12"/>
      <c r="D35" s="12"/>
      <c r="E35" s="33">
        <v>0.18</v>
      </c>
      <c r="F35" s="70"/>
      <c r="G35" s="33">
        <f>+F35*1.21</f>
        <v>0</v>
      </c>
      <c r="H35" s="12"/>
    </row>
    <row r="36" spans="2:11">
      <c r="B36" s="12" t="s">
        <v>7</v>
      </c>
      <c r="C36" s="12"/>
      <c r="D36" s="12"/>
      <c r="E36" s="12"/>
      <c r="F36" s="69"/>
      <c r="G36" s="33"/>
      <c r="H36" s="12"/>
    </row>
    <row r="37" spans="2:11" ht="14.4" thickBot="1"/>
    <row r="38" spans="2:11" s="19" customFormat="1" ht="28.2" thickBot="1">
      <c r="B38" s="15" t="s">
        <v>27</v>
      </c>
      <c r="C38" s="16" t="s">
        <v>28</v>
      </c>
      <c r="D38" s="16" t="s">
        <v>10</v>
      </c>
      <c r="E38" s="16" t="s">
        <v>11</v>
      </c>
      <c r="F38" s="17" t="s">
        <v>12</v>
      </c>
      <c r="G38" s="18" t="s">
        <v>13</v>
      </c>
      <c r="J38" s="20"/>
      <c r="K38" s="20"/>
    </row>
    <row r="39" spans="2:11" ht="16.2" customHeight="1">
      <c r="B39" s="34" t="s">
        <v>29</v>
      </c>
      <c r="C39" s="35" t="s">
        <v>0</v>
      </c>
      <c r="D39" s="36" t="s">
        <v>30</v>
      </c>
      <c r="E39" s="37">
        <v>2000</v>
      </c>
      <c r="F39" s="38">
        <f>+ROUND(E39*$F$32,2)</f>
        <v>0</v>
      </c>
      <c r="G39" s="39">
        <f t="shared" ref="G39:G44" si="1">+ROUND(F39*1.21,2)</f>
        <v>0</v>
      </c>
    </row>
    <row r="40" spans="2:11" ht="16.2" customHeight="1">
      <c r="B40" s="21"/>
      <c r="C40" s="22" t="s">
        <v>31</v>
      </c>
      <c r="D40" s="23" t="s">
        <v>32</v>
      </c>
      <c r="E40" s="23">
        <f>+E39</f>
        <v>2000</v>
      </c>
      <c r="F40" s="24">
        <f>+ROUND(E40*$F$34,2)</f>
        <v>0</v>
      </c>
      <c r="G40" s="25">
        <f t="shared" si="1"/>
        <v>0</v>
      </c>
    </row>
    <row r="41" spans="2:11" ht="16.2" customHeight="1" thickBot="1">
      <c r="B41" s="26"/>
      <c r="C41" s="40"/>
      <c r="D41" s="27" t="s">
        <v>33</v>
      </c>
      <c r="E41" s="27">
        <f>+E40</f>
        <v>2000</v>
      </c>
      <c r="F41" s="41">
        <f>+ROUND(E41*$F$35,2)</f>
        <v>0</v>
      </c>
      <c r="G41" s="42">
        <f t="shared" si="1"/>
        <v>0</v>
      </c>
    </row>
    <row r="42" spans="2:11" ht="16.2" customHeight="1">
      <c r="B42" s="34" t="s">
        <v>34</v>
      </c>
      <c r="C42" s="35" t="s">
        <v>0</v>
      </c>
      <c r="D42" s="36" t="s">
        <v>30</v>
      </c>
      <c r="E42" s="37">
        <v>2000</v>
      </c>
      <c r="F42" s="38">
        <f>+ROUND(E42*$F$32,2)</f>
        <v>0</v>
      </c>
      <c r="G42" s="39">
        <f t="shared" si="1"/>
        <v>0</v>
      </c>
    </row>
    <row r="43" spans="2:11" ht="16.2" customHeight="1">
      <c r="B43" s="21"/>
      <c r="C43" s="22" t="s">
        <v>35</v>
      </c>
      <c r="D43" s="23" t="s">
        <v>32</v>
      </c>
      <c r="E43" s="23">
        <f>+E42</f>
        <v>2000</v>
      </c>
      <c r="F43" s="24">
        <f>+ROUND(E43*$F$34,2)</f>
        <v>0</v>
      </c>
      <c r="G43" s="25">
        <f t="shared" si="1"/>
        <v>0</v>
      </c>
    </row>
    <row r="44" spans="2:11" ht="16.2" customHeight="1" thickBot="1">
      <c r="B44" s="26"/>
      <c r="C44" s="40"/>
      <c r="D44" s="27" t="s">
        <v>33</v>
      </c>
      <c r="E44" s="27">
        <f>+E43</f>
        <v>2000</v>
      </c>
      <c r="F44" s="41">
        <f>+ROUND(E44*$F$35,2)</f>
        <v>0</v>
      </c>
      <c r="G44" s="42">
        <f t="shared" si="1"/>
        <v>0</v>
      </c>
    </row>
    <row r="45" spans="2:11" ht="14.4" thickBot="1">
      <c r="B45" s="28" t="s">
        <v>21</v>
      </c>
      <c r="C45" s="29"/>
      <c r="D45" s="29"/>
      <c r="E45" s="29"/>
      <c r="F45" s="30">
        <f>SUM(F39:F44)</f>
        <v>0</v>
      </c>
      <c r="G45" s="31">
        <f>SUM(G39:G44)</f>
        <v>0</v>
      </c>
      <c r="J45" s="5"/>
      <c r="K45" s="5"/>
    </row>
    <row r="46" spans="2:11">
      <c r="F46" s="32"/>
      <c r="G46" s="32"/>
    </row>
    <row r="48" spans="2:11" s="6" customFormat="1">
      <c r="B48" s="6" t="s">
        <v>36</v>
      </c>
      <c r="G48" s="7"/>
      <c r="I48" s="8"/>
    </row>
    <row r="50" spans="2:9" ht="27.6">
      <c r="B50" s="63" t="s">
        <v>42</v>
      </c>
      <c r="C50" s="9"/>
      <c r="D50" s="10"/>
      <c r="E50" s="67" t="s">
        <v>39</v>
      </c>
      <c r="F50" s="67" t="s">
        <v>40</v>
      </c>
      <c r="G50" s="68" t="s">
        <v>41</v>
      </c>
    </row>
    <row r="51" spans="2:9">
      <c r="B51" s="23" t="s">
        <v>15</v>
      </c>
      <c r="C51" s="12"/>
      <c r="D51" s="12"/>
      <c r="E51" s="33">
        <v>11</v>
      </c>
      <c r="F51" s="70"/>
      <c r="G51" s="33">
        <f>+F51*1.21</f>
        <v>0</v>
      </c>
    </row>
    <row r="52" spans="2:9">
      <c r="B52" s="23" t="s">
        <v>30</v>
      </c>
      <c r="C52" s="12"/>
      <c r="D52" s="12"/>
      <c r="E52" s="33">
        <f>+E51</f>
        <v>11</v>
      </c>
      <c r="F52" s="70"/>
      <c r="G52" s="33">
        <f>+F52*1.21</f>
        <v>0</v>
      </c>
    </row>
    <row r="53" spans="2:9">
      <c r="B53" s="23" t="s">
        <v>16</v>
      </c>
      <c r="E53" s="33">
        <v>30</v>
      </c>
      <c r="F53" s="70"/>
      <c r="G53" s="33">
        <f>+F53*1.21</f>
        <v>0</v>
      </c>
    </row>
    <row r="54" spans="2:9" ht="14.4" thickBot="1">
      <c r="E54" s="12"/>
      <c r="F54" s="12"/>
      <c r="G54" s="2"/>
    </row>
    <row r="55" spans="2:9" ht="28.2" thickBot="1">
      <c r="B55" s="43" t="s">
        <v>10</v>
      </c>
      <c r="C55" s="16"/>
      <c r="D55" s="29"/>
      <c r="E55" s="49" t="s">
        <v>11</v>
      </c>
      <c r="F55" s="50" t="s">
        <v>12</v>
      </c>
      <c r="G55" s="18" t="s">
        <v>13</v>
      </c>
    </row>
    <row r="56" spans="2:9">
      <c r="B56" s="34" t="s">
        <v>15</v>
      </c>
      <c r="C56" s="35"/>
      <c r="D56" s="36"/>
      <c r="E56" s="59">
        <v>500</v>
      </c>
      <c r="F56" s="60">
        <f>+ROUND(E56*$F$51,2)</f>
        <v>0</v>
      </c>
      <c r="G56" s="39">
        <f>+ROUND(F56*1.21,2)</f>
        <v>0</v>
      </c>
    </row>
    <row r="57" spans="2:9">
      <c r="B57" s="21" t="s">
        <v>30</v>
      </c>
      <c r="C57" s="23"/>
      <c r="D57" s="23"/>
      <c r="E57" s="54">
        <v>100</v>
      </c>
      <c r="F57" s="55">
        <f>+ROUND(E57*$F$52,2)</f>
        <v>0</v>
      </c>
      <c r="G57" s="25">
        <f>+ROUND(F57*1.21,2)</f>
        <v>0</v>
      </c>
    </row>
    <row r="58" spans="2:9" ht="14.4" thickBot="1">
      <c r="B58" s="21" t="s">
        <v>16</v>
      </c>
      <c r="C58" s="23"/>
      <c r="D58" s="23"/>
      <c r="E58" s="54">
        <v>20</v>
      </c>
      <c r="F58" s="55">
        <f>+ROUND(E58*$F$53,2)</f>
        <v>0</v>
      </c>
      <c r="G58" s="25">
        <f>+ROUND(F58*1.21,2)</f>
        <v>0</v>
      </c>
    </row>
    <row r="59" spans="2:9" ht="14.4" thickBot="1">
      <c r="B59" s="28" t="s">
        <v>21</v>
      </c>
      <c r="C59" s="29"/>
      <c r="D59" s="29"/>
      <c r="E59" s="29"/>
      <c r="F59" s="30">
        <f>SUM(F56:F58)</f>
        <v>0</v>
      </c>
      <c r="G59" s="31">
        <f>SUM(G56:G58)</f>
        <v>0</v>
      </c>
    </row>
    <row r="60" spans="2:9">
      <c r="G60" s="2"/>
    </row>
    <row r="62" spans="2:9" s="6" customFormat="1">
      <c r="B62" s="44" t="s">
        <v>21</v>
      </c>
      <c r="C62" s="44"/>
      <c r="D62" s="44"/>
      <c r="E62" s="44"/>
      <c r="F62" s="45">
        <f>+F59+F45+F26</f>
        <v>0</v>
      </c>
      <c r="G62" s="45">
        <f>+G59+G45+G26</f>
        <v>0</v>
      </c>
      <c r="I62" s="8"/>
    </row>
  </sheetData>
  <pageMargins left="0.75" right="0.49" top="0.26" bottom="0.2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TAULES I CADIRES</vt:lpstr>
      <vt:lpstr>'TAULES I CADIRES'!_1Àrea_d_impressió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rmvila</dc:creator>
  <cp:lastModifiedBy>rmvila</cp:lastModifiedBy>
  <cp:lastPrinted>2022-03-14T12:16:29Z</cp:lastPrinted>
  <dcterms:created xsi:type="dcterms:W3CDTF">2022-03-14T12:06:13Z</dcterms:created>
  <dcterms:modified xsi:type="dcterms:W3CDTF">2022-03-14T16:16:38Z</dcterms:modified>
</cp:coreProperties>
</file>