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codeName="ThisWorkbook"/>
  <mc:AlternateContent xmlns:mc="http://schemas.openxmlformats.org/markup-compatibility/2006">
    <mc:Choice Requires="x15">
      <x15ac:absPath xmlns:x15ac="http://schemas.microsoft.com/office/spreadsheetml/2010/11/ac" url="P:\02_Expedients\2026\JP2606_Punt_Trobada_El_Prat\02_PROJECTE\PR\H014\"/>
    </mc:Choice>
  </mc:AlternateContent>
  <xr:revisionPtr revIDLastSave="0" documentId="13_ncr:1_{CAA2E54F-F100-4846-89BB-AB27785A8EDF}" xr6:coauthVersionLast="47" xr6:coauthVersionMax="47" xr10:uidLastSave="{00000000-0000-0000-0000-000000000000}"/>
  <bookViews>
    <workbookView xWindow="-120" yWindow="-120" windowWidth="38640" windowHeight="21120" xr2:uid="{00000000-000D-0000-FFFF-FFFF00000000}"/>
  </bookViews>
  <sheets>
    <sheet name="T-PRES" sheetId="2" r:id="rId1"/>
    <sheet name="T-APU" sheetId="7" r:id="rId2"/>
    <sheet name="T-SMP" sheetId="8" r:id="rId3"/>
    <sheet name="T-DIM" sheetId="9"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54" i="2" l="1"/>
  <c r="H63" i="2"/>
  <c r="H65" i="2"/>
  <c r="H136" i="2"/>
  <c r="H273" i="2"/>
  <c r="H299" i="2"/>
  <c r="H340" i="2"/>
  <c r="H342" i="2"/>
  <c r="H352" i="2"/>
  <c r="H354" i="2"/>
  <c r="H357" i="2" s="1"/>
  <c r="H410" i="2"/>
  <c r="H417" i="2" s="1"/>
  <c r="J13" i="7"/>
  <c r="K23" i="7" s="1"/>
  <c r="K14" i="7"/>
  <c r="K24" i="7" s="1"/>
  <c r="J16" i="7"/>
  <c r="K17" i="7"/>
  <c r="J19" i="7"/>
  <c r="J20" i="7"/>
  <c r="J21" i="7"/>
  <c r="K22" i="7"/>
  <c r="J29" i="7"/>
  <c r="K30" i="7"/>
  <c r="K40" i="7" s="1"/>
  <c r="J32" i="7"/>
  <c r="K33" i="7" s="1"/>
  <c r="J35" i="7"/>
  <c r="J36" i="7"/>
  <c r="J37" i="7"/>
  <c r="K38" i="7" s="1"/>
  <c r="J45" i="7"/>
  <c r="K46" i="7"/>
  <c r="K52" i="7" s="1"/>
  <c r="J48" i="7"/>
  <c r="J49" i="7"/>
  <c r="K50" i="7"/>
  <c r="K51" i="7"/>
  <c r="K53" i="7" s="1"/>
  <c r="K43" i="7" s="1"/>
  <c r="J58" i="7"/>
  <c r="K59" i="7"/>
  <c r="K60" i="7"/>
  <c r="K61" i="7"/>
  <c r="K62" i="7"/>
  <c r="K56" i="7" s="1"/>
  <c r="J66" i="7"/>
  <c r="J67" i="7"/>
  <c r="K68" i="7"/>
  <c r="J70" i="7"/>
  <c r="J71" i="7"/>
  <c r="J72" i="7"/>
  <c r="K73" i="7"/>
  <c r="K74" i="7"/>
  <c r="J80" i="7"/>
  <c r="J81" i="7"/>
  <c r="K82" i="7"/>
  <c r="J84" i="7"/>
  <c r="J85" i="7"/>
  <c r="J86" i="7"/>
  <c r="K87" i="7"/>
  <c r="K88" i="7"/>
  <c r="J94" i="7"/>
  <c r="J95" i="7"/>
  <c r="K96" i="7"/>
  <c r="J98" i="7"/>
  <c r="J99" i="7"/>
  <c r="J100" i="7"/>
  <c r="K101" i="7"/>
  <c r="K102" i="7"/>
  <c r="K103" i="7"/>
  <c r="K104" i="7"/>
  <c r="K92" i="7" s="1"/>
  <c r="J108" i="7"/>
  <c r="J109" i="7"/>
  <c r="J112" i="7"/>
  <c r="J113" i="7"/>
  <c r="J114" i="7"/>
  <c r="K115" i="7"/>
  <c r="J122" i="7"/>
  <c r="J123" i="7"/>
  <c r="K124" i="7"/>
  <c r="J126" i="7"/>
  <c r="J127" i="7"/>
  <c r="J128" i="7"/>
  <c r="J129" i="7"/>
  <c r="K130" i="7"/>
  <c r="K131" i="7"/>
  <c r="J137" i="7"/>
  <c r="J138" i="7"/>
  <c r="J139" i="7"/>
  <c r="J140" i="7"/>
  <c r="J143" i="7"/>
  <c r="J144" i="7"/>
  <c r="J145" i="7"/>
  <c r="K146" i="7"/>
  <c r="J148" i="7"/>
  <c r="J149" i="7"/>
  <c r="J150" i="7"/>
  <c r="J158" i="7"/>
  <c r="J159" i="7"/>
  <c r="J162" i="7"/>
  <c r="J163" i="7"/>
  <c r="K164" i="7" s="1"/>
  <c r="J171" i="7"/>
  <c r="K178" i="7" s="1"/>
  <c r="K179" i="7" s="1"/>
  <c r="J172" i="7"/>
  <c r="J175" i="7"/>
  <c r="J176" i="7"/>
  <c r="K182" i="7"/>
  <c r="J184" i="7"/>
  <c r="J185" i="7"/>
  <c r="K186" i="7" s="1"/>
  <c r="J188" i="7"/>
  <c r="J189" i="7"/>
  <c r="K190" i="7"/>
  <c r="K191" i="7"/>
  <c r="K192" i="7"/>
  <c r="K193" i="7"/>
  <c r="J197" i="7"/>
  <c r="J198" i="7"/>
  <c r="K199" i="7"/>
  <c r="J201" i="7"/>
  <c r="J202" i="7"/>
  <c r="K203" i="7"/>
  <c r="K204" i="7"/>
  <c r="K205" i="7"/>
  <c r="K206" i="7"/>
  <c r="K195" i="7" s="1"/>
  <c r="J210" i="7"/>
  <c r="J211" i="7"/>
  <c r="K217" i="7" s="1"/>
  <c r="K212" i="7"/>
  <c r="J214" i="7"/>
  <c r="J215" i="7"/>
  <c r="K216" i="7"/>
  <c r="J223" i="7"/>
  <c r="J224" i="7"/>
  <c r="K225" i="7" s="1"/>
  <c r="J227" i="7"/>
  <c r="J228" i="7"/>
  <c r="K229" i="7"/>
  <c r="K230" i="7"/>
  <c r="J236" i="7"/>
  <c r="J237" i="7"/>
  <c r="K238" i="7"/>
  <c r="J240" i="7"/>
  <c r="J241" i="7"/>
  <c r="K242" i="7"/>
  <c r="K243" i="7"/>
  <c r="K244" i="7"/>
  <c r="K245" i="7"/>
  <c r="K234" i="7" s="1"/>
  <c r="J249" i="7"/>
  <c r="K251" i="7" s="1"/>
  <c r="J250" i="7"/>
  <c r="J253" i="7"/>
  <c r="J254" i="7"/>
  <c r="K255" i="7"/>
  <c r="K256" i="7"/>
  <c r="K257" i="7"/>
  <c r="K258" i="7"/>
  <c r="K247" i="7" s="1"/>
  <c r="J262" i="7"/>
  <c r="J263" i="7"/>
  <c r="J266" i="7"/>
  <c r="J267" i="7"/>
  <c r="J268" i="7"/>
  <c r="J276" i="7"/>
  <c r="J277" i="7"/>
  <c r="J280" i="7"/>
  <c r="K281" i="7"/>
  <c r="J288" i="7"/>
  <c r="J289" i="7"/>
  <c r="K290" i="7"/>
  <c r="J292" i="7"/>
  <c r="K293" i="7"/>
  <c r="K294" i="7"/>
  <c r="K295" i="7"/>
  <c r="K296" i="7"/>
  <c r="K286" i="7" s="1"/>
  <c r="J300" i="7"/>
  <c r="J301" i="7"/>
  <c r="K302" i="7"/>
  <c r="J304" i="7"/>
  <c r="J305" i="7"/>
  <c r="J306" i="7"/>
  <c r="J309" i="7"/>
  <c r="K310" i="7" s="1"/>
  <c r="J317" i="7"/>
  <c r="J318" i="7"/>
  <c r="K319" i="7"/>
  <c r="J321" i="7"/>
  <c r="K324" i="7" s="1"/>
  <c r="J322" i="7"/>
  <c r="J323" i="7"/>
  <c r="J331" i="7"/>
  <c r="J332" i="7"/>
  <c r="K333" i="7"/>
  <c r="J335" i="7"/>
  <c r="K336" i="7"/>
  <c r="K337" i="7"/>
  <c r="K338" i="7"/>
  <c r="K339" i="7"/>
  <c r="K329" i="7" s="1"/>
  <c r="J343" i="7"/>
  <c r="J344" i="7"/>
  <c r="K345" i="7"/>
  <c r="J347" i="7"/>
  <c r="K348" i="7"/>
  <c r="K349" i="7"/>
  <c r="K350" i="7"/>
  <c r="K351" i="7"/>
  <c r="K341" i="7" s="1"/>
  <c r="J355" i="7"/>
  <c r="J356" i="7"/>
  <c r="K357" i="7"/>
  <c r="J362" i="7" s="1"/>
  <c r="J359" i="7"/>
  <c r="K360" i="7" s="1"/>
  <c r="J369" i="7"/>
  <c r="J370" i="7"/>
  <c r="K371" i="7"/>
  <c r="J373" i="7"/>
  <c r="K374" i="7"/>
  <c r="K375" i="7"/>
  <c r="K376" i="7"/>
  <c r="K377" i="7"/>
  <c r="K367" i="7" s="1"/>
  <c r="K379" i="7"/>
  <c r="J381" i="7"/>
  <c r="J382" i="7"/>
  <c r="K383" i="7"/>
  <c r="J385" i="7"/>
  <c r="J386" i="7"/>
  <c r="J387" i="7"/>
  <c r="J388" i="7"/>
  <c r="K389" i="7"/>
  <c r="K390" i="7"/>
  <c r="K391" i="7"/>
  <c r="K392" i="7"/>
  <c r="J396" i="7"/>
  <c r="J397" i="7"/>
  <c r="J400" i="7"/>
  <c r="J401" i="7"/>
  <c r="J402" i="7"/>
  <c r="J403" i="7"/>
  <c r="K404" i="7"/>
  <c r="J411" i="7"/>
  <c r="J412" i="7"/>
  <c r="K413" i="7"/>
  <c r="J420" i="7" s="1"/>
  <c r="J415" i="7"/>
  <c r="K418" i="7" s="1"/>
  <c r="J416" i="7"/>
  <c r="J417" i="7"/>
  <c r="J427" i="7"/>
  <c r="J428" i="7"/>
  <c r="K429" i="7"/>
  <c r="J431" i="7"/>
  <c r="J432" i="7"/>
  <c r="J433" i="7"/>
  <c r="J441" i="7"/>
  <c r="J442" i="7"/>
  <c r="K443" i="7"/>
  <c r="J445" i="7"/>
  <c r="J446" i="7"/>
  <c r="J447" i="7"/>
  <c r="K448" i="7"/>
  <c r="J450" i="7"/>
  <c r="K451" i="7"/>
  <c r="J457" i="7"/>
  <c r="J458" i="7"/>
  <c r="K459" i="7"/>
  <c r="J461" i="7"/>
  <c r="J462" i="7"/>
  <c r="K463" i="7"/>
  <c r="J465" i="7"/>
  <c r="K466" i="7"/>
  <c r="K467" i="7"/>
  <c r="K468" i="7"/>
  <c r="K455" i="7" s="1"/>
  <c r="J472" i="7"/>
  <c r="J473" i="7"/>
  <c r="K474" i="7"/>
  <c r="J480" i="7" s="1"/>
  <c r="J476" i="7"/>
  <c r="K478" i="7" s="1"/>
  <c r="J477" i="7"/>
  <c r="J487" i="7"/>
  <c r="J488" i="7"/>
  <c r="K489" i="7"/>
  <c r="J495" i="7" s="1"/>
  <c r="J491" i="7"/>
  <c r="J492" i="7"/>
  <c r="K493" i="7"/>
  <c r="J502" i="7"/>
  <c r="J503" i="7"/>
  <c r="J506" i="7"/>
  <c r="J507" i="7"/>
  <c r="J515" i="7"/>
  <c r="J516" i="7"/>
  <c r="K517" i="7"/>
  <c r="J519" i="7"/>
  <c r="J520" i="7"/>
  <c r="K521" i="7"/>
  <c r="K522" i="7"/>
  <c r="K523" i="7"/>
  <c r="J528" i="7"/>
  <c r="J529" i="7"/>
  <c r="K530" i="7"/>
  <c r="J532" i="7"/>
  <c r="J533" i="7"/>
  <c r="K534" i="7"/>
  <c r="J536" i="7"/>
  <c r="K537" i="7"/>
  <c r="K538" i="7"/>
  <c r="K539" i="7"/>
  <c r="K526" i="7" s="1"/>
  <c r="J543" i="7"/>
  <c r="J544" i="7"/>
  <c r="J547" i="7"/>
  <c r="J548" i="7"/>
  <c r="K549" i="7"/>
  <c r="J558" i="7"/>
  <c r="J559" i="7"/>
  <c r="K560" i="7"/>
  <c r="J562" i="7"/>
  <c r="K563" i="7"/>
  <c r="J565" i="7"/>
  <c r="J572" i="7"/>
  <c r="J573" i="7"/>
  <c r="K574" i="7"/>
  <c r="J576" i="7"/>
  <c r="J577" i="7"/>
  <c r="J578" i="7"/>
  <c r="K579" i="7"/>
  <c r="K580" i="7"/>
  <c r="K581" i="7"/>
  <c r="J586" i="7"/>
  <c r="J587" i="7"/>
  <c r="K588" i="7"/>
  <c r="J594" i="7" s="1"/>
  <c r="J590" i="7"/>
  <c r="J591" i="7"/>
  <c r="J601" i="7"/>
  <c r="J602" i="7"/>
  <c r="J605" i="7"/>
  <c r="K606" i="7"/>
  <c r="J613" i="7"/>
  <c r="J614" i="7"/>
  <c r="J617" i="7"/>
  <c r="K618" i="7"/>
  <c r="J625" i="7"/>
  <c r="J626" i="7"/>
  <c r="K627" i="7"/>
  <c r="J629" i="7"/>
  <c r="K630" i="7"/>
  <c r="K631" i="7"/>
  <c r="K632" i="7"/>
  <c r="K633" i="7"/>
  <c r="K623" i="7" s="1"/>
  <c r="J637" i="7"/>
  <c r="K639" i="7" s="1"/>
  <c r="J644" i="7" s="1"/>
  <c r="J638" i="7"/>
  <c r="J641" i="7"/>
  <c r="K642" i="7" s="1"/>
  <c r="J651" i="7"/>
  <c r="J652" i="7"/>
  <c r="K653" i="7"/>
  <c r="J655" i="7"/>
  <c r="K656" i="7"/>
  <c r="J658" i="7"/>
  <c r="K663" i="7"/>
  <c r="J665" i="7"/>
  <c r="J666" i="7"/>
  <c r="K667" i="7"/>
  <c r="J669" i="7"/>
  <c r="J670" i="7"/>
  <c r="K671" i="7"/>
  <c r="K672" i="7"/>
  <c r="K673" i="7"/>
  <c r="K674" i="7"/>
  <c r="J678" i="7"/>
  <c r="K680" i="7" s="1"/>
  <c r="J679" i="7"/>
  <c r="J682" i="7"/>
  <c r="J683" i="7"/>
  <c r="K684" i="7"/>
  <c r="K685" i="7"/>
  <c r="K686" i="7"/>
  <c r="K687" i="7"/>
  <c r="K676" i="7" s="1"/>
  <c r="J691" i="7"/>
  <c r="J692" i="7"/>
  <c r="K693" i="7"/>
  <c r="J695" i="7"/>
  <c r="K697" i="7" s="1"/>
  <c r="J696" i="7"/>
  <c r="J699" i="7"/>
  <c r="K700" i="7"/>
  <c r="K701" i="7"/>
  <c r="K702" i="7"/>
  <c r="K689" i="7" s="1"/>
  <c r="J706" i="7"/>
  <c r="J707" i="7"/>
  <c r="K708" i="7" s="1"/>
  <c r="J713" i="7" s="1"/>
  <c r="K714" i="7" s="1"/>
  <c r="J710" i="7"/>
  <c r="K711" i="7"/>
  <c r="J720" i="7"/>
  <c r="J721" i="7"/>
  <c r="K722" i="7"/>
  <c r="J724" i="7"/>
  <c r="K725" i="7"/>
  <c r="J727" i="7"/>
  <c r="K728" i="7"/>
  <c r="K729" i="7"/>
  <c r="K730" i="7"/>
  <c r="K718" i="7" s="1"/>
  <c r="J734" i="7"/>
  <c r="J735" i="7"/>
  <c r="J738" i="7"/>
  <c r="K739" i="7"/>
  <c r="J748" i="7"/>
  <c r="J749" i="7"/>
  <c r="K750" i="7"/>
  <c r="J752" i="7"/>
  <c r="K753" i="7"/>
  <c r="J755" i="7"/>
  <c r="J762" i="7"/>
  <c r="J763" i="7"/>
  <c r="K764" i="7"/>
  <c r="J766" i="7"/>
  <c r="K767" i="7"/>
  <c r="J769" i="7"/>
  <c r="K770" i="7"/>
  <c r="K771" i="7"/>
  <c r="K772" i="7"/>
  <c r="K760" i="7" s="1"/>
  <c r="J776" i="7"/>
  <c r="J777" i="7"/>
  <c r="K778" i="7"/>
  <c r="J780" i="7"/>
  <c r="J781" i="7"/>
  <c r="K782" i="7"/>
  <c r="J784" i="7"/>
  <c r="K785" i="7"/>
  <c r="J791" i="7"/>
  <c r="J792" i="7"/>
  <c r="J795" i="7"/>
  <c r="J796" i="7"/>
  <c r="K797" i="7"/>
  <c r="J806" i="7"/>
  <c r="J807" i="7"/>
  <c r="K808" i="7"/>
  <c r="J814" i="7" s="1"/>
  <c r="J810" i="7"/>
  <c r="J811" i="7"/>
  <c r="K815" i="7"/>
  <c r="J821" i="7"/>
  <c r="J822" i="7"/>
  <c r="K823" i="7"/>
  <c r="J825" i="7"/>
  <c r="J826" i="7"/>
  <c r="K827" i="7"/>
  <c r="J829" i="7"/>
  <c r="K830" i="7"/>
  <c r="K831" i="7"/>
  <c r="J836" i="7"/>
  <c r="J837" i="7"/>
  <c r="K838" i="7"/>
  <c r="J840" i="7"/>
  <c r="J841" i="7"/>
  <c r="K842" i="7"/>
  <c r="J844" i="7"/>
  <c r="K845" i="7"/>
  <c r="K846" i="7"/>
  <c r="K847" i="7"/>
  <c r="K834" i="7" s="1"/>
  <c r="J851" i="7"/>
  <c r="J852" i="7"/>
  <c r="K853" i="7"/>
  <c r="J855" i="7"/>
  <c r="K857" i="7" s="1"/>
  <c r="K856" i="7"/>
  <c r="J863" i="7"/>
  <c r="J864" i="7"/>
  <c r="K865" i="7"/>
  <c r="J867" i="7"/>
  <c r="K868" i="7"/>
  <c r="J870" i="7"/>
  <c r="J877" i="7"/>
  <c r="J878" i="7"/>
  <c r="K879" i="7"/>
  <c r="J881" i="7"/>
  <c r="K882" i="7"/>
  <c r="J889" i="7"/>
  <c r="J890" i="7"/>
  <c r="K891" i="7"/>
  <c r="J893" i="7"/>
  <c r="J894" i="7"/>
  <c r="K895" i="7"/>
  <c r="J897" i="7"/>
  <c r="K898" i="7"/>
  <c r="K899" i="7"/>
  <c r="K900" i="7"/>
  <c r="K887" i="7" s="1"/>
  <c r="J904" i="7"/>
  <c r="J905" i="7"/>
  <c r="K906" i="7"/>
  <c r="J911" i="7" s="1"/>
  <c r="J908" i="7"/>
  <c r="K909" i="7" s="1"/>
  <c r="J918" i="7"/>
  <c r="J919" i="7"/>
  <c r="K920" i="7"/>
  <c r="J922" i="7"/>
  <c r="K923" i="7"/>
  <c r="J925" i="7"/>
  <c r="K926" i="7"/>
  <c r="K930" i="7"/>
  <c r="J932" i="7"/>
  <c r="J933" i="7"/>
  <c r="K934" i="7"/>
  <c r="J936" i="7"/>
  <c r="J937" i="7"/>
  <c r="K938" i="7"/>
  <c r="J940" i="7"/>
  <c r="K941" i="7"/>
  <c r="K942" i="7"/>
  <c r="K943" i="7"/>
  <c r="J947" i="7"/>
  <c r="K949" i="7" s="1"/>
  <c r="J948" i="7"/>
  <c r="J951" i="7"/>
  <c r="J952" i="7"/>
  <c r="K953" i="7"/>
  <c r="K954" i="7"/>
  <c r="K955" i="7"/>
  <c r="J960" i="7"/>
  <c r="J961" i="7"/>
  <c r="K962" i="7"/>
  <c r="J964" i="7"/>
  <c r="K966" i="7" s="1"/>
  <c r="J965" i="7"/>
  <c r="K967" i="7"/>
  <c r="K968" i="7"/>
  <c r="K969" i="7"/>
  <c r="K958" i="7" s="1"/>
  <c r="J973" i="7"/>
  <c r="J974" i="7"/>
  <c r="K975" i="7" s="1"/>
  <c r="J977" i="7"/>
  <c r="J978" i="7"/>
  <c r="K979" i="7"/>
  <c r="K980" i="7"/>
  <c r="K981" i="7"/>
  <c r="K982" i="7"/>
  <c r="K971" i="7" s="1"/>
  <c r="J986" i="7"/>
  <c r="J987" i="7"/>
  <c r="K988" i="7" s="1"/>
  <c r="J990" i="7"/>
  <c r="K991" i="7"/>
  <c r="J993" i="7"/>
  <c r="K994" i="7"/>
  <c r="K995" i="7"/>
  <c r="K996" i="7"/>
  <c r="K984" i="7" s="1"/>
  <c r="J1000" i="7"/>
  <c r="J1001" i="7"/>
  <c r="J1004" i="7"/>
  <c r="J1005" i="7"/>
  <c r="K1006" i="7"/>
  <c r="J1015" i="7"/>
  <c r="K1016" i="7"/>
  <c r="K1017" i="7"/>
  <c r="K1018" i="7"/>
  <c r="K1019" i="7"/>
  <c r="K1013" i="7" s="1"/>
  <c r="J1023" i="7"/>
  <c r="J1024" i="7"/>
  <c r="K1025" i="7"/>
  <c r="J1027" i="7"/>
  <c r="J1028" i="7"/>
  <c r="J1029" i="7"/>
  <c r="K1030" i="7"/>
  <c r="K1031" i="7"/>
  <c r="K1032" i="7"/>
  <c r="K1033" i="7"/>
  <c r="K1021" i="7" s="1"/>
  <c r="J1037" i="7"/>
  <c r="J1038" i="7"/>
  <c r="J1041" i="7"/>
  <c r="J1042" i="7"/>
  <c r="K1044" i="7" s="1"/>
  <c r="J1043" i="7"/>
  <c r="J1051" i="7"/>
  <c r="K1052" i="7" s="1"/>
  <c r="J1054" i="7"/>
  <c r="J1055" i="7"/>
  <c r="K1056" i="7"/>
  <c r="K1057" i="7"/>
  <c r="J1063" i="7"/>
  <c r="K1064" i="7"/>
  <c r="J1066" i="7"/>
  <c r="J1067" i="7"/>
  <c r="K1068" i="7"/>
  <c r="K1069" i="7"/>
  <c r="K1070" i="7"/>
  <c r="K1071" i="7"/>
  <c r="K1061" i="7" s="1"/>
  <c r="J1075" i="7"/>
  <c r="K1077" i="7" s="1"/>
  <c r="J1076" i="7"/>
  <c r="J1079" i="7"/>
  <c r="K1080" i="7"/>
  <c r="K1081" i="7"/>
  <c r="K1082" i="7"/>
  <c r="K1083" i="7"/>
  <c r="K1073" i="7" s="1"/>
  <c r="J1087" i="7"/>
  <c r="J1088" i="7"/>
  <c r="K1089" i="7"/>
  <c r="J1094" i="7" s="1"/>
  <c r="J1091" i="7"/>
  <c r="K1092" i="7"/>
  <c r="J1101" i="7"/>
  <c r="J1102" i="7"/>
  <c r="K1103" i="7"/>
  <c r="J1105" i="7"/>
  <c r="K1106" i="7"/>
  <c r="J1108" i="7"/>
  <c r="K1109" i="7"/>
  <c r="K1110" i="7"/>
  <c r="K1111" i="7"/>
  <c r="K1099" i="7" s="1"/>
  <c r="J1115" i="7"/>
  <c r="J1116" i="7"/>
  <c r="K1117" i="7"/>
  <c r="J1119" i="7"/>
  <c r="K1120" i="7"/>
  <c r="J1122" i="7"/>
  <c r="K1123" i="7"/>
  <c r="K1124" i="7"/>
  <c r="K1125" i="7"/>
  <c r="K1113" i="7" s="1"/>
  <c r="J1129" i="7"/>
  <c r="J1130" i="7"/>
  <c r="K1131" i="7"/>
  <c r="J1136" i="7" s="1"/>
  <c r="J1133" i="7"/>
  <c r="K1134" i="7"/>
  <c r="J1143" i="7"/>
  <c r="J1144" i="7"/>
  <c r="J1147" i="7"/>
  <c r="K1148" i="7" s="1"/>
  <c r="J1157" i="7"/>
  <c r="J1158" i="7"/>
  <c r="K1159" i="7"/>
  <c r="J1161" i="7"/>
  <c r="K1162" i="7"/>
  <c r="J1164" i="7"/>
  <c r="K1165" i="7"/>
  <c r="K1166" i="7"/>
  <c r="K1167" i="7"/>
  <c r="K1155" i="7" s="1"/>
  <c r="J1171" i="7"/>
  <c r="J1172" i="7"/>
  <c r="K1173" i="7"/>
  <c r="J1178" i="7" s="1"/>
  <c r="J1175" i="7"/>
  <c r="K1176" i="7" s="1"/>
  <c r="J1185" i="7"/>
  <c r="J1186" i="7"/>
  <c r="K1187" i="7"/>
  <c r="J1192" i="7" s="1"/>
  <c r="J1189" i="7"/>
  <c r="K1190" i="7"/>
  <c r="J1199" i="7"/>
  <c r="J1200" i="7"/>
  <c r="K1201" i="7"/>
  <c r="J1203" i="7"/>
  <c r="K1204" i="7"/>
  <c r="J1206" i="7"/>
  <c r="K1207" i="7"/>
  <c r="K1208" i="7"/>
  <c r="K1209" i="7"/>
  <c r="K1197" i="7" s="1"/>
  <c r="J1213" i="7"/>
  <c r="J1214" i="7"/>
  <c r="J1217" i="7"/>
  <c r="J1218" i="7"/>
  <c r="K1219" i="7"/>
  <c r="J1228" i="7"/>
  <c r="J1229" i="7"/>
  <c r="K1230" i="7"/>
  <c r="J1235" i="7" s="1"/>
  <c r="J1232" i="7"/>
  <c r="K1233" i="7"/>
  <c r="J1242" i="7"/>
  <c r="J1243" i="7"/>
  <c r="K1244" i="7"/>
  <c r="J1246" i="7"/>
  <c r="J1247" i="7"/>
  <c r="J1248" i="7"/>
  <c r="K1249" i="7"/>
  <c r="J1251" i="7"/>
  <c r="J1258" i="7"/>
  <c r="K1259" i="7"/>
  <c r="K1260" i="7"/>
  <c r="K1261" i="7"/>
  <c r="K1262" i="7"/>
  <c r="K1256" i="7" s="1"/>
  <c r="J1266" i="7"/>
  <c r="J1267" i="7"/>
  <c r="K1268" i="7"/>
  <c r="J1274" i="7" s="1"/>
  <c r="J1270" i="7"/>
  <c r="J1271" i="7"/>
  <c r="K1272" i="7"/>
  <c r="J1281" i="7"/>
  <c r="J1282" i="7"/>
  <c r="K1283" i="7"/>
  <c r="J1285" i="7"/>
  <c r="J1286" i="7"/>
  <c r="K1287" i="7"/>
  <c r="J1289" i="7"/>
  <c r="J1296" i="7"/>
  <c r="J1297" i="7"/>
  <c r="K1298" i="7"/>
  <c r="J1304" i="7" s="1"/>
  <c r="J1300" i="7"/>
  <c r="J1301" i="7"/>
  <c r="K1302" i="7"/>
  <c r="J1311" i="7"/>
  <c r="J1312" i="7"/>
  <c r="K1313" i="7"/>
  <c r="J1315" i="7"/>
  <c r="K1316" i="7"/>
  <c r="J1318" i="7"/>
  <c r="K1319" i="7"/>
  <c r="K1320" i="7"/>
  <c r="J1325" i="7"/>
  <c r="K1326" i="7" s="1"/>
  <c r="K1327" i="7"/>
  <c r="J1333" i="7"/>
  <c r="K1334" i="7"/>
  <c r="K1335" i="7"/>
  <c r="K1336" i="7"/>
  <c r="K1337" i="7"/>
  <c r="K1331" i="7" s="1"/>
  <c r="J1341" i="7"/>
  <c r="K1342" i="7"/>
  <c r="K1343" i="7"/>
  <c r="K1344" i="7"/>
  <c r="J1349" i="7"/>
  <c r="J1357" i="7"/>
  <c r="K1358" i="7"/>
  <c r="J1360" i="7"/>
  <c r="K1361" i="7"/>
  <c r="K1362" i="7"/>
  <c r="K1363" i="7"/>
  <c r="K1364" i="7"/>
  <c r="K1355" i="7" s="1"/>
  <c r="J1368" i="7"/>
  <c r="J1369" i="7"/>
  <c r="K1370" i="7" s="1"/>
  <c r="J1372" i="7"/>
  <c r="K1373" i="7"/>
  <c r="J1375" i="7"/>
  <c r="J1376" i="7"/>
  <c r="K1377" i="7"/>
  <c r="J1379" i="7"/>
  <c r="K1380" i="7"/>
  <c r="K1381" i="7"/>
  <c r="K1382" i="7"/>
  <c r="J1387" i="7"/>
  <c r="K1388" i="7"/>
  <c r="K1389" i="7"/>
  <c r="K1390" i="7"/>
  <c r="K1391" i="7"/>
  <c r="K1385" i="7" s="1"/>
  <c r="J1395" i="7"/>
  <c r="K1396" i="7"/>
  <c r="K1397" i="7"/>
  <c r="K1398" i="7"/>
  <c r="K1399" i="7"/>
  <c r="K1393" i="7" s="1"/>
  <c r="J1403" i="7"/>
  <c r="K1410" i="7" s="1"/>
  <c r="J1404" i="7"/>
  <c r="J1405" i="7"/>
  <c r="J1406" i="7"/>
  <c r="J1407" i="7"/>
  <c r="J1408" i="7"/>
  <c r="J1416" i="7"/>
  <c r="K1417" i="7"/>
  <c r="K1418" i="7"/>
  <c r="J1424" i="7"/>
  <c r="K1425" i="7"/>
  <c r="K1426" i="7"/>
  <c r="K1427" i="7"/>
  <c r="K1428" i="7"/>
  <c r="K1422" i="7" s="1"/>
  <c r="J1432" i="7"/>
  <c r="K1433" i="7"/>
  <c r="K1434" i="7"/>
  <c r="K1435" i="7"/>
  <c r="K1436" i="7"/>
  <c r="K1430" i="7" s="1"/>
  <c r="J1440" i="7"/>
  <c r="J1441" i="7"/>
  <c r="J1442" i="7"/>
  <c r="K1443" i="7" s="1"/>
  <c r="J1453" i="7" s="1"/>
  <c r="J1445" i="7"/>
  <c r="K1446" i="7"/>
  <c r="J1448" i="7"/>
  <c r="J1449" i="7"/>
  <c r="J1450" i="7"/>
  <c r="J1460" i="7"/>
  <c r="J1461" i="7"/>
  <c r="K1462" i="7"/>
  <c r="J1464" i="7"/>
  <c r="J1465" i="7"/>
  <c r="J1466" i="7"/>
  <c r="J1467" i="7"/>
  <c r="J1468" i="7"/>
  <c r="J1469" i="7"/>
  <c r="J1470" i="7"/>
  <c r="J1471" i="7"/>
  <c r="J1472" i="7"/>
  <c r="J1473" i="7"/>
  <c r="J1474" i="7"/>
  <c r="J1482" i="7"/>
  <c r="J1483" i="7"/>
  <c r="K1484" i="7"/>
  <c r="J1486" i="7"/>
  <c r="K1497" i="7" s="1"/>
  <c r="J1487" i="7"/>
  <c r="J1488" i="7"/>
  <c r="J1489" i="7"/>
  <c r="J1490" i="7"/>
  <c r="J1491" i="7"/>
  <c r="J1492" i="7"/>
  <c r="J1493" i="7"/>
  <c r="J1494" i="7"/>
  <c r="J1495" i="7"/>
  <c r="J1496" i="7"/>
  <c r="J1504" i="7"/>
  <c r="J1505" i="7"/>
  <c r="K1506" i="7"/>
  <c r="J1508" i="7"/>
  <c r="J1509" i="7"/>
  <c r="J1510" i="7"/>
  <c r="J1511" i="7"/>
  <c r="J1512" i="7"/>
  <c r="J1513" i="7"/>
  <c r="J1514" i="7"/>
  <c r="J1515" i="7"/>
  <c r="J1516" i="7"/>
  <c r="J1517" i="7"/>
  <c r="K1520" i="7" s="1"/>
  <c r="J1518" i="7"/>
  <c r="J1519" i="7"/>
  <c r="K1525" i="7"/>
  <c r="J1527" i="7"/>
  <c r="J1528" i="7"/>
  <c r="K1529" i="7"/>
  <c r="J1531" i="7"/>
  <c r="K1532" i="7"/>
  <c r="J1534" i="7"/>
  <c r="K1535" i="7"/>
  <c r="K1536" i="7"/>
  <c r="K1537" i="7"/>
  <c r="K1538" i="7"/>
  <c r="K1540" i="7"/>
  <c r="J1542" i="7"/>
  <c r="J1543" i="7"/>
  <c r="K1544" i="7"/>
  <c r="J1546" i="7"/>
  <c r="J1547" i="7"/>
  <c r="J1548" i="7"/>
  <c r="K1549" i="7"/>
  <c r="K1550" i="7"/>
  <c r="K1551" i="7"/>
  <c r="K1552" i="7"/>
  <c r="J1556" i="7"/>
  <c r="J1557" i="7"/>
  <c r="J1560" i="7"/>
  <c r="J1561" i="7"/>
  <c r="J1562" i="7"/>
  <c r="K1563" i="7"/>
  <c r="J1570" i="7"/>
  <c r="J1571" i="7"/>
  <c r="K1572" i="7"/>
  <c r="J1574" i="7"/>
  <c r="J1575" i="7"/>
  <c r="J1576" i="7"/>
  <c r="J1584" i="7"/>
  <c r="J1585" i="7"/>
  <c r="K1586" i="7"/>
  <c r="J1588" i="7"/>
  <c r="K1599" i="7" s="1"/>
  <c r="J1589" i="7"/>
  <c r="J1590" i="7"/>
  <c r="J1591" i="7"/>
  <c r="J1592" i="7"/>
  <c r="J1593" i="7"/>
  <c r="J1594" i="7"/>
  <c r="J1595" i="7"/>
  <c r="J1596" i="7"/>
  <c r="J1597" i="7"/>
  <c r="J1598" i="7"/>
  <c r="J1606" i="7"/>
  <c r="J1607" i="7"/>
  <c r="K1608" i="7" s="1"/>
  <c r="J1610" i="7"/>
  <c r="J1611" i="7"/>
  <c r="J1612" i="7"/>
  <c r="J1613" i="7"/>
  <c r="J1614" i="7"/>
  <c r="J1615" i="7"/>
  <c r="J1616" i="7"/>
  <c r="J1617" i="7"/>
  <c r="J1618" i="7"/>
  <c r="J1619" i="7"/>
  <c r="J1620" i="7"/>
  <c r="K1621" i="7"/>
  <c r="K1622" i="7"/>
  <c r="K1623" i="7"/>
  <c r="J1628" i="7"/>
  <c r="J1629" i="7"/>
  <c r="J1632" i="7"/>
  <c r="J1633" i="7"/>
  <c r="J1634" i="7"/>
  <c r="J1635" i="7"/>
  <c r="J1636" i="7"/>
  <c r="K1637" i="7"/>
  <c r="J1644" i="7"/>
  <c r="J1645" i="7"/>
  <c r="K1646" i="7"/>
  <c r="J1648" i="7"/>
  <c r="J1649" i="7"/>
  <c r="J1650" i="7"/>
  <c r="J1651" i="7"/>
  <c r="J1652" i="7"/>
  <c r="K1653" i="7"/>
  <c r="K1654" i="7"/>
  <c r="K1655" i="7"/>
  <c r="K1656" i="7"/>
  <c r="K1642" i="7" s="1"/>
  <c r="J1660" i="7"/>
  <c r="K1661" i="7"/>
  <c r="K1662" i="7"/>
  <c r="K1663" i="7"/>
  <c r="K1664" i="7"/>
  <c r="K1658" i="7" s="1"/>
  <c r="J1668" i="7"/>
  <c r="J1669" i="7"/>
  <c r="J1672" i="7"/>
  <c r="K1674" i="7" s="1"/>
  <c r="J1673" i="7"/>
  <c r="J1683" i="7"/>
  <c r="J1684" i="7"/>
  <c r="K1685" i="7"/>
  <c r="J1687" i="7"/>
  <c r="J1688" i="7"/>
  <c r="K1689" i="7"/>
  <c r="K1690" i="7"/>
  <c r="K1691" i="7"/>
  <c r="K1692" i="7"/>
  <c r="K1681" i="7" s="1"/>
  <c r="J1696" i="7"/>
  <c r="K1698" i="7" s="1"/>
  <c r="J1697" i="7"/>
  <c r="J1700" i="7"/>
  <c r="J1701" i="7"/>
  <c r="K1702" i="7"/>
  <c r="K1703" i="7"/>
  <c r="K1704" i="7"/>
  <c r="K1705" i="7"/>
  <c r="K1694" i="7" s="1"/>
  <c r="J1709" i="7"/>
  <c r="J1710" i="7"/>
  <c r="K1711" i="7"/>
  <c r="J1713" i="7"/>
  <c r="K1715" i="7" s="1"/>
  <c r="J1714" i="7"/>
  <c r="J1722" i="7"/>
  <c r="J1723" i="7"/>
  <c r="K1724" i="7"/>
  <c r="J1726" i="7"/>
  <c r="J1727" i="7"/>
  <c r="K1728" i="7"/>
  <c r="K1729" i="7"/>
  <c r="K1730" i="7"/>
  <c r="K1731" i="7"/>
  <c r="K1720" i="7" s="1"/>
  <c r="J1735" i="7"/>
  <c r="J1736" i="7"/>
  <c r="K1742" i="7" s="1"/>
  <c r="K1737" i="7"/>
  <c r="J1739" i="7"/>
  <c r="J1740" i="7"/>
  <c r="K1741" i="7"/>
  <c r="J1748" i="7"/>
  <c r="J1749" i="7"/>
  <c r="K1750" i="7"/>
  <c r="J1752" i="7"/>
  <c r="K1753" i="7" s="1"/>
  <c r="J1760" i="7"/>
  <c r="K1761" i="7"/>
  <c r="J1763" i="7"/>
  <c r="K1764" i="7" s="1"/>
  <c r="J1771" i="7"/>
  <c r="J1772" i="7"/>
  <c r="J1773" i="7"/>
  <c r="K1774" i="7"/>
  <c r="J1776" i="7"/>
  <c r="J1777" i="7"/>
  <c r="J1778" i="7"/>
  <c r="K1779" i="7"/>
  <c r="K1780" i="7"/>
  <c r="K1781" i="7"/>
  <c r="K1782" i="7"/>
  <c r="K1769" i="7" s="1"/>
  <c r="J1786" i="7"/>
  <c r="J1787" i="7"/>
  <c r="K1788" i="7"/>
  <c r="J1790" i="7"/>
  <c r="J1791" i="7"/>
  <c r="J1792" i="7"/>
  <c r="K1793" i="7" s="1"/>
  <c r="J1800" i="7"/>
  <c r="J1801" i="7"/>
  <c r="K1802" i="7"/>
  <c r="J1804" i="7"/>
  <c r="K1807" i="7" s="1"/>
  <c r="J1805" i="7"/>
  <c r="J1806" i="7"/>
  <c r="J1814" i="7"/>
  <c r="J1815" i="7"/>
  <c r="K1816" i="7"/>
  <c r="J1818" i="7"/>
  <c r="J1819" i="7"/>
  <c r="J1820" i="7"/>
  <c r="K1821" i="7"/>
  <c r="K1822" i="7"/>
  <c r="K1823" i="7" s="1"/>
  <c r="J1828" i="7"/>
  <c r="J1829" i="7"/>
  <c r="K1830" i="7"/>
  <c r="J1832" i="7"/>
  <c r="J1833" i="7"/>
  <c r="J1834" i="7"/>
  <c r="K1840" i="7"/>
  <c r="J1842" i="7"/>
  <c r="J1843" i="7"/>
  <c r="K1844" i="7"/>
  <c r="J1846" i="7"/>
  <c r="J1847" i="7"/>
  <c r="J1848" i="7"/>
  <c r="K1849" i="7"/>
  <c r="K1850" i="7"/>
  <c r="K1851" i="7"/>
  <c r="K1852" i="7"/>
  <c r="J1856" i="7"/>
  <c r="J1857" i="7"/>
  <c r="K1858" i="7"/>
  <c r="J1860" i="7"/>
  <c r="K1862" i="7" s="1"/>
  <c r="J1861" i="7"/>
  <c r="J1869" i="7"/>
  <c r="J1870" i="7"/>
  <c r="K1871" i="7"/>
  <c r="J1873" i="7"/>
  <c r="K1875" i="7" s="1"/>
  <c r="J1874" i="7"/>
  <c r="J1882" i="7"/>
  <c r="J1883" i="7"/>
  <c r="K1884" i="7"/>
  <c r="J1886" i="7"/>
  <c r="J1887" i="7"/>
  <c r="J1895" i="7"/>
  <c r="J1896" i="7"/>
  <c r="J1899" i="7"/>
  <c r="J1900" i="7"/>
  <c r="K1901" i="7" s="1"/>
  <c r="K1906" i="7"/>
  <c r="J1908" i="7"/>
  <c r="J1909" i="7"/>
  <c r="K1910" i="7"/>
  <c r="J1912" i="7"/>
  <c r="J1913" i="7"/>
  <c r="J1914" i="7"/>
  <c r="J1915" i="7"/>
  <c r="K1916" i="7"/>
  <c r="K1917" i="7"/>
  <c r="K1918" i="7"/>
  <c r="K1919" i="7"/>
  <c r="J1923" i="7"/>
  <c r="J1924" i="7"/>
  <c r="J1927" i="7"/>
  <c r="K1929" i="7" s="1"/>
  <c r="J1928" i="7"/>
  <c r="J1936" i="7"/>
  <c r="J1937" i="7"/>
  <c r="K1938" i="7"/>
  <c r="J1940" i="7"/>
  <c r="J1941" i="7"/>
  <c r="K1942" i="7"/>
  <c r="K1943" i="7"/>
  <c r="K1944" i="7"/>
  <c r="K1945" i="7"/>
  <c r="K1934" i="7" s="1"/>
  <c r="J1949" i="7"/>
  <c r="J1950" i="7"/>
  <c r="J1953" i="7"/>
  <c r="J1954" i="7"/>
  <c r="J1955" i="7"/>
  <c r="K1956" i="7"/>
  <c r="J1963" i="7"/>
  <c r="J1964" i="7"/>
  <c r="J1965" i="7"/>
  <c r="K1966" i="7"/>
  <c r="J1968" i="7"/>
  <c r="K1971" i="7" s="1"/>
  <c r="J1969" i="7"/>
  <c r="J1970" i="7"/>
  <c r="J1978" i="7"/>
  <c r="J1979" i="7"/>
  <c r="K1980" i="7"/>
  <c r="J1986" i="7" s="1"/>
  <c r="J1982" i="7"/>
  <c r="J1983" i="7"/>
  <c r="K1984" i="7"/>
  <c r="J1993" i="7"/>
  <c r="K1994" i="7"/>
  <c r="J1996" i="7"/>
  <c r="K1997" i="7" s="1"/>
  <c r="J2004" i="7"/>
  <c r="J2005" i="7"/>
  <c r="J2006" i="7"/>
  <c r="J2007" i="7"/>
  <c r="J2010" i="7"/>
  <c r="J2011" i="7"/>
  <c r="K2012" i="7"/>
  <c r="J2014" i="7"/>
  <c r="J2015" i="7"/>
  <c r="J2016" i="7"/>
  <c r="J2017" i="7"/>
  <c r="K2018" i="7"/>
  <c r="J2027" i="7"/>
  <c r="J2028" i="7"/>
  <c r="K2029" i="7"/>
  <c r="J2031" i="7"/>
  <c r="K2032" i="7"/>
  <c r="J2034" i="7"/>
  <c r="K2035" i="7"/>
  <c r="K2037" i="7" s="1"/>
  <c r="K2025" i="7" s="1"/>
  <c r="K2036" i="7"/>
  <c r="J2041" i="7"/>
  <c r="J2042" i="7"/>
  <c r="J2045" i="7"/>
  <c r="K2046" i="7"/>
  <c r="J2055" i="7"/>
  <c r="J2056" i="7"/>
  <c r="J2059" i="7"/>
  <c r="K2060" i="7"/>
  <c r="J2069" i="7"/>
  <c r="J2070" i="7"/>
  <c r="K2071" i="7"/>
  <c r="J2073" i="7"/>
  <c r="K2074" i="7"/>
  <c r="J2076" i="7"/>
  <c r="K2077" i="7"/>
  <c r="K2078" i="7"/>
  <c r="K2079" i="7"/>
  <c r="K2067" i="7" s="1"/>
  <c r="J2083" i="7"/>
  <c r="J2084" i="7"/>
  <c r="K2085" i="7"/>
  <c r="J2087" i="7"/>
  <c r="K2088" i="7"/>
  <c r="J2090" i="7"/>
  <c r="K2091" i="7"/>
  <c r="K2092" i="7"/>
  <c r="J2097" i="7"/>
  <c r="J2098" i="7"/>
  <c r="J2101" i="7"/>
  <c r="K2102" i="7"/>
  <c r="J2111" i="7"/>
  <c r="J2112" i="7"/>
  <c r="K2113" i="7"/>
  <c r="J2115" i="7"/>
  <c r="K2116" i="7"/>
  <c r="J2118" i="7"/>
  <c r="K2119" i="7"/>
  <c r="K2120" i="7"/>
  <c r="J2125" i="7"/>
  <c r="J2126" i="7"/>
  <c r="K2127" i="7"/>
  <c r="J2129" i="7"/>
  <c r="K2130" i="7"/>
  <c r="J2132" i="7"/>
  <c r="K2133" i="7"/>
  <c r="K2134" i="7"/>
  <c r="K2135" i="7"/>
  <c r="K2123" i="7" s="1"/>
  <c r="J2139" i="7"/>
  <c r="J2140" i="7"/>
  <c r="J2143" i="7"/>
  <c r="J2144" i="7"/>
  <c r="J2145" i="7"/>
  <c r="K2146" i="7" s="1"/>
  <c r="J2155" i="7"/>
  <c r="J2156" i="7"/>
  <c r="K2157" i="7"/>
  <c r="J2162" i="7" s="1"/>
  <c r="J2159" i="7"/>
  <c r="K2160" i="7" s="1"/>
  <c r="J2169" i="7"/>
  <c r="J2170" i="7"/>
  <c r="K2171" i="7"/>
  <c r="J2173" i="7"/>
  <c r="K2174" i="7"/>
  <c r="J2176" i="7"/>
  <c r="K2177" i="7"/>
  <c r="J2183" i="7"/>
  <c r="J2184" i="7"/>
  <c r="K2185" i="7"/>
  <c r="J2191" i="7" s="1"/>
  <c r="J2187" i="7"/>
  <c r="J2188" i="7"/>
  <c r="K2189" i="7"/>
  <c r="J2198" i="7"/>
  <c r="K2200" i="7" s="1"/>
  <c r="J2199" i="7"/>
  <c r="J2202" i="7"/>
  <c r="J2203" i="7"/>
  <c r="K2204" i="7"/>
  <c r="J2206" i="7"/>
  <c r="K2207" i="7"/>
  <c r="K2208" i="7"/>
  <c r="J2213" i="7"/>
  <c r="J2214" i="7"/>
  <c r="K2215" i="7"/>
  <c r="J2217" i="7"/>
  <c r="J2218" i="7"/>
  <c r="K2219" i="7"/>
  <c r="J2221" i="7"/>
  <c r="K2222" i="7"/>
  <c r="K2223" i="7"/>
  <c r="K2224" i="7"/>
  <c r="K2211" i="7" s="1"/>
  <c r="J2228" i="7"/>
  <c r="J2229" i="7"/>
  <c r="J2232" i="7"/>
  <c r="K2233" i="7"/>
  <c r="J2242" i="7"/>
  <c r="J2243" i="7"/>
  <c r="K2244" i="7"/>
  <c r="J2246" i="7"/>
  <c r="K2247" i="7"/>
  <c r="K2248" i="7"/>
  <c r="K2249" i="7"/>
  <c r="K2250" i="7"/>
  <c r="K2240" i="7" s="1"/>
  <c r="J2254" i="7"/>
  <c r="J2255" i="7"/>
  <c r="J2258" i="7"/>
  <c r="K2259" i="7"/>
  <c r="J2266" i="7"/>
  <c r="J2267" i="7"/>
  <c r="K2268" i="7"/>
  <c r="J2270" i="7"/>
  <c r="K2271" i="7" s="1"/>
  <c r="J2278" i="7"/>
  <c r="J2279" i="7"/>
  <c r="K2280" i="7"/>
  <c r="J2282" i="7"/>
  <c r="K2283" i="7"/>
  <c r="K2284" i="7"/>
  <c r="K2285" i="7"/>
  <c r="K2286" i="7"/>
  <c r="K2276" i="7" s="1"/>
  <c r="J2290" i="7"/>
  <c r="J2291" i="7"/>
  <c r="J2294" i="7"/>
  <c r="K2295" i="7"/>
  <c r="J2302" i="7"/>
  <c r="J2303" i="7"/>
  <c r="K2304" i="7"/>
  <c r="J2306" i="7"/>
  <c r="K2307" i="7"/>
  <c r="K2308" i="7"/>
  <c r="K2309" i="7"/>
  <c r="K2310" i="7"/>
  <c r="K2300" i="7" s="1"/>
  <c r="J2314" i="7"/>
  <c r="J2315" i="7"/>
  <c r="K2316" i="7" s="1"/>
  <c r="J2318" i="7"/>
  <c r="J2319" i="7"/>
  <c r="J2320" i="7"/>
  <c r="K2321" i="7" s="1"/>
  <c r="J2323" i="7"/>
  <c r="K2324" i="7"/>
  <c r="K2325" i="7"/>
  <c r="K2326" i="7"/>
  <c r="K2327" i="7"/>
  <c r="K2312" i="7" s="1"/>
  <c r="J2331" i="7"/>
  <c r="J2332" i="7"/>
  <c r="K2338" i="7" s="1"/>
  <c r="K2333" i="7"/>
  <c r="J2335" i="7"/>
  <c r="J2336" i="7"/>
  <c r="K2337" i="7"/>
  <c r="J2344" i="7"/>
  <c r="J2345" i="7"/>
  <c r="J2346" i="7"/>
  <c r="J2347" i="7"/>
  <c r="J2350" i="7"/>
  <c r="J2351" i="7"/>
  <c r="K2352" i="7" s="1"/>
  <c r="J2354" i="7"/>
  <c r="K2355" i="7"/>
  <c r="K2356" i="7"/>
  <c r="J2362" i="7"/>
  <c r="J2363" i="7"/>
  <c r="K2364" i="7"/>
  <c r="J2366" i="7"/>
  <c r="J2367" i="7"/>
  <c r="K2368" i="7"/>
  <c r="K2369" i="7"/>
  <c r="K2370" i="7"/>
  <c r="K2371" i="7"/>
  <c r="K2360" i="7" s="1"/>
  <c r="J2375" i="7"/>
  <c r="J2376" i="7"/>
  <c r="K2377" i="7"/>
  <c r="J2384" i="7" s="1"/>
  <c r="J2379" i="7"/>
  <c r="J2380" i="7"/>
  <c r="J2381" i="7"/>
  <c r="K2382" i="7"/>
  <c r="J2391" i="7"/>
  <c r="J2392" i="7"/>
  <c r="K2393" i="7"/>
  <c r="J2395" i="7"/>
  <c r="K2396" i="7"/>
  <c r="J2398" i="7"/>
  <c r="K2399" i="7"/>
  <c r="J2405" i="7"/>
  <c r="J2406" i="7"/>
  <c r="K2407" i="7"/>
  <c r="J2409" i="7"/>
  <c r="K2410" i="7"/>
  <c r="K2411" i="7"/>
  <c r="K2412" i="7"/>
  <c r="K2413" i="7"/>
  <c r="K2403" i="7" s="1"/>
  <c r="J2417" i="7"/>
  <c r="J2418" i="7"/>
  <c r="K2419" i="7"/>
  <c r="J2424" i="7" s="1"/>
  <c r="J2421" i="7"/>
  <c r="K2422" i="7"/>
  <c r="J2431" i="7"/>
  <c r="K2432" i="7"/>
  <c r="J2434" i="7"/>
  <c r="K2435" i="7"/>
  <c r="K2436" i="7"/>
  <c r="K2437" i="7"/>
  <c r="K2438" i="7"/>
  <c r="K2429" i="7" s="1"/>
  <c r="J2442" i="7"/>
  <c r="K2443" i="7"/>
  <c r="J2445" i="7"/>
  <c r="K2447" i="7" s="1"/>
  <c r="K2446" i="7"/>
  <c r="J2453" i="7"/>
  <c r="K2454" i="7"/>
  <c r="J2456" i="7"/>
  <c r="K2457" i="7"/>
  <c r="K2458" i="7"/>
  <c r="K2459" i="7"/>
  <c r="K2460" i="7"/>
  <c r="K2451" i="7" s="1"/>
  <c r="J2464" i="7"/>
  <c r="K2465" i="7"/>
  <c r="J2467" i="7"/>
  <c r="K2468" i="7"/>
  <c r="K2469" i="7"/>
  <c r="K2470" i="7"/>
  <c r="K2471" i="7"/>
  <c r="K2462" i="7" s="1"/>
  <c r="J2475" i="7"/>
  <c r="K2476" i="7"/>
  <c r="J2478" i="7"/>
  <c r="K2479" i="7"/>
  <c r="J2486" i="7"/>
  <c r="K2488" i="7" s="1"/>
  <c r="K2487" i="7"/>
  <c r="J2494" i="7"/>
  <c r="K2495" i="7"/>
  <c r="K2496" i="7"/>
  <c r="K2497" i="7"/>
  <c r="K2498" i="7"/>
  <c r="K2492" i="7" s="1"/>
  <c r="J2502" i="7"/>
  <c r="J2503" i="7"/>
  <c r="K2504" i="7" s="1"/>
  <c r="J2506" i="7"/>
  <c r="K2507" i="7"/>
  <c r="K2508" i="7"/>
  <c r="K2509" i="7"/>
  <c r="K2510" i="7"/>
  <c r="K2500" i="7" s="1"/>
  <c r="K2512" i="7"/>
  <c r="J2514" i="7"/>
  <c r="J2515" i="7"/>
  <c r="K2516" i="7"/>
  <c r="J2518" i="7"/>
  <c r="K2519" i="7"/>
  <c r="K2520" i="7"/>
  <c r="K2521" i="7"/>
  <c r="K2522" i="7"/>
  <c r="J2526" i="7"/>
  <c r="J2527" i="7"/>
  <c r="K2528" i="7"/>
  <c r="J2530" i="7"/>
  <c r="K2531" i="7" s="1"/>
  <c r="J2538" i="7"/>
  <c r="J2539" i="7"/>
  <c r="K2540" i="7"/>
  <c r="J2542" i="7"/>
  <c r="K2543" i="7"/>
  <c r="K2544" i="7"/>
  <c r="K2545" i="7"/>
  <c r="K2546" i="7"/>
  <c r="K2536" i="7" s="1"/>
  <c r="J2550" i="7"/>
  <c r="J2551" i="7"/>
  <c r="K2552" i="7"/>
  <c r="J2554" i="7"/>
  <c r="K2555" i="7" s="1"/>
  <c r="J2562" i="7"/>
  <c r="J2563" i="7"/>
  <c r="K2564" i="7"/>
  <c r="J2566" i="7"/>
  <c r="K2567" i="7"/>
  <c r="K2568" i="7"/>
  <c r="J2574" i="7"/>
  <c r="J2575" i="7"/>
  <c r="J2578" i="7"/>
  <c r="K2579" i="7" s="1"/>
  <c r="J2586" i="7"/>
  <c r="J2587" i="7"/>
  <c r="K2588" i="7"/>
  <c r="J2590" i="7"/>
  <c r="K2591" i="7" s="1"/>
  <c r="J2598" i="7"/>
  <c r="J2599" i="7"/>
  <c r="K2600" i="7"/>
  <c r="J2602" i="7"/>
  <c r="K2603" i="7"/>
  <c r="K2604" i="7"/>
  <c r="K2605" i="7"/>
  <c r="K2606" i="7"/>
  <c r="K2596" i="7" s="1"/>
  <c r="J2610" i="7"/>
  <c r="J2611" i="7"/>
  <c r="J2614" i="7"/>
  <c r="K2615" i="7"/>
  <c r="J2622" i="7"/>
  <c r="J2623" i="7"/>
  <c r="K2624" i="7"/>
  <c r="J2626" i="7"/>
  <c r="K2627" i="7"/>
  <c r="K2628" i="7"/>
  <c r="J2634" i="7"/>
  <c r="J2635" i="7"/>
  <c r="J2636" i="7"/>
  <c r="J2637" i="7"/>
  <c r="J2638" i="7"/>
  <c r="J2639" i="7"/>
  <c r="G16" i="9"/>
  <c r="G14" i="9" s="1"/>
  <c r="G18" i="9"/>
  <c r="G20" i="9"/>
  <c r="G21" i="9"/>
  <c r="G22" i="9"/>
  <c r="G26" i="9"/>
  <c r="G24" i="9" s="1"/>
  <c r="G28" i="9"/>
  <c r="G30" i="9"/>
  <c r="G34" i="9"/>
  <c r="G32" i="9" s="1"/>
  <c r="G38" i="9"/>
  <c r="G39" i="9"/>
  <c r="G40" i="9"/>
  <c r="G41" i="9"/>
  <c r="G42" i="9"/>
  <c r="G43" i="9"/>
  <c r="G44" i="9"/>
  <c r="G45" i="9"/>
  <c r="G46" i="9"/>
  <c r="G47" i="9"/>
  <c r="G51" i="9"/>
  <c r="G49" i="9" s="1"/>
  <c r="G55" i="9"/>
  <c r="G53" i="9" s="1"/>
  <c r="G56" i="9"/>
  <c r="G57" i="9"/>
  <c r="G61" i="9"/>
  <c r="G59" i="9" s="1"/>
  <c r="G62" i="9"/>
  <c r="G66" i="9"/>
  <c r="G64" i="9" s="1"/>
  <c r="G74" i="9"/>
  <c r="G75" i="9"/>
  <c r="G76" i="9"/>
  <c r="G77" i="9"/>
  <c r="G78" i="9"/>
  <c r="G79" i="9"/>
  <c r="G80" i="9"/>
  <c r="G81" i="9"/>
  <c r="G82" i="9"/>
  <c r="G83" i="9"/>
  <c r="G84" i="9"/>
  <c r="G85" i="9"/>
  <c r="G86" i="9"/>
  <c r="G87" i="9"/>
  <c r="G88" i="9"/>
  <c r="G89" i="9"/>
  <c r="G91" i="9"/>
  <c r="G92" i="9"/>
  <c r="G93" i="9"/>
  <c r="G94" i="9"/>
  <c r="G96" i="9"/>
  <c r="G98" i="9"/>
  <c r="G102" i="9"/>
  <c r="G103" i="9"/>
  <c r="G104" i="9"/>
  <c r="G105" i="9"/>
  <c r="G106" i="9"/>
  <c r="G107" i="9"/>
  <c r="G108" i="9"/>
  <c r="G109" i="9"/>
  <c r="G110" i="9"/>
  <c r="G112" i="9"/>
  <c r="G114" i="9"/>
  <c r="G115" i="9"/>
  <c r="G116" i="9"/>
  <c r="G117" i="9"/>
  <c r="G121" i="9"/>
  <c r="G122" i="9"/>
  <c r="G126" i="9"/>
  <c r="G124" i="9" s="1"/>
  <c r="G127" i="9"/>
  <c r="G135" i="9"/>
  <c r="G133" i="9" s="1"/>
  <c r="G143" i="9"/>
  <c r="G141" i="9" s="1"/>
  <c r="G147" i="9"/>
  <c r="G145" i="9" s="1"/>
  <c r="G151" i="9"/>
  <c r="G149" i="9" s="1"/>
  <c r="G153" i="9"/>
  <c r="G155" i="9"/>
  <c r="G159" i="9"/>
  <c r="G157" i="9" s="1"/>
  <c r="G163" i="9"/>
  <c r="G161" i="9" s="1"/>
  <c r="G171" i="9"/>
  <c r="G169" i="9" s="1"/>
  <c r="G172" i="9"/>
  <c r="G173" i="9"/>
  <c r="G174" i="9"/>
  <c r="G178" i="9"/>
  <c r="G176" i="9" s="1"/>
  <c r="G179" i="9"/>
  <c r="G180" i="9"/>
  <c r="G181" i="9"/>
  <c r="G182" i="9"/>
  <c r="G183" i="9"/>
  <c r="G184" i="9"/>
  <c r="G185" i="9"/>
  <c r="G186" i="9"/>
  <c r="G187" i="9"/>
  <c r="G188" i="9"/>
  <c r="G192" i="9"/>
  <c r="G190" i="9" s="1"/>
  <c r="G193" i="9"/>
  <c r="G194" i="9"/>
  <c r="G198" i="9"/>
  <c r="G196" i="9" s="1"/>
  <c r="G199" i="9"/>
  <c r="G200" i="9"/>
  <c r="G201" i="9"/>
  <c r="G202" i="9"/>
  <c r="G203" i="9"/>
  <c r="G207" i="9"/>
  <c r="G205" i="9" s="1"/>
  <c r="G208" i="9"/>
  <c r="G209" i="9"/>
  <c r="G213" i="9"/>
  <c r="G214" i="9"/>
  <c r="G215" i="9"/>
  <c r="G216" i="9"/>
  <c r="G220" i="9"/>
  <c r="G218" i="9" s="1"/>
  <c r="G224" i="9"/>
  <c r="G222" i="9" s="1"/>
  <c r="G228" i="9"/>
  <c r="G226" i="9" s="1"/>
  <c r="G236" i="9"/>
  <c r="G237" i="9"/>
  <c r="G238" i="9"/>
  <c r="G239" i="9"/>
  <c r="G240" i="9"/>
  <c r="G241" i="9"/>
  <c r="G242" i="9"/>
  <c r="G243" i="9"/>
  <c r="G244" i="9"/>
  <c r="G245" i="9"/>
  <c r="G249" i="9"/>
  <c r="G250" i="9"/>
  <c r="G251" i="9"/>
  <c r="G252" i="9"/>
  <c r="G256" i="9"/>
  <c r="G254" i="9" s="1"/>
  <c r="G257" i="9"/>
  <c r="G258" i="9"/>
  <c r="G259" i="9"/>
  <c r="G260" i="9"/>
  <c r="G261" i="9"/>
  <c r="G262" i="9"/>
  <c r="G263" i="9"/>
  <c r="G264" i="9"/>
  <c r="G265" i="9"/>
  <c r="G266" i="9"/>
  <c r="G267" i="9"/>
  <c r="G268" i="9"/>
  <c r="G269" i="9"/>
  <c r="G277" i="9"/>
  <c r="G275" i="9" s="1"/>
  <c r="G278" i="9"/>
  <c r="G279" i="9"/>
  <c r="G281" i="9"/>
  <c r="G284" i="9"/>
  <c r="G285" i="9"/>
  <c r="G286" i="9"/>
  <c r="G287" i="9"/>
  <c r="G288" i="9"/>
  <c r="G296" i="9"/>
  <c r="G294" i="9" s="1"/>
  <c r="G297" i="9"/>
  <c r="G298" i="9"/>
  <c r="G302" i="9"/>
  <c r="G300" i="9" s="1"/>
  <c r="G303" i="9"/>
  <c r="G305" i="9"/>
  <c r="G307" i="9"/>
  <c r="G308" i="9"/>
  <c r="G309" i="9"/>
  <c r="G310" i="9"/>
  <c r="G314" i="9"/>
  <c r="G312" i="9" s="1"/>
  <c r="G315" i="9"/>
  <c r="G316" i="9"/>
  <c r="G320" i="9"/>
  <c r="G318" i="9" s="1"/>
  <c r="G321" i="9"/>
  <c r="G322" i="9"/>
  <c r="G323" i="9"/>
  <c r="G327" i="9"/>
  <c r="G325" i="9" s="1"/>
  <c r="G328" i="9"/>
  <c r="G329" i="9"/>
  <c r="G330" i="9"/>
  <c r="G331" i="9"/>
  <c r="G332" i="9"/>
  <c r="G333" i="9"/>
  <c r="G334" i="9"/>
  <c r="G335" i="9"/>
  <c r="G336" i="9"/>
  <c r="G337" i="9"/>
  <c r="G338" i="9"/>
  <c r="G346" i="9"/>
  <c r="G344" i="9" s="1"/>
  <c r="G347" i="9"/>
  <c r="G348" i="9"/>
  <c r="G349" i="9"/>
  <c r="G357" i="9"/>
  <c r="G358" i="9"/>
  <c r="G355" i="9" s="1"/>
  <c r="G415" i="9"/>
  <c r="G414" i="9" s="1"/>
  <c r="G416" i="9"/>
  <c r="G419" i="9"/>
  <c r="G420" i="9"/>
  <c r="G422" i="9"/>
  <c r="G423" i="9"/>
  <c r="G424" i="9"/>
  <c r="G427" i="9"/>
  <c r="G426" i="9" s="1"/>
  <c r="G428" i="9"/>
  <c r="G431" i="9"/>
  <c r="G430" i="9" s="1"/>
  <c r="G447" i="9"/>
  <c r="G446" i="9" s="1"/>
  <c r="G450" i="9"/>
  <c r="G449" i="9" s="1"/>
  <c r="G452" i="9"/>
  <c r="G453" i="9"/>
  <c r="G456" i="9"/>
  <c r="G455" i="9" s="1"/>
  <c r="G459" i="9"/>
  <c r="G458" i="9" s="1"/>
  <c r="G462" i="9"/>
  <c r="G461" i="9" s="1"/>
  <c r="G466" i="9"/>
  <c r="G465" i="9" s="1"/>
  <c r="G576" i="9"/>
  <c r="G577" i="9"/>
  <c r="G578" i="9"/>
  <c r="G579" i="9"/>
  <c r="G580" i="9"/>
  <c r="G581" i="9"/>
  <c r="G582" i="9"/>
  <c r="G584" i="9"/>
  <c r="G586" i="9"/>
  <c r="G587" i="9"/>
  <c r="G591" i="9"/>
  <c r="G592" i="9"/>
  <c r="G589" i="9" s="1"/>
  <c r="G596" i="9"/>
  <c r="G594" i="9" s="1"/>
  <c r="G597" i="9"/>
  <c r="G598" i="9"/>
  <c r="G599" i="9"/>
  <c r="G603" i="9"/>
  <c r="G601" i="9" s="1"/>
  <c r="G604" i="9"/>
  <c r="G605" i="9"/>
  <c r="G606" i="9"/>
  <c r="G607" i="9"/>
  <c r="G608" i="9"/>
  <c r="G610" i="9"/>
  <c r="G612" i="9"/>
  <c r="G613" i="9"/>
  <c r="G656" i="9"/>
  <c r="G658" i="9"/>
  <c r="G666" i="9"/>
  <c r="G664" i="9" s="1"/>
  <c r="G667" i="9"/>
  <c r="G671" i="9"/>
  <c r="G672" i="9"/>
  <c r="G676" i="9"/>
  <c r="G674" i="9" s="1"/>
  <c r="G677" i="9"/>
  <c r="G681" i="9"/>
  <c r="G679" i="9" s="1"/>
  <c r="G683" i="9"/>
  <c r="G685" i="9"/>
  <c r="G687" i="9"/>
  <c r="G689" i="9"/>
  <c r="G690" i="9"/>
  <c r="G694" i="9"/>
  <c r="G692" i="9" s="1"/>
  <c r="G695" i="9"/>
  <c r="G699" i="9"/>
  <c r="G700" i="9"/>
  <c r="G704" i="9"/>
  <c r="G702" i="9" s="1"/>
  <c r="G708" i="9"/>
  <c r="G706" i="9" s="1"/>
  <c r="G710" i="9"/>
  <c r="G712" i="9"/>
  <c r="G716" i="9"/>
  <c r="G714" i="9" s="1"/>
  <c r="G717" i="9"/>
  <c r="G721" i="9"/>
  <c r="G719" i="9" s="1"/>
  <c r="G722" i="9"/>
  <c r="G726" i="9"/>
  <c r="G724" i="9" s="1"/>
  <c r="G727" i="9"/>
  <c r="G735" i="9"/>
  <c r="G733" i="9" s="1"/>
  <c r="G743" i="9"/>
  <c r="G741" i="9" s="1"/>
  <c r="G747" i="9"/>
  <c r="G745" i="9" s="1"/>
  <c r="G751" i="9"/>
  <c r="G749" i="9" s="1"/>
  <c r="G755" i="9"/>
  <c r="G753" i="9" s="1"/>
  <c r="G759" i="9"/>
  <c r="G757" i="9" s="1"/>
  <c r="G763" i="9"/>
  <c r="G761" i="9" s="1"/>
  <c r="G767" i="9"/>
  <c r="G765" i="9" s="1"/>
  <c r="G771" i="9"/>
  <c r="G769" i="9" s="1"/>
  <c r="G775" i="9"/>
  <c r="G773" i="9" s="1"/>
  <c r="G777" i="9"/>
  <c r="G779" i="9"/>
  <c r="G783" i="9"/>
  <c r="G781" i="9" s="1"/>
  <c r="G791" i="9"/>
  <c r="G792" i="9"/>
  <c r="G793" i="9"/>
  <c r="G794" i="9"/>
  <c r="G795" i="9"/>
  <c r="G796" i="9"/>
  <c r="G797" i="9"/>
  <c r="G798" i="9"/>
  <c r="G799" i="9"/>
  <c r="G803" i="9"/>
  <c r="G804" i="9"/>
  <c r="G805" i="9"/>
  <c r="G806" i="9"/>
  <c r="G807" i="9"/>
  <c r="G808" i="9"/>
  <c r="G809" i="9"/>
  <c r="G810" i="9"/>
  <c r="G811" i="9"/>
  <c r="G815" i="9"/>
  <c r="G813" i="9" s="1"/>
  <c r="G823" i="9"/>
  <c r="G821" i="9" s="1"/>
  <c r="H456" i="2"/>
  <c r="H457" i="2" s="1"/>
  <c r="H450" i="2"/>
  <c r="H449" i="2"/>
  <c r="H448" i="2"/>
  <c r="H447" i="2"/>
  <c r="H440" i="2"/>
  <c r="H439" i="2"/>
  <c r="H438" i="2"/>
  <c r="H437" i="2"/>
  <c r="H436" i="2"/>
  <c r="H435" i="2"/>
  <c r="H434" i="2"/>
  <c r="H433" i="2"/>
  <c r="H432" i="2"/>
  <c r="H431" i="2"/>
  <c r="H441" i="2" s="1"/>
  <c r="H430" i="2"/>
  <c r="H423" i="2"/>
  <c r="H424" i="2" s="1"/>
  <c r="H416" i="2"/>
  <c r="H415" i="2"/>
  <c r="H414" i="2"/>
  <c r="H413" i="2"/>
  <c r="H412" i="2"/>
  <c r="H411" i="2"/>
  <c r="H409" i="2"/>
  <c r="H408" i="2"/>
  <c r="H407" i="2"/>
  <c r="H406" i="2"/>
  <c r="H405" i="2"/>
  <c r="H404" i="2"/>
  <c r="H403" i="2"/>
  <c r="H397" i="2"/>
  <c r="H396" i="2"/>
  <c r="H389" i="2"/>
  <c r="H388" i="2"/>
  <c r="H390" i="2" s="1"/>
  <c r="H380" i="2"/>
  <c r="H379" i="2"/>
  <c r="H381" i="2" s="1"/>
  <c r="H371" i="2"/>
  <c r="H370" i="2"/>
  <c r="H369" i="2"/>
  <c r="H368" i="2"/>
  <c r="H367" i="2"/>
  <c r="H366" i="2"/>
  <c r="H365" i="2"/>
  <c r="H364" i="2"/>
  <c r="H372" i="2" s="1"/>
  <c r="H356" i="2"/>
  <c r="H355" i="2"/>
  <c r="H353" i="2"/>
  <c r="H351" i="2"/>
  <c r="H344" i="2"/>
  <c r="H343" i="2"/>
  <c r="H345" i="2" s="1"/>
  <c r="H341" i="2"/>
  <c r="H339" i="2"/>
  <c r="H338" i="2"/>
  <c r="H330" i="2"/>
  <c r="H329" i="2"/>
  <c r="H328" i="2"/>
  <c r="H327" i="2"/>
  <c r="H331" i="2" s="1"/>
  <c r="H319" i="2"/>
  <c r="H318" i="2"/>
  <c r="H317" i="2"/>
  <c r="H316" i="2"/>
  <c r="H315" i="2"/>
  <c r="H314" i="2"/>
  <c r="H313" i="2"/>
  <c r="H312" i="2"/>
  <c r="H311" i="2"/>
  <c r="H310" i="2"/>
  <c r="H320" i="2" s="1"/>
  <c r="H302" i="2"/>
  <c r="H301" i="2"/>
  <c r="H300" i="2"/>
  <c r="H298" i="2"/>
  <c r="H303" i="2" s="1"/>
  <c r="H290" i="2"/>
  <c r="H289" i="2"/>
  <c r="H288" i="2"/>
  <c r="H287" i="2"/>
  <c r="H291" i="2" s="1"/>
  <c r="H286" i="2"/>
  <c r="H285" i="2"/>
  <c r="H284" i="2"/>
  <c r="H276" i="2"/>
  <c r="H275" i="2"/>
  <c r="H274" i="2"/>
  <c r="H272" i="2"/>
  <c r="H271" i="2"/>
  <c r="H270" i="2"/>
  <c r="H277" i="2" s="1"/>
  <c r="H261" i="2"/>
  <c r="H262" i="2" s="1"/>
  <c r="H253" i="2"/>
  <c r="H252" i="2"/>
  <c r="H251" i="2"/>
  <c r="H250" i="2"/>
  <c r="H249" i="2"/>
  <c r="H254" i="2" s="1"/>
  <c r="H242" i="2"/>
  <c r="H243" i="2" s="1"/>
  <c r="H234" i="2"/>
  <c r="H235" i="2" s="1"/>
  <c r="H226" i="2"/>
  <c r="H227" i="2" s="1"/>
  <c r="H219" i="2"/>
  <c r="H218" i="2"/>
  <c r="H217" i="2"/>
  <c r="H216" i="2"/>
  <c r="H215" i="2"/>
  <c r="H214" i="2"/>
  <c r="H213" i="2"/>
  <c r="H212" i="2"/>
  <c r="H211" i="2"/>
  <c r="H210" i="2"/>
  <c r="H209" i="2"/>
  <c r="H208" i="2"/>
  <c r="H207" i="2"/>
  <c r="H206" i="2"/>
  <c r="H205" i="2"/>
  <c r="H204" i="2"/>
  <c r="H203" i="2"/>
  <c r="H195" i="2"/>
  <c r="H194" i="2"/>
  <c r="H193" i="2"/>
  <c r="H196" i="2" s="1"/>
  <c r="H185" i="2"/>
  <c r="H184" i="2"/>
  <c r="H183" i="2"/>
  <c r="H182" i="2"/>
  <c r="H181" i="2"/>
  <c r="H186" i="2" s="1"/>
  <c r="H174" i="2"/>
  <c r="H173" i="2"/>
  <c r="H165" i="2"/>
  <c r="H166" i="2" s="1"/>
  <c r="H157" i="2"/>
  <c r="H158" i="2" s="1"/>
  <c r="H149" i="2"/>
  <c r="H148" i="2"/>
  <c r="H147" i="2"/>
  <c r="H146" i="2"/>
  <c r="H150" i="2" s="1"/>
  <c r="H138" i="2"/>
  <c r="H137" i="2"/>
  <c r="H139" i="2" s="1"/>
  <c r="H128" i="2"/>
  <c r="H127" i="2"/>
  <c r="H126" i="2"/>
  <c r="H125" i="2"/>
  <c r="H124" i="2"/>
  <c r="H123" i="2"/>
  <c r="H122" i="2"/>
  <c r="H121" i="2"/>
  <c r="H120" i="2"/>
  <c r="H112" i="2"/>
  <c r="H113" i="2" s="1"/>
  <c r="H105" i="2"/>
  <c r="H106" i="2" s="1"/>
  <c r="H98" i="2"/>
  <c r="H97" i="2"/>
  <c r="H96" i="2"/>
  <c r="H95" i="2"/>
  <c r="H99" i="2" s="1"/>
  <c r="H94" i="2"/>
  <c r="H93" i="2"/>
  <c r="H86" i="2"/>
  <c r="H85" i="2"/>
  <c r="H87" i="2" s="1"/>
  <c r="H78" i="2"/>
  <c r="H77" i="2"/>
  <c r="H76" i="2"/>
  <c r="H69" i="2"/>
  <c r="H68" i="2"/>
  <c r="H67" i="2"/>
  <c r="H66" i="2"/>
  <c r="H64" i="2"/>
  <c r="H62" i="2"/>
  <c r="H61" i="2"/>
  <c r="H70" i="2" s="1"/>
  <c r="H53" i="2"/>
  <c r="H52" i="2"/>
  <c r="H51" i="2"/>
  <c r="H50" i="2"/>
  <c r="H49" i="2"/>
  <c r="H55" i="2" s="1"/>
  <c r="H42" i="2"/>
  <c r="H43" i="2" s="1"/>
  <c r="H35" i="2"/>
  <c r="H34" i="2"/>
  <c r="H33" i="2"/>
  <c r="H32" i="2"/>
  <c r="H31" i="2"/>
  <c r="H30" i="2"/>
  <c r="H23" i="2"/>
  <c r="H22" i="2"/>
  <c r="H21" i="2"/>
  <c r="H20" i="2"/>
  <c r="H19" i="2"/>
  <c r="H18" i="2"/>
  <c r="H17" i="2"/>
  <c r="H16" i="2"/>
  <c r="H15" i="2"/>
  <c r="H24" i="2" s="1"/>
  <c r="H14" i="2"/>
  <c r="K25" i="7" l="1"/>
  <c r="K11" i="7" s="1"/>
  <c r="K858" i="7"/>
  <c r="K859" i="7"/>
  <c r="K849" i="7" s="1"/>
  <c r="K2339" i="7"/>
  <c r="K2340" i="7"/>
  <c r="K2329" i="7" s="1"/>
  <c r="K218" i="7"/>
  <c r="K219" i="7"/>
  <c r="K208" i="7" s="1"/>
  <c r="K615" i="7"/>
  <c r="K619" i="7"/>
  <c r="K1558" i="7"/>
  <c r="K1564" i="7"/>
  <c r="K1321" i="7"/>
  <c r="K1309" i="7" s="1"/>
  <c r="K2292" i="7"/>
  <c r="K832" i="7"/>
  <c r="K819" i="7" s="1"/>
  <c r="K132" i="7"/>
  <c r="K133" i="7"/>
  <c r="K120" i="7" s="1"/>
  <c r="K2489" i="7"/>
  <c r="K2490" i="7"/>
  <c r="K2484" i="7" s="1"/>
  <c r="K1951" i="7"/>
  <c r="K1957" i="7"/>
  <c r="K1137" i="7"/>
  <c r="K545" i="7"/>
  <c r="J551" i="7" s="1"/>
  <c r="K552" i="7"/>
  <c r="K2121" i="7"/>
  <c r="K2109" i="7" s="1"/>
  <c r="K715" i="7"/>
  <c r="K716" i="7" s="1"/>
  <c r="K704" i="7" s="1"/>
  <c r="K434" i="7"/>
  <c r="K39" i="7"/>
  <c r="K41" i="7" s="1"/>
  <c r="K27" i="7" s="1"/>
  <c r="K2178" i="7"/>
  <c r="K2179" i="7"/>
  <c r="K2167" i="7" s="1"/>
  <c r="K1743" i="7"/>
  <c r="K1744" i="7" s="1"/>
  <c r="K1733" i="7" s="1"/>
  <c r="K883" i="7"/>
  <c r="K2385" i="7"/>
  <c r="K2230" i="7"/>
  <c r="J2235" i="7" s="1"/>
  <c r="K2236" i="7" s="1"/>
  <c r="K2532" i="7"/>
  <c r="K435" i="7"/>
  <c r="K75" i="7"/>
  <c r="K76" i="7"/>
  <c r="K64" i="7" s="1"/>
  <c r="K2592" i="7"/>
  <c r="K1998" i="7"/>
  <c r="K1409" i="7"/>
  <c r="K927" i="7"/>
  <c r="K928" i="7"/>
  <c r="K916" i="7" s="1"/>
  <c r="K592" i="7"/>
  <c r="K180" i="7"/>
  <c r="K169" i="7" s="1"/>
  <c r="G211" i="9"/>
  <c r="K2480" i="7"/>
  <c r="K1888" i="7"/>
  <c r="K1835" i="7"/>
  <c r="K1836" i="7"/>
  <c r="K481" i="7"/>
  <c r="H36" i="2"/>
  <c r="H459" i="2" s="1"/>
  <c r="K816" i="7"/>
  <c r="K817" i="7" s="1"/>
  <c r="K804" i="7" s="1"/>
  <c r="K595" i="7"/>
  <c r="G418" i="9"/>
  <c r="K2043" i="7"/>
  <c r="J2048" i="7" s="1"/>
  <c r="K2049" i="7"/>
  <c r="K177" i="7"/>
  <c r="G100" i="9"/>
  <c r="K2640" i="7"/>
  <c r="K2569" i="7"/>
  <c r="K2570" i="7"/>
  <c r="K2560" i="7" s="1"/>
  <c r="K2272" i="7"/>
  <c r="K1521" i="7"/>
  <c r="K1305" i="7"/>
  <c r="K812" i="7"/>
  <c r="K270" i="7"/>
  <c r="K264" i="7"/>
  <c r="K173" i="7"/>
  <c r="K1630" i="7"/>
  <c r="K1638" i="7"/>
  <c r="K1824" i="7"/>
  <c r="K1812" i="7" s="1"/>
  <c r="K1670" i="7"/>
  <c r="J1676" i="7" s="1"/>
  <c r="K1677" i="7" s="1"/>
  <c r="K1411" i="7"/>
  <c r="K1412" i="7" s="1"/>
  <c r="K1401" i="7" s="1"/>
  <c r="K1624" i="7"/>
  <c r="K1604" i="7" s="1"/>
  <c r="K645" i="7"/>
  <c r="K116" i="7"/>
  <c r="K110" i="7"/>
  <c r="K2357" i="7"/>
  <c r="K2358" i="7" s="1"/>
  <c r="K2342" i="7" s="1"/>
  <c r="K2093" i="7"/>
  <c r="K2081" i="7" s="1"/>
  <c r="K1451" i="7"/>
  <c r="K1454" i="7"/>
  <c r="K1350" i="7"/>
  <c r="K1351" i="7"/>
  <c r="K524" i="7"/>
  <c r="K513" i="7" s="1"/>
  <c r="K1930" i="7"/>
  <c r="K1925" i="7"/>
  <c r="K1876" i="7"/>
  <c r="K1600" i="7"/>
  <c r="K1345" i="7"/>
  <c r="K1339" i="7" s="1"/>
  <c r="K912" i="7"/>
  <c r="K363" i="7"/>
  <c r="K2209" i="7"/>
  <c r="K2196" i="7" s="1"/>
  <c r="K956" i="7"/>
  <c r="K945" i="7" s="1"/>
  <c r="K736" i="7"/>
  <c r="J741" i="7" s="1"/>
  <c r="K742" i="7"/>
  <c r="G247" i="9"/>
  <c r="K2141" i="7"/>
  <c r="J2148" i="7" s="1"/>
  <c r="K2149" i="7"/>
  <c r="K1716" i="7"/>
  <c r="K1002" i="7"/>
  <c r="J1008" i="7" s="1"/>
  <c r="K1009" i="7"/>
  <c r="K307" i="7"/>
  <c r="K2256" i="7"/>
  <c r="K2260" i="7"/>
  <c r="K786" i="7"/>
  <c r="K787" i="7" s="1"/>
  <c r="K774" i="7" s="1"/>
  <c r="K398" i="7"/>
  <c r="K405" i="7"/>
  <c r="K151" i="7"/>
  <c r="G801" i="9"/>
  <c r="K2612" i="7"/>
  <c r="K2616" i="7"/>
  <c r="K2556" i="7"/>
  <c r="K1765" i="7"/>
  <c r="K1215" i="7"/>
  <c r="J1221" i="7" s="1"/>
  <c r="K1222" i="7"/>
  <c r="K1972" i="7"/>
  <c r="K1039" i="7"/>
  <c r="K1045" i="7"/>
  <c r="K2296" i="7"/>
  <c r="K1498" i="7"/>
  <c r="K1275" i="7"/>
  <c r="K566" i="7"/>
  <c r="K509" i="7"/>
  <c r="K504" i="7"/>
  <c r="K1808" i="7"/>
  <c r="K1754" i="7"/>
  <c r="G697" i="9"/>
  <c r="K311" i="7"/>
  <c r="K1889" i="7"/>
  <c r="K871" i="7"/>
  <c r="K2425" i="7"/>
  <c r="K1151" i="7"/>
  <c r="K1145" i="7"/>
  <c r="J1150" i="7" s="1"/>
  <c r="G234" i="9"/>
  <c r="G36" i="9"/>
  <c r="K2192" i="7"/>
  <c r="K1794" i="7"/>
  <c r="K1095" i="7"/>
  <c r="H129" i="2"/>
  <c r="K2448" i="7"/>
  <c r="K2449" i="7" s="1"/>
  <c r="K2440" i="7" s="1"/>
  <c r="K793" i="7"/>
  <c r="J799" i="7" s="1"/>
  <c r="K800" i="7" s="1"/>
  <c r="K659" i="7"/>
  <c r="K141" i="7"/>
  <c r="K152" i="7"/>
  <c r="K1193" i="7"/>
  <c r="K231" i="7"/>
  <c r="K232" i="7" s="1"/>
  <c r="K221" i="7" s="1"/>
  <c r="G669" i="9"/>
  <c r="G72" i="9"/>
  <c r="K2400" i="7"/>
  <c r="K2401" i="7"/>
  <c r="K2389" i="7" s="1"/>
  <c r="K2057" i="7"/>
  <c r="J2062" i="7" s="1"/>
  <c r="K2063" i="7" s="1"/>
  <c r="K603" i="7"/>
  <c r="K607" i="7"/>
  <c r="K2008" i="7"/>
  <c r="J2020" i="7" s="1"/>
  <c r="K2021" i="7"/>
  <c r="K278" i="7"/>
  <c r="K282" i="7"/>
  <c r="G574" i="9"/>
  <c r="K1236" i="7"/>
  <c r="G789" i="9"/>
  <c r="K2099" i="7"/>
  <c r="J2104" i="7" s="1"/>
  <c r="K2105" i="7"/>
  <c r="K269" i="7"/>
  <c r="K2348" i="7"/>
  <c r="K1179" i="7"/>
  <c r="K508" i="7"/>
  <c r="K89" i="7"/>
  <c r="K90" i="7"/>
  <c r="K78" i="7" s="1"/>
  <c r="K325" i="7"/>
  <c r="K1577" i="7"/>
  <c r="K1578" i="7"/>
  <c r="K1476" i="7"/>
  <c r="K160" i="7"/>
  <c r="K165" i="7"/>
  <c r="H79" i="2"/>
  <c r="K2576" i="7"/>
  <c r="K2580" i="7"/>
  <c r="K2163" i="7"/>
  <c r="K1863" i="7"/>
  <c r="K2629" i="7"/>
  <c r="K2630" i="7"/>
  <c r="K2620" i="7" s="1"/>
  <c r="K452" i="7"/>
  <c r="K453" i="7"/>
  <c r="K439" i="7" s="1"/>
  <c r="K582" i="7"/>
  <c r="K570" i="7" s="1"/>
  <c r="K1419" i="7"/>
  <c r="K1420" i="7"/>
  <c r="K1414" i="7" s="1"/>
  <c r="K1987" i="7"/>
  <c r="K1328" i="7"/>
  <c r="K1329" i="7"/>
  <c r="K1323" i="7" s="1"/>
  <c r="K421" i="7"/>
  <c r="K1475" i="7"/>
  <c r="K1383" i="7"/>
  <c r="K1366" i="7" s="1"/>
  <c r="K1897" i="7"/>
  <c r="K1902" i="7"/>
  <c r="K1252" i="7"/>
  <c r="K1058" i="7"/>
  <c r="K1059" i="7"/>
  <c r="K1049" i="7" s="1"/>
  <c r="G119" i="9"/>
  <c r="K1290" i="7"/>
  <c r="K496" i="7"/>
  <c r="K756" i="7"/>
  <c r="K1678" i="7" l="1"/>
  <c r="K1679" i="7" s="1"/>
  <c r="K1666" i="7" s="1"/>
  <c r="K2064" i="7"/>
  <c r="K2065" i="7"/>
  <c r="K2053" i="7" s="1"/>
  <c r="K2237" i="7"/>
  <c r="K2238" i="7"/>
  <c r="K2226" i="7" s="1"/>
  <c r="K801" i="7"/>
  <c r="K802" i="7" s="1"/>
  <c r="K789" i="7" s="1"/>
  <c r="K2426" i="7"/>
  <c r="K2427" i="7"/>
  <c r="K2415" i="7" s="1"/>
  <c r="K482" i="7"/>
  <c r="K483" i="7" s="1"/>
  <c r="K470" i="7" s="1"/>
  <c r="K312" i="7"/>
  <c r="K313" i="7"/>
  <c r="K298" i="7" s="1"/>
  <c r="K1010" i="7"/>
  <c r="K1011" i="7"/>
  <c r="K998" i="7" s="1"/>
  <c r="K1864" i="7"/>
  <c r="K1865" i="7" s="1"/>
  <c r="K1854" i="7" s="1"/>
  <c r="K2164" i="7"/>
  <c r="K2165" i="7" s="1"/>
  <c r="K2153" i="7" s="1"/>
  <c r="K1809" i="7"/>
  <c r="K1810" i="7"/>
  <c r="K1798" i="7" s="1"/>
  <c r="K2481" i="7"/>
  <c r="K2482" i="7"/>
  <c r="K2473" i="7" s="1"/>
  <c r="K166" i="7"/>
  <c r="K167" i="7" s="1"/>
  <c r="K156" i="7" s="1"/>
  <c r="K1291" i="7"/>
  <c r="K1292" i="7"/>
  <c r="K1279" i="7" s="1"/>
  <c r="K1579" i="7"/>
  <c r="K1580" i="7"/>
  <c r="K1568" i="7" s="1"/>
  <c r="K1194" i="7"/>
  <c r="K1195" i="7"/>
  <c r="K1183" i="7" s="1"/>
  <c r="K2297" i="7"/>
  <c r="K2298" i="7"/>
  <c r="K2288" i="7" s="1"/>
  <c r="K153" i="7"/>
  <c r="K154" i="7"/>
  <c r="K135" i="7" s="1"/>
  <c r="K1046" i="7"/>
  <c r="K1047" i="7"/>
  <c r="K1035" i="7" s="1"/>
  <c r="K364" i="7"/>
  <c r="K365" i="7"/>
  <c r="K353" i="7" s="1"/>
  <c r="K271" i="7"/>
  <c r="K272" i="7"/>
  <c r="K260" i="7" s="1"/>
  <c r="K1999" i="7"/>
  <c r="K2000" i="7"/>
  <c r="K1991" i="7" s="1"/>
  <c r="K1601" i="7"/>
  <c r="K1602" i="7"/>
  <c r="K1582" i="7" s="1"/>
  <c r="K2050" i="7"/>
  <c r="K2051" i="7" s="1"/>
  <c r="K2039" i="7" s="1"/>
  <c r="K2022" i="7"/>
  <c r="K2023" i="7"/>
  <c r="K2002" i="7" s="1"/>
  <c r="K1837" i="7"/>
  <c r="K1838" i="7"/>
  <c r="K1826" i="7" s="1"/>
  <c r="K2581" i="7"/>
  <c r="K2582" i="7"/>
  <c r="K2572" i="7" s="1"/>
  <c r="K567" i="7"/>
  <c r="K568" i="7"/>
  <c r="K556" i="7" s="1"/>
  <c r="K326" i="7"/>
  <c r="K327" i="7" s="1"/>
  <c r="K315" i="7" s="1"/>
  <c r="K1223" i="7"/>
  <c r="K1224" i="7"/>
  <c r="K1211" i="7" s="1"/>
  <c r="K1903" i="7"/>
  <c r="K1904" i="7"/>
  <c r="K1893" i="7" s="1"/>
  <c r="K608" i="7"/>
  <c r="K609" i="7"/>
  <c r="K599" i="7" s="1"/>
  <c r="K553" i="7"/>
  <c r="K554" i="7"/>
  <c r="K541" i="7" s="1"/>
  <c r="K1755" i="7"/>
  <c r="K1756" i="7"/>
  <c r="K1746" i="7" s="1"/>
  <c r="K1639" i="7"/>
  <c r="K1640" i="7"/>
  <c r="K1626" i="7" s="1"/>
  <c r="K2593" i="7"/>
  <c r="K2594" i="7"/>
  <c r="K2584" i="7" s="1"/>
  <c r="K1253" i="7"/>
  <c r="K1254" i="7"/>
  <c r="K1240" i="7" s="1"/>
  <c r="K1565" i="7"/>
  <c r="K1566" i="7"/>
  <c r="K1554" i="7" s="1"/>
  <c r="K436" i="7"/>
  <c r="K437" i="7"/>
  <c r="K425" i="7" s="1"/>
  <c r="K1180" i="7"/>
  <c r="K1181" i="7"/>
  <c r="K1169" i="7" s="1"/>
  <c r="K2533" i="7"/>
  <c r="K2534" i="7"/>
  <c r="K2524" i="7" s="1"/>
  <c r="K2617" i="7"/>
  <c r="K2618" i="7"/>
  <c r="K2608" i="7" s="1"/>
  <c r="K422" i="7"/>
  <c r="K423" i="7"/>
  <c r="K409" i="7" s="1"/>
  <c r="K2193" i="7"/>
  <c r="K2194" i="7"/>
  <c r="K2181" i="7" s="1"/>
  <c r="K1237" i="7"/>
  <c r="K1238" i="7"/>
  <c r="K1226" i="7" s="1"/>
  <c r="K872" i="7"/>
  <c r="K873" i="7"/>
  <c r="K861" i="7" s="1"/>
  <c r="K646" i="7"/>
  <c r="K647" i="7"/>
  <c r="K635" i="7" s="1"/>
  <c r="K743" i="7"/>
  <c r="K744" i="7"/>
  <c r="K732" i="7" s="1"/>
  <c r="K757" i="7"/>
  <c r="K758" i="7"/>
  <c r="K746" i="7" s="1"/>
  <c r="K1477" i="7"/>
  <c r="K1478" i="7" s="1"/>
  <c r="K1458" i="7" s="1"/>
  <c r="K660" i="7"/>
  <c r="K661" i="7"/>
  <c r="K649" i="7" s="1"/>
  <c r="K1973" i="7"/>
  <c r="K1974" i="7"/>
  <c r="K1961" i="7" s="1"/>
  <c r="K1877" i="7"/>
  <c r="K1878" i="7"/>
  <c r="K1867" i="7" s="1"/>
  <c r="K1766" i="7"/>
  <c r="K1767" i="7"/>
  <c r="K1758" i="7" s="1"/>
  <c r="K620" i="7"/>
  <c r="K621" i="7"/>
  <c r="K611" i="7" s="1"/>
  <c r="K2557" i="7"/>
  <c r="K2558" i="7"/>
  <c r="K2548" i="7" s="1"/>
  <c r="K1931" i="7"/>
  <c r="K1932" i="7" s="1"/>
  <c r="K1921" i="7" s="1"/>
  <c r="K2106" i="7"/>
  <c r="K2107" i="7"/>
  <c r="K2095" i="7" s="1"/>
  <c r="K1352" i="7"/>
  <c r="K1353" i="7"/>
  <c r="K1347" i="7" s="1"/>
  <c r="K1455" i="7"/>
  <c r="K1456" i="7" s="1"/>
  <c r="K1438" i="7" s="1"/>
  <c r="K1988" i="7"/>
  <c r="K1989" i="7"/>
  <c r="K1976" i="7" s="1"/>
  <c r="K406" i="7"/>
  <c r="K407" i="7"/>
  <c r="K394" i="7" s="1"/>
  <c r="K283" i="7"/>
  <c r="K284" i="7" s="1"/>
  <c r="K274" i="7" s="1"/>
  <c r="K596" i="7"/>
  <c r="K597" i="7" s="1"/>
  <c r="K584" i="7" s="1"/>
  <c r="K2261" i="7"/>
  <c r="K2262" i="7" s="1"/>
  <c r="K2252" i="7" s="1"/>
  <c r="K117" i="7"/>
  <c r="K118" i="7"/>
  <c r="K106" i="7" s="1"/>
  <c r="K1890" i="7"/>
  <c r="K1891" i="7"/>
  <c r="K1880" i="7" s="1"/>
  <c r="K1717" i="7"/>
  <c r="K1718" i="7"/>
  <c r="K1707" i="7" s="1"/>
  <c r="K2150" i="7"/>
  <c r="K2151" i="7"/>
  <c r="K2137" i="7" s="1"/>
  <c r="K1138" i="7"/>
  <c r="K1139" i="7"/>
  <c r="K1127" i="7" s="1"/>
  <c r="K1958" i="7"/>
  <c r="K1959" i="7"/>
  <c r="K1947" i="7" s="1"/>
  <c r="K510" i="7"/>
  <c r="K511" i="7" s="1"/>
  <c r="K500" i="7" s="1"/>
  <c r="K1276" i="7"/>
  <c r="K1277" i="7" s="1"/>
  <c r="K1264" i="7" s="1"/>
  <c r="K497" i="7"/>
  <c r="K498" i="7"/>
  <c r="K485" i="7" s="1"/>
  <c r="K1499" i="7"/>
  <c r="K1500" i="7"/>
  <c r="K1480" i="7" s="1"/>
  <c r="K913" i="7"/>
  <c r="K914" i="7"/>
  <c r="K902" i="7" s="1"/>
  <c r="K1306" i="7"/>
  <c r="K1307" i="7" s="1"/>
  <c r="K1294" i="7" s="1"/>
  <c r="K1522" i="7"/>
  <c r="K1523" i="7"/>
  <c r="K1502" i="7" s="1"/>
  <c r="K2273" i="7"/>
  <c r="K2274" i="7" s="1"/>
  <c r="K2264" i="7" s="1"/>
  <c r="K2641" i="7"/>
  <c r="K2642" i="7"/>
  <c r="K2632" i="7" s="1"/>
  <c r="K1096" i="7"/>
  <c r="K1097" i="7"/>
  <c r="K1085" i="7" s="1"/>
  <c r="K2386" i="7"/>
  <c r="K2387" i="7"/>
  <c r="K2373" i="7" s="1"/>
  <c r="K1795" i="7"/>
  <c r="K1796" i="7"/>
  <c r="K1784" i="7" s="1"/>
  <c r="K884" i="7"/>
  <c r="K885" i="7" s="1"/>
  <c r="K875" i="7" s="1"/>
  <c r="K1152" i="7"/>
  <c r="K1153" i="7" s="1"/>
  <c r="K1141" i="7" s="1"/>
</calcChain>
</file>

<file path=xl/sharedStrings.xml><?xml version="1.0" encoding="utf-8"?>
<sst xmlns="http://schemas.openxmlformats.org/spreadsheetml/2006/main" count="11793" uniqueCount="2072">
  <si>
    <t>PROJECTE BÀSIC I EXECUTIU</t>
  </si>
  <si>
    <t>HUMANITZACIÓ PUNT DE TROBADA DEL PRAT DE LLOBREGAT</t>
  </si>
  <si>
    <t>Adreça: Carrer Coronel Sanfeliu, 21-23. 08820 El Prat de Llobregat</t>
  </si>
  <si>
    <t>PRESSUPOST</t>
  </si>
  <si>
    <t>Preu</t>
  </si>
  <si>
    <t>Amidament</t>
  </si>
  <si>
    <t>Import</t>
  </si>
  <si>
    <t>Obra</t>
  </si>
  <si>
    <t>01</t>
  </si>
  <si>
    <t>H014</t>
  </si>
  <si>
    <t>Capítol</t>
  </si>
  <si>
    <t>TREBALLS PREVIS I ENDERROCS</t>
  </si>
  <si>
    <t>Subcapítol</t>
  </si>
  <si>
    <t>Treballs previs i enderrocs</t>
  </si>
  <si>
    <t>01.01.01</t>
  </si>
  <si>
    <t>P21Q1-HBZ1</t>
  </si>
  <si>
    <t>u</t>
  </si>
  <si>
    <t>Retirada de mobiliari i equipament existent a l'àmbit de l'obra, per a la seva posterior reutilització o càrrega sobre contenidor o camió i gestió del residu.</t>
  </si>
  <si>
    <t>P21Q1-HBZ2</t>
  </si>
  <si>
    <t>Desconnexió i retirada de sanitari existent a l'àmbit de l'obra, incloses aixetes i connexions amb la instal·lació d'aigua o de sanejament; càrrega del residu sobre camió o contenidor.</t>
  </si>
  <si>
    <t>P2140-4RZ1</t>
  </si>
  <si>
    <t>Arrencada de full i bastiment de porta interior amb mitjans manuals i càrrega manual sobre camió o contenidor. Inclou en cas de ser necessari la neteja, sanejat i adequació del contorn de l'obertura per permetre l'execució de l'obra nova.</t>
  </si>
  <si>
    <t>P2140-4RZ2</t>
  </si>
  <si>
    <t>Arrencada de full i bastiment de finestra existent de fins a 5m2, amb mitjans manuals i càrrega manual sobre camió o contenidor. S'inclou la neteja, sanejat i adequació del contorn de l'obertura per permetre la col·locació del nou element.</t>
  </si>
  <si>
    <t>P214I-AKZ1</t>
  </si>
  <si>
    <t>m2</t>
  </si>
  <si>
    <t>Enderroc de cel ras existent de qualsevol tipologia, inclòs subestructura i instal·lacions encastades, amb mitjans manuals i càrrega manual sobre camió o contenidor. Inclou el sanejat i neteja del parament.</t>
  </si>
  <si>
    <t>P214T-4RZ1</t>
  </si>
  <si>
    <t>Tall i enderroc d'envà de ceràmica de fins a 15 cm de gruix, inclosos revestiments, amb mitjans manuals i càrrega manual de runa sobre camió o contenidor. S'inclou la neteja, sanejat i adequació dels parament verticals i horitzontals restants, deixant el conjunt preparat per rebre l'obra nova.</t>
  </si>
  <si>
    <t>P214T-4RZZ</t>
  </si>
  <si>
    <t>Conjunt de treballs d'adequació de paviment d'accés, per una afectació de superfície aproximada de fins a 10m2, consistents en enderroc de paviment i esglaonat existent, així com subbases fins arribar a solera o forjat, amb càrrega de runa a contenidor o camió; i posterior formació de noves pendents amb morter i nou esglaonat amb peces d'obra ceràmica, complint amb els requisits de la normativa i segons plànols, deixant el conjunt preparat per rebre el nou paviment. S'inclou tots els elements, materials i mecanismes necessaris i auxiliars per deixar el conjunt completament acabat, segons especificacions de projecte, detalls de plànols i indicacions de la direcció facultativa.</t>
  </si>
  <si>
    <t>P214I-AKZZ</t>
  </si>
  <si>
    <t>Tall i enderroc de paviment ceràmic, terratzo o de qualsevol tipologia, incloses subbases, amb mitjans manuals i càrrega manual sobre camió o contenidor. Inclou el sanejat i neteja del parament per permetre la col·locació de l'obra nova.</t>
  </si>
  <si>
    <t>P87B-5VZ1</t>
  </si>
  <si>
    <t>Neteja general de paraments horitzontals i verticals, amb retirada de runes, andròmines i pols, deixant el conjunt de l'obra preparat per l'execució de l'obra nova.</t>
  </si>
  <si>
    <t>P21Q1-HBZD</t>
  </si>
  <si>
    <t>Conjunt de treballs per a la desconnexió i retirada completa de les instal·lacions existents a l'àmbit de l'obra, consistents en enllumenat, electricitat, aigua potable, sanejament, calefacció, telecomunicacions, etc; tant de paraments verticals com horitzontals, realitzat amb mitjans manuals i càrrega de runa a contenidor o camió.</t>
  </si>
  <si>
    <t>TOTAL</t>
  </si>
  <si>
    <t>02</t>
  </si>
  <si>
    <t>ELEMENTS DE TANCAMENT</t>
  </si>
  <si>
    <t>Compartimentació interior vertical</t>
  </si>
  <si>
    <t>01.02.01</t>
  </si>
  <si>
    <t>P654-14SZ1</t>
  </si>
  <si>
    <t>Envà de plaques de guix laminat amb aïllament de plaques de llana de roca format per estructura senzilla normal amb perfileria de planxa d'acer galvanitzat, amb un gruix total de l'envà de100 mm, muntants cada 400 mm de 70 mm d'amplària i canals de 70 mm d'amplària, 1 placa estàndard (A) de 15 mm de gruix en cada cara, fixades mecànicament i aïllament de plaques de llana mineral de roca de resistència tèrmica &gt;= 1,622 m2·K/W. S'inclou elements de reforç amb fustes de MDF hidròfuga i/o perfils tipus ´´solid perfil´´ o equivalent homologats segons el sistema i casa comercial utilitzats per a fixació d'instal·lacions, mobiliari, elements i aparells suspesos de dits paraments.</t>
  </si>
  <si>
    <t>P654-14SZ2</t>
  </si>
  <si>
    <t>Envà de plaques de guix laminat amb aïllament de plaques de llana de roca format per estructura senzilla normal amb perfileria de planxa d'acer galvanitzat, amb un gruix total de l'envà de 100 mm, muntants cada 400 mm de 70 mm d'amplària i canals de 70 mm d'amplària, 1 placa hidròfuga (H) de 15 mm de gruix en cada cara, fixades mecànicament i aïllament de plaques de llana mineral de roca de resistència tèrmica &gt;= 1,622 m2·K/W. S'inclou elements de reforç amb fustes de MDF hidròfuga i/o perfils tipus ´´solid perfil´´ o equivalent homologats segons el sistema i casa comercial utilitzats per a fixació d'instal·lacions, mobiliari, elements i aparells suspesos de dits paraments.</t>
  </si>
  <si>
    <t>P654-14SZ3</t>
  </si>
  <si>
    <t>Envà de plaques de guix laminat amb aïllament de plaques de llana de roca format per estructura senzilla normal amb perfileria de planxa d'acer galvanitzat, amb un gruix total de l'envà de 100 mm, muntants cada 400 mm de 70 mm d'amplària i canals de 70 mm d'amplària, 1 placa estàndard (A) de 15 mm de gruix a una cara i 1 placa tipus hidòfuga (H) de 15 mm de gruix a l'altra cara, fixades mecànicament i aïllament de plaques de llana mineral de roca de resistència tèrmica &gt;= 1,622 m2·K/W. S'inclou elements de reforç amb fustes de MDF hidròfuga i/o perfils tipus ´´solid perfil´´ o equivalent homologats segons el sistema i casa comercial utilitzats per a fixació d'instal·lacions, mobiliari, elements i aparells suspesos de dits paraments.</t>
  </si>
  <si>
    <t>P83EC-97Z1</t>
  </si>
  <si>
    <t>Extradossat de plaques de guix laminat format per estructura autoportant lliure normal N amb perfileria de planxa d'acer galvanitzat, amb un gruix total de l'extradossat de 63 mm, muntants cada 400 mm de 48 mm d'amplaria i canals de 48 mm d'amplaria, amb 1 placa estàndard (A) de 15 mm de gruix, fixada mecànicament i aïllament amb plaques de placa llana roca p/aïllaments. S'inclou elements de reforç amb fustes de MDF hidròfuga i/o perfils tipus ´´solid perfil´´ o equivalent homologats segons el sistema i casa comercial utilitzats per a fixació d'instal·lacions, mobiliari, elements i aparells suspesos de dits paraments.</t>
  </si>
  <si>
    <t>P83EC-97Z2</t>
  </si>
  <si>
    <t>Extradossat de plaques de guix laminat format per estructura autoportant lliure normal N amb perfileria de planxa d'acer galvanitzat, amb un gruix total de l'extradossat de 63 mm, muntants cada 400 mm de 48 mm d'amplaria i canals de 48 mm d'amplaria, amb 1 placa hidròfuga (H) de 15 mm de gruix, fixada mecànicament i aïllament amb plaques de placa llana roca p/aïllaments. S'inclou elements de reforç amb fustes de MDF hidròfuga i/o perfils tipus ´´solid perfil´´ o equivalent homologats segons el sistema i casa comercial utilitzats per a fixació d'instal·lacions, mobiliari, elements i aparells suspesos de dits paraments.</t>
  </si>
  <si>
    <t>P6143-AWPV</t>
  </si>
  <si>
    <t>Envà recolzat divisori de 7 cm de gruix, de supermaó de 500x200x70 mm, LD, categoria I, segons la norma UNE-EN 771-1, per a revestir, col·locat amb morter per a ram de paleta industrialitzat M 10 (10 N/mm2) de designació (G) segons la norma UNE-EN 998-2</t>
  </si>
  <si>
    <t>03</t>
  </si>
  <si>
    <t>ELEMENTS PRACTICABLES</t>
  </si>
  <si>
    <t>Fusteries exteriors</t>
  </si>
  <si>
    <t>01.03.01</t>
  </si>
  <si>
    <t>PAF7-7TZ1</t>
  </si>
  <si>
    <t>C.01. Subministrament i col·locació de conjunt de finestra de mesures de buit d'obra aproximats de 420x100 cm, de marcs i perfils d'alumini amb trencament de pont tèrmic format per:
-4 finestres d'una fulla oscil·lobatent cadascuna, model a escollir per la direcció facultativa, color RAL 7022 o a decidir per la direcció facultativa, amb envidrament amb vidre laminar baix emissiu de 4+4/10/4+4, amb butiral transparent, segellat amb silicona.
-1 finestra central d'una fulla fixa, model a escollir per la direcció facultativa, color RAL 7022 o a decidir per la direcció facultativa, amb envidrament amb vidre laminar baix emissiu de 4+4/10/4+4, amb butiral transparent, segellat amb silicona.
El conjunt anirà fixat mecànicament sobre bastiment de perfils d'acer galvanitzat de 60x20 mm o a decidir per la direcció facultativa, amb fixacions compatibles amb unió roscada en alumini i acer (inclòs en el preu). 
Les mesures es comprovaran en obra.
El conjunt complirà permeabilitat a l'aire Classe 4, estanqueïtat a l'aigua Classe E1500, resistència al vent Classe 5 i aïllament acústic de mínim 45 dB.
S'inclouen perfils de remat, de reforç, manetes, ferramenta i accessoris models a escollir per la direcció facultativa així com tots els elements, materials i mecanismes necessaris per deixar el conjunt completament acabat segons especificacions de projecte, detalls de plànols i indicacions de la direcció facultativa.</t>
  </si>
  <si>
    <t>Fusteries interiors</t>
  </si>
  <si>
    <t>01.03.02</t>
  </si>
  <si>
    <t>PA12-83W1</t>
  </si>
  <si>
    <t>F.01. Subministrament i col·locació de conjunt de porta de fusta, de mesures de buit d'obra aproximat de 130x210 cm, de marcs i fulla de DM, format per:
-1 porta d'una fulla practicable de pas lliure de 80x210 cm, de DM lacat a les dues cares color blanc o a decidir per la direcció facultativa.
-1 tarja lateral fixa de mesures 45x210 cm, de vidre laminat 5+5 amb butiral transparent, segellat amb silicona.
El conjunt anirà muntat sobre premarc de fusta de pi tractat a l'autoclau de 180x40 mm, ancorat a l'obra o fixat mecànicament (inclòs a la partida).
Queda inclòs a la partida la col·locació de vinil i retolacions a la tarja lateral segons documentació gràfica.
S'inclou tapetes de DM de 70 mm lacat blanc o a decidir per la direcció facultativa, 4 frontisses negre mate, manetes, topall  i accessoris models a decidir per la direcció facultativa i tots els elements, materials i mecanismes per deixar el conjunt acabat, segons especificacions de projecte, detalls de plànols i indicacions de la direcció facultativa.</t>
  </si>
  <si>
    <t>PA12-83W2</t>
  </si>
  <si>
    <t>F.02. Subministrament i col·locació de porta de fusta, de mesures de pas lliure de 80x210 cm, d'una fulla practicable de DM lacat a les dues cares color blanc o a decidir per la direcció facultativa.
El conjunt anirà muntat sobre premarc de fusta de pi tractat a l'autoclau de 180x40 mm, ancorat a l'obra o fixat mecànicament (inclòs a la partida).
S'inclou tapetes de DM de 70 mm lacat blanc o a decidir per la direcció facultativa, 4 frontisses negre mate, pany de cop i clau, manetes, topall  i accessoris models a decidir per la direcció facultativa i tots els elements, materials i mecanismes per deixar el conjunt acabat, segons especificacions de projecte, detalls de plànols i indicacions de la direcció facultativa.</t>
  </si>
  <si>
    <t>PA12-83W3</t>
  </si>
  <si>
    <t>F.03. Subministrament i col·locació de porta de fusta, de mesures de pas lliure de 90x210 cm, d'una fulla corredissa de DM lacat a les dues cares color blanc o a decidir per la direcció facultativa.
El conjunt anirà muntat sobre estructura amb guia superior i caixó de planxa per acabat enguixat, model a escollir per la direcció facultativa (inclòs en el preu).
S'inclou tapetes de DM de 70 mm lacat blanc o a decidir per la direcció facultativa, elements de rodadura, ferratges color negre mate, tiradors, pestells amb obertura exterior de seguretat i accessoris models a decidir per la direcció facultativa i tots els elements, materials i mecanismes per deixar el conjunt acabat, segons especificacions de projecte, detalls de plànols i indicacions de la direcció facultativa.</t>
  </si>
  <si>
    <t>PA12-83Q1</t>
  </si>
  <si>
    <t>E.01. Subministrament i col·locació de conjunt de porta de vidre de buit d'obra aproximat de 120x270 cm, format per:
-1 porta d'una fulla practicable de pas lliure de 90x210 cm, de vidre laminat de 5+5, amb butiral transparent.
-1 tarja fixa lateral de mesures 30x210 cm, de vidre laminat de 5+5, amb butiral transparent.
-1 tarja fixa superior de mesures 120x60 cm, de vidre laminat de 5+5, amb butiral transparent.
El conjunt anirà muntat sobre bastidor intreior d'alumini, ancorat a l'obra o fixat mecànicament (inclòs a la partida).
Queda inclòs a la partida la col·locació de vinil translúcid segons documentació gràfica.
S'inclou frontissa superior i inferior, manetes, topall, molla tancaportes  i accessoris models a decidir per la direcció facultativa color negre mate i tots els elements, materials i mecanismes per deixar el conjunt acabat, segons especificacions de projecte, detalls de plànols i indicacions de la direcció facultativa.</t>
  </si>
  <si>
    <t>PA12-83Q2</t>
  </si>
  <si>
    <t>E.02. Subministrament i col·locació finestra interior d'una fulla fixa de buit d'obra aproximat de 180x120 cm, format per marc perimetral de fusta i vidre laminat de 5+5 amb làmina efecte mirall per la cara exterior, acabat lacat color blanc.
El conjunt anirà muntat sobre premarc de fusta de pi tractat a l'autoclau de 180x40 mm, ancorat a l'obra o fixat mecànicament (inclòs a la partida).
S'inclou tots els elements, materials i mecanismes per deixar el conjunt acabat, segons especificacions de projecte, detalls de plànols i indicacions de la direcció facultativa.</t>
  </si>
  <si>
    <t>PA12-83Q3</t>
  </si>
  <si>
    <t>E.03. Subministrament i col·locació finestra interior d'una fulla fixa de buit d'obra aproximat de 170x120 cm, format per marc perimetral de fusta i vidre laminat de 5+5,  acabat lacat color blanc.
El conjunt anirà muntat sobre premarc de fusta de pi tractat a l'autoclau de 180x40 mm, ancorat a l'obra o fixat mecànicament (inclòs a la partida).
S'inclou tots els elements, materials i mecanismes per deixar el conjunt acabat, segons especificacions de projecte, detalls de plànols i indicacions de la direcció facultativa.</t>
  </si>
  <si>
    <t>04</t>
  </si>
  <si>
    <t>ACABATS</t>
  </si>
  <si>
    <t>Acabats verticals</t>
  </si>
  <si>
    <t>01.04.01</t>
  </si>
  <si>
    <t>P815-3FNC</t>
  </si>
  <si>
    <t>Enguixat a bona vista sobre parament vertical interior, a 3,00 m d'alçària, com a màxim, amb guix B1, acabat lliscat amb guix C6 segons la norma UNE-EN 13279-1</t>
  </si>
  <si>
    <t>P89I-4VZ1</t>
  </si>
  <si>
    <t>PIN.01. Pintat de parament vertical de guix, amb pintura plàstica amb acabat llis, amb una capa segelladora i dues d'acabat, color General NCS S 1005-Y20R segons documentació de projecte.</t>
  </si>
  <si>
    <t>P89I-4VZ2</t>
  </si>
  <si>
    <t>PIN.02. Pintat de parament vertical de guix, amb pintura plàstica amb acabat llis, amb una capa segelladora i dues d'acabat, color Blava NCS S 2020-B segons documentació de projecte.</t>
  </si>
  <si>
    <t>P89I-4VZ3</t>
  </si>
  <si>
    <t>PIN.03. Pintat de parament vertical de guix, amb pintura plàstica amb acabat llis, amb una capa segelladora i dues d'acabat, color Verda NCS S 2020-G70Y segons documentació de projecte.</t>
  </si>
  <si>
    <t>P89I-4VZ4</t>
  </si>
  <si>
    <t>PIN.04. Pintat de parament vertical de guix, amb pintura plàstica amb acabat llis, amb una capa segelladora i dues d'acabat, color Préssec NCS S 2020-Y50R segons documentació de projecte.</t>
  </si>
  <si>
    <t>P89I-4VZ5</t>
  </si>
  <si>
    <t>PIN.05. Pintat de parament vertical de guix, amb pintura plàstica amb acabat llis, amb una capa segelladora i dues d'acabat, color Terracota NCS S 4030-Y60R segons documentació de projecte.</t>
  </si>
  <si>
    <t>P824-3QZ1</t>
  </si>
  <si>
    <t>REV.01. Enrajolat de parament vertical interior amb rajola de gres porcellànic de mesures 20x10 cm, model Projectos color blau M140 de la casa comercial Recer o equivalent, col·locades amb adhesiu cimentós segons norma UNE-EN 12004 i rejuntat amb beurada (UNE-EN 13888) tipus borada 67 vainilla de la casa comercial Fixcer o equivalent. Inclou la col·locació de peces especials, remats i cantoneres necessàries.</t>
  </si>
  <si>
    <t>P824-3QZ2</t>
  </si>
  <si>
    <t>REV.02. Enrajolat de parament vertical interior amb rajola de gres porcellànic de mesures 20x10 cm, model Projectos color verd M151 de la casa comercial Recer o equivalent, col·locades amb adhesiu cimentós segons norma UNE-EN 12004 i rejuntat amb beurada (UNE-EN 13888) tipus borada 67 vainilla de la casa comercial Fixcer o equivalent. Inclou la col·locació de peces especials, remats i cantoneres necessàries.</t>
  </si>
  <si>
    <t>P824-3QZ3</t>
  </si>
  <si>
    <t>REV.03. Enrajolat de parament vertical interior amb rajola de gres porcellànic de mesures 45x45 cm, model Atrium Alpha color blanc de la casa comercial Pamesa o equivalent, col·locades amb adhesiu cimentós segons norma UNE-EN 12004 i rejuntat amb beurada (UNE-EN 13888) tipus borada 67 vainilla de la casa comercial Fixcer o equivalent. Inclou la col·locació de peces especials, remats i cantoneres necessàries.</t>
  </si>
  <si>
    <t>Acabats horitzontals</t>
  </si>
  <si>
    <t>01.04.02</t>
  </si>
  <si>
    <t>P846-9JNB</t>
  </si>
  <si>
    <t>Cel ras de placa de guix laminat estàndard (A) i gruix 12,5 mm, amb vora afinada (BA), segons la norma UNE-EN 520, amb entramat estructura senzilla d'acer galvanitzat format per perfils col·locats cada 600 mm fixats al sostre mitjançant vareta de suspensió cada 1,2 m, per a una alçària de cel ras de 4 m com a màxim</t>
  </si>
  <si>
    <t>P846-9JN9</t>
  </si>
  <si>
    <t>Cel ras de placa de guix laminat hidròfuga (H) i gruix 12,5 mm, amb vora afinada (BA), segons la norma UNE-EN 520, amb entramat estructura senzilla d'acer galvanitzat format per perfils col·locats cada 600 mm fixats al sostre mitjançant vareta de suspensió cada 1,2 m, per a una alçària de cel ras de 4 m com a màxim</t>
  </si>
  <si>
    <t>P89I-4V8Q</t>
  </si>
  <si>
    <t>Pintat de parament horitzontal de guix, amb pintura plàstica amb acabat llis, amb una capa segelladora i dues d'acabat</t>
  </si>
  <si>
    <t>05</t>
  </si>
  <si>
    <t>PAVIMENTS</t>
  </si>
  <si>
    <t>Subbases</t>
  </si>
  <si>
    <t>01.05.01</t>
  </si>
  <si>
    <t>P93G-57Z1</t>
  </si>
  <si>
    <t>Recrescuda del suport de paviments, de 4 cm de gruix, amb morter de ciment 1:4</t>
  </si>
  <si>
    <t>P93I-HZZ1</t>
  </si>
  <si>
    <t>Capa d’allisat mitjançant pasta autoanivellant específica per a paviments de linòleum, amb un gruix mitjà aproximat de 2 mm, sobre suport existent prèviament net, sec, ferm i lliure de pols, greixos o restes de materials. Inclou la preparació prèvia del suport, barreja del producte segons fitxa tècnica del fabricant, estesa i autonivellat manual o mecànic, desairejat, curat i temps d’assecat necessari.</t>
  </si>
  <si>
    <t>Paviment de linòleum</t>
  </si>
  <si>
    <t>01.05.02</t>
  </si>
  <si>
    <t>P9P7-8FZ1</t>
  </si>
  <si>
    <t>PAV.01. Paviment de linòleum en rotlle i de gruix de 2,5 mm, model Marmoleum Cocoa Meringue 3590 de la casa comercial Forbo o equivalent col·locat amb adhesiu acrílic de dispersió aquosa i soldat en calent amb cordó cel·lular de diàmetre 4 mm. Inclou formació de mitges canyes, peces especials, remats necessaris, remuntes, etc.</t>
  </si>
  <si>
    <t>P9P7-8FZ2</t>
  </si>
  <si>
    <t>PAV.02. Paviment de linòleum en rotlle i de gruix de 2,5 mm, model Marmoleum Cocoa Early Grey Chocolate 3582 de la casa comercial Forbo o equivalent col·locat amb adhesiu acrílic de dispersió aquosa i soldat en calent amb cordó cel·lular de diàmetre 4 mm. Inclou formació de mitges canyes, peces especials, remats necessaris, remuntes, etc.</t>
  </si>
  <si>
    <t>P9P7-8FZ3</t>
  </si>
  <si>
    <t>PAV.03. Paviment de linòleum en rotlle i de gruix de 2,5 mm, model Marmoleum Cocoa Salted Caramel 3592 de la casa comercial Forbo o equivalent col·locat amb adhesiu acrílic de dispersió aquosa i soldat en calent amb cordó cel·lular de diàmetre 4 mm. Inclou formació de mitges canyes, peces especials, remats necessaris, remuntes, etc.</t>
  </si>
  <si>
    <t>P9P7-8FZ4</t>
  </si>
  <si>
    <t>PAV.04. Paviment de linòleum en rotlle i de gruix de 2,5 mm, model Marmoleum Cocoa Terracotta 3370 de la casa comercial Forbo o equivalent col·locat amb adhesiu acrílic de dispersió aquosa i soldat en calent amb cordó cel·lular de diàmetre 4 mm. Inclou formació de mitges canyes, peces especials, remats necessaris, remuntes, etc.</t>
  </si>
  <si>
    <t>P9P7-8FZ5</t>
  </si>
  <si>
    <t>PAV.05. Paviment de linòleum en rotlle i de gruix de 2,5 mm, model Marmoleum Cocoa Matcha 3593 de la casa comercial Forbo o equivalent col·locat amb adhesiu acrílic de dispersió aquosa i soldat en calent amb cordó cel·lular de diàmetre 4 mm. Inclou formació de mitges canyes, peces especials, remats necessaris, remuntes, etc.</t>
  </si>
  <si>
    <t>P9U9-6YZ1</t>
  </si>
  <si>
    <t>m</t>
  </si>
  <si>
    <t>Sòcol de poliestirè, de 60 mm d'alçària, col·locat amb adhesiu, acabat lacat color segons documentació de projecte.</t>
  </si>
  <si>
    <t>Paviment de gres</t>
  </si>
  <si>
    <t>01.05.03</t>
  </si>
  <si>
    <t>P9D5-36Z1</t>
  </si>
  <si>
    <t>PAV.06. Paviment interior de rajola de gres porcellànic de mesures 45x45 cm, model Atrium Alpha color blanc de la casa comercial Pamesa o equivalent, col·locades amb adhesiu cimentós segons norma UNE-EN 12004 i rejuntat amb beurada (UNE-EN 13888) tipus borada 67 vainilla de la casa comercial Fixcer o equivalent. Inclou la col·locació de peces de remat, perfils de transició entre paviments i peces de petja i contrapetja de les mateixes característiques per a formació d'esglaonat. Lliscament classe 2.</t>
  </si>
  <si>
    <t>06</t>
  </si>
  <si>
    <t>ELEMENTS DE PROTECCIÓ</t>
  </si>
  <si>
    <t>Baranes</t>
  </si>
  <si>
    <t>01.06.01</t>
  </si>
  <si>
    <t>PB12-DIZ1</t>
  </si>
  <si>
    <t>Barana d'acer de 90 cm d'alçada formada per muntants, travessers i passamans de pletina d'acer a definir per la direcció facultativa, col·locada amb plaques d'ancoratge fixades mecànicament a paviment, amb acabat del conjunt lacat color 7022 o a decidir per la direcció facultativa.</t>
  </si>
  <si>
    <t>07</t>
  </si>
  <si>
    <t>SISTEMA CONDICIONAMENT, INSTAL·LACIONS I SERVEIS</t>
  </si>
  <si>
    <t xml:space="preserve"> Instal.lacions d'aigua</t>
  </si>
  <si>
    <t>Apartat</t>
  </si>
  <si>
    <t xml:space="preserve"> Instal-lacio Interior</t>
  </si>
  <si>
    <t>01.07.01.01</t>
  </si>
  <si>
    <t>EN316A37</t>
  </si>
  <si>
    <t>Vàlvula de bola manual amb rosca, de tres peces amb pas total, d'acer inoxidable 1.4408 (AISI 316), de diàmetre nominal 1´´, de 64 bar de PN i preu alt, muntada superficialment</t>
  </si>
  <si>
    <t>FFC13B25</t>
  </si>
  <si>
    <t>Tub de Polipropilè-copolímer PP-R a pressió de 16x2,2 mm, sèrie S 3.2 segons UNE-EN ISO 15874-2, soldat, amb grau de dificultat mitjà i col·locat al fons de la rasa</t>
  </si>
  <si>
    <t>EFC14B25</t>
  </si>
  <si>
    <t>Tub de Polipropilè-copolímer PP-R a pressió de 20x2,8 mm, sèrie S 3.2 segons UNE-EN ISO 15874-2, soldat, amb grau de dificultat mitjà i col·locat al fons de la rasa</t>
  </si>
  <si>
    <t>EFC15B25</t>
  </si>
  <si>
    <t>Tub de Polipropilè-copolímer PP-R a pressió de diàmetre 25x3,5 mm, sèrie S 3,2 segons UNE-EN ISO 15874-2, soldat, amb grau de dificultat mitjà i col·locat al fons de la rasa</t>
  </si>
  <si>
    <t>EFC16B25</t>
  </si>
  <si>
    <t>Tub de Polipropilè-copolímer PP-R a pressió de diàmetre 32x4,4 mm, sèrie S 3.2 segons UNE-EN ISO 15874-2, soldat, amb grau de dificultat mitjà i col·locat al fons de la rasa</t>
  </si>
  <si>
    <t>EFQ3387M</t>
  </si>
  <si>
    <t>Aïllament tèrmic d'escuma elastomèrica per a canonades que transporten fluids a temperatura entre -50°C i 105°C, per a tub de diàmetre exterior 22 mm, de 19 mm de gruix, classe de reacció al foc BL-s2, d0 segons norma UNE-EN 13501-1, amb un factor de resistència a la difusió del vapor d'aigua &gt;= 7000, col·locat superficialment amb grau de dificultat alt</t>
  </si>
  <si>
    <t>EFQ3286M</t>
  </si>
  <si>
    <t>Aïllament tèrmic d'escuma elastomèrica per a canonades que transporten fluids a temperatura entre -50°C i 105°C, per a tub de diàmetre exterior 18 mm, de 19 mm de gruix, classe de reacció al foc BL-s2, d0 segons norma UNE-EN 13501-1, amb un factor de resistència a la difusió del vapor d'aigua &gt;= 5000, col·locat superficialment amb grau de dificultat alt</t>
  </si>
  <si>
    <t>EFQ3229M</t>
  </si>
  <si>
    <t>Aïllament tèrmic d'escuma elastomèrica per a canonades que transporten fluids a temperatura entre -50°C i 105°C, per a tub de diàmetre exterior 28 mm, de 6 mm de gruix, classe de reacció al foc BL-s2, d0 segons norma UNE-EN 13501-1, amb un factor de resistència a la difusió del vapor d'aigua &gt;= 5000, col·locat superficialment amb grau de dificultat alt</t>
  </si>
  <si>
    <t>EFQ322BM</t>
  </si>
  <si>
    <t>Aïllament tèrmic d'escuma elastomèrica per a canonades que transporten fluids a temperatura entre -50°C i 105°C, per a tub de diàmetre exterior 35 mm, de 6 mm de gruix, classe de reacció al foc BL-s2, d0 segons norma UNE-EN 13501-1, amb un factor de resistència a la difusió del vapor d'aigua &gt;= 5000, col·locat superficialment amb grau de dificultat alt</t>
  </si>
  <si>
    <t xml:space="preserve"> Connexió de servei</t>
  </si>
  <si>
    <t>01.07.01.02</t>
  </si>
  <si>
    <t>EJM1AI02</t>
  </si>
  <si>
    <t>Connexió de la nova instal·lació d'aigua a la instal·lació existent</t>
  </si>
  <si>
    <t>PFC0-4HW7</t>
  </si>
  <si>
    <t>Tub de Polipropilè-copolímer PP-R a pressió de 32x5,4 mm, sèrie S 2.5 segons UNE-EN ISO 15874-2,  soldat, amb grau de dificultat mitjà i col·locat al fons de la rasa</t>
  </si>
  <si>
    <t xml:space="preserve"> Evacuació d'aigües</t>
  </si>
  <si>
    <t xml:space="preserve"> Derivacions individuals</t>
  </si>
  <si>
    <t>01.07.02.01</t>
  </si>
  <si>
    <t>ED116271</t>
  </si>
  <si>
    <t>Desguàs d'aparell sanitari amb tub de polipropilè de paret tricapa per a evacuació insonoritzada, de DN 40 mm, fins a baixant, caixa o clavegueró</t>
  </si>
  <si>
    <t>ED116371</t>
  </si>
  <si>
    <t>Desguàs d'aparell sanitari amb tub de polipropilè de paret tricapa per a evacuació insonoritzada, de DN 50 mm, fins a baixant, caixa o clavegueró</t>
  </si>
  <si>
    <t>ED116571</t>
  </si>
  <si>
    <t>Desguàs d'aparell sanitari amb tub de polipropilè de paret tricapa per a evacuació insonoritzada, de DN 75 mm, fins a baixant, caixa o clavegueró</t>
  </si>
  <si>
    <t>ED116771</t>
  </si>
  <si>
    <t>Desguàs d'aparell sanitari amb tub de polipropilè de paret tricapa per a evacuació insonoritzada, de DN 110 mm, fins a baixant, caixa o clavegueró</t>
  </si>
  <si>
    <t xml:space="preserve"> Aïllaments</t>
  </si>
  <si>
    <t>01.07.02.02</t>
  </si>
  <si>
    <t>ED1Q1133</t>
  </si>
  <si>
    <t>Aïllament acústic per a baixants fins a 110 mm de diàmetre, amb banda bicapa autoadhesiva de 3,9 mm de gruix, incloent la part proporcional de reforç de peces especials, amb grau de dificultat alt, col·locat adherit superficialment</t>
  </si>
  <si>
    <t xml:space="preserve"> Col·lectors</t>
  </si>
  <si>
    <t>01.07.02.03</t>
  </si>
  <si>
    <t>PD77-79HW</t>
  </si>
  <si>
    <t>Clavegueró amb tub de polipropilè de paret tricapa per a sanejament sense pressió, de DN 160 mm i de SN 8 (8 kN/m2) de rigidesa anular, sobre llit de sorra de 15 cm de gruix i reblert amb sorra fins a 30 cm per sobre del tub, amb picó vibrant de combustible</t>
  </si>
  <si>
    <t xml:space="preserve"> Connexions de servei</t>
  </si>
  <si>
    <t>01.07.02.04</t>
  </si>
  <si>
    <t>ED7KCCC</t>
  </si>
  <si>
    <t>Connexió de servei general de sanejament, per l'evacuació d'aigües residuals i/o pluvials a la xarxa general del municipi, amb una pendent mínima del 2%, per a l'evacuació d'aigües residuals i/o pluvials, formada per tub de PVC llis, sèrie SN-4, rigidesa anular nominal 4 kN/m², de 250 mm de diàmetre exterior, enganxat mitjançant adhesiu, col·locat sobre llit de sorra de 10 cm de gruix, degudament compactada i anivellada amb picó vibrant de guiat manual, reblert lateral compactant fins als ronyons i posterior reblert amb la mateixa sorra fins a 30 cm per sobre de la generatriu superior de la canonada, amb els seus corresponents junts i peces especials. Inclús líquid netejador i adhesiu per a tubs i accessoris de PVC i formigó en massa HM-20/P/20/X0 per a la posterior reposició del ferm existent.
Criteri de valoració econòmica: El preu inclou la demolició i l'aixecat del ferm existent, però no inclou l'excavació, el reblert principal ni la connexió a la xarxa general de sanejament.
Inclou: Replanteig i traçat de la connexió de servei en planta i pendents. Trencament del paviment amb compressor. Presentació en sec de tubs i peces especials. Abocat de la sorra en el fons de la rasa. Descens i col·locació dels col·lectors en el fons de la rasa. Muntatge, connexionat i comprovació del seu correcte funcionament. Execució del reblert envoltant. Realització de proves de servei.
Criteri d'amidament de projecte: Longitud mesurada en projecció horitzontal, segons documentació gràfica de Projecte, entre cares interiors del mur de l'edifici i del pou de la xarxa municipal.
Criteri de mesura d'obra: Es mesurarà en projecció horitzontal, la longitud realment executada segons especificacions de Projecte, entre cares interiors del mur de l'edifici i del pou de la xarxa municipal.</t>
  </si>
  <si>
    <t xml:space="preserve"> Instal.lacions tèrmiques</t>
  </si>
  <si>
    <t xml:space="preserve"> Sistemes de conducció refrigerant</t>
  </si>
  <si>
    <t>01.07.03.01</t>
  </si>
  <si>
    <t>EF5B44B1</t>
  </si>
  <si>
    <t>Tub de coure R220 (recuit) 3/8 ´´ de diàmetre nominal i de gruix 0,8 mm, segons norma UNE-EN 12735-1, soldat per capil·laritat amb soldadura forta (T&gt;450ºC) amb grau de dificultat mitjà i col·locat superficialment</t>
  </si>
  <si>
    <t>EF5B64B1</t>
  </si>
  <si>
    <t>Tub de coure R220 (recuit) 5/8 ´´ de diàmetre nominal i de gruix 0,8 mm, segons norma UNE-EN 12735-1, soldat per capil·laritat amb soldadura forta (T&gt;450ºC) amb grau de dificultat mitjà i col·locat superficialment</t>
  </si>
  <si>
    <t>EFQ3383K</t>
  </si>
  <si>
    <t>Aïllament tèrmic d'escuma elastomèrica per a canonades que transporten fluids a temperatura entre -50°C i 105°C, per a tub de diàmetre exterior 10 mm, de 19 mm de gruix, amb un factor de resistència a la difusió del vapor d'aigua &gt;= 7000, col·locat superficialment amb grau de dificultat baix</t>
  </si>
  <si>
    <t>EFQ3385K</t>
  </si>
  <si>
    <t>Aïllament tèrmic d'escuma elastomèrica per a canonades que transporten fluids a temperatura entre -50°C i 105°C, per a tub de diàmetre exterior 15 mm, de 19 mm de gruix, amb un factor de resistència a la difusió del vapor d'aigua &gt;= 7000, col·locat superficialment amb grau de dificultat baix</t>
  </si>
  <si>
    <t>EG2B1402</t>
  </si>
  <si>
    <t>Canal metàl·lica de planxa d'acer llisa, de 100x300 mm, muntada superficialment</t>
  </si>
  <si>
    <t xml:space="preserve"> Emissors i productors VRF</t>
  </si>
  <si>
    <t>01.07.03.02</t>
  </si>
  <si>
    <t>EEGJZ061</t>
  </si>
  <si>
    <t>Unitat interiro 2: Subministrament i instal·lació d’equip de climatització per expansió directa tipus conductes, format per unitat interior i unitat exterior, amb les característiques mínimes següents:
Potència frigorífica nominal: 7,1 kW
Potència calorífica nominal: 8,0 kW
Tecnologia Inverter, d’alta eficiència energètica.
Refrigerant: R32.
Unitat interior tipus conductes de mitjana pressió estàtica, apta per a distribució mitjançant xarxa de conductes, amb:
Cabal d’aire màxim aproximat: 25,0 m³/min.
Pressió estàtica regulable fins a 150 Pa.
Nivell sonor reduït, adequada per a locals d’ús administratiu i de pública concurrència.
Dimensions aproximades: 250 × 1.100 × 732 mm.
Pes aproximat: 33 kg.
Unitat exterior compatible, preparada per a funcionament en règim de fred i calor, amb:
Rang de funcionament exterior en refrigeració: –15 ºC a +46 ºC.
Rang de funcionament exterior en calefacció: –10 ºC a +24 ºC.
Dimensions aproximades: 880 × 840 × 330 mm.
Pes aproximat: 55 kg.
Instal·lació frigorífica:
Canonades de coure deshidratat per a refrigeració, amb diàmetres 9,52 mm (líquid) i 15,88 mm (gas).
Aïllament tèrmic conforme a la normativa vigent.
Longitud màxima de canonada: 30 m (total) i 30 m (vertical).
Instal·lació elèctrica i control:
Alimentació elèctrica a 230 V monofàsica, segons característiques de l’equip.
Sistema de control cablejat o equivalent.
Posada en marxa, ajust i comprovació del correcte funcionament.
La partida inclou el subministrament de l’equip, la instal·lació completa, les proves, la posada en servei i el lliurament en perfecte estat de funcionament, tot d’acord amb la normativa vigent, el RITE i les prescripcions del projecte..
Posada en marxa, ajust i comprovació del correcte funcionament.
La partida inclou el subministrament de l’equip, la instal·lació completa, les proves, la posada en servei i el lliurament en perfecte estat de funcionament, tot d’acord amb la normativa vigent, el RITE i les prescripcions del projecte.
incloent part proporcional de càrrega extra de refrigerant
totalment muntada i connexionada per personal del fabricant</t>
  </si>
  <si>
    <t>EEGJZ060</t>
  </si>
  <si>
    <t>Unitat interior 2: Subministrament i instal·lació d’equip de climatització per expansió directa tipus conductes, format per unitat interior i unitat exterior, amb les característiques mínimes següents:
Potència frigorífica nominal: 12,1 kW
Potència calorífica nominal: 13,5 kW
Tecnologia Inverter, d’alta eficiència energètica.
Refrigerant: R32.
Unitat interior tipus conductes de mitjana pressió estàtica, apta per a distribució mitjançant xarxa de conductes, amb:
Cabal d’aire màxim aproximat: 42,0 m³/min.
Pressió estàtica regulable fins a 150 Pa.
Nivell sonor reduït, adequada per a locals de pública concurrència.
Dimensions aproximades: 250 × 1.400 × 732 mm.
Pes aproximat: 40 kg.
Unitat exterior compatible, preparada per a funcionament en règim de fred i calor, amb:
Rang de funcionament exterior en refrigeració: –15 ºC a +46 ºC.
Rang de funcionament exterior en calefacció: –15 ºC a +21 ºC.
Dimensions aproximades: 981 × 1.050 × 330 mm.
Pes aproximat: 84 kg.
Instal·lació frigorífica:
Canonades de coure deshidratat per a refrigeració, amb diàmetres 9,52 mm (líquid) i 15,88 mm (gas).
Aïllament tèrmic conforme a la normativa vigent.
Longitud màxima de canonada: 40 m (total) i 30 m (vertical).
Instal·lació elèctrica i control:
Alimentació elèctrica segons característiques de l’equip.
Sistema de control cablejat o equivalent.
Posada en marxa, ajust i comprovació del correcte funcionament.
La partida inclou el subministrament de l’equip, la instal·lació completa, les proves, la posada en servei i el lliurament en perfecte estat de funcionament, tot d’acord amb la normativa vigent, el RITE i les prescripcions del projecte.
incloent part proporcional de càrrega extra de refrigerant
totalment muntada i connexionada per personal del fabricant</t>
  </si>
  <si>
    <t>K1A1U0X2</t>
  </si>
  <si>
    <t>Redaccio i tramitacin de la legalitzacio de RITE</t>
  </si>
  <si>
    <t xml:space="preserve"> Sistemes de conducció d'aire</t>
  </si>
  <si>
    <t>01.07.03.03</t>
  </si>
  <si>
    <t>EE51HP10</t>
  </si>
  <si>
    <t>Formació de conducte rectangular de llana mineral de vidre (MW), segons UNE-EN 14303, de gruix 25 mm, resistència tèrmica &gt;= 0,78125 m2.K/W, amb recobriment exterior de planxa d'alumini i recobriment interior de film d'alumini, muntat encastat en el cel ras</t>
  </si>
  <si>
    <t>EE42C312</t>
  </si>
  <si>
    <t>Conducte helicoïdal circular de planxa d'acer inoxidable de 100 mm de diàmetre (s/UNE-EN 1506), de gruix 0,5 mm, muntat superficialment</t>
  </si>
  <si>
    <t>EE42C412</t>
  </si>
  <si>
    <t>Conducte helicoïdal circular de planxa d'acer inoxidable de 125 mm de diàmetre (s/UNE-EN 1506), de gruix 0,5 mm, muntat superficialment</t>
  </si>
  <si>
    <t>EE42C712</t>
  </si>
  <si>
    <t>Conducte helicoïdal circular de planxa d'acer inoxidable de 175 mm de diàmetre (s/UNE-EN 1506), de gruix 0,5 mm, muntat superficialment</t>
  </si>
  <si>
    <t>EE42C812</t>
  </si>
  <si>
    <t>Conducte helicoïdal circular de planxa d'acer inoxidable de 200 mm de diàmetre (s/UNE-EN 1506), de gruix 0,5 mm, muntat superficialment</t>
  </si>
  <si>
    <t>EE42Q952</t>
  </si>
  <si>
    <t>Conducte helicoïdal circular de planxa d'acer galvanitzat de 250 mm de diàmetre (s/UNE-EN 1506), de gruix 0,8 mm, muntat superficialment</t>
  </si>
  <si>
    <t>EEKCA2FF</t>
  </si>
  <si>
    <t>Regulador de flux circular, d'acer lacat, de 8´´ (200 mm) de diàmetre, regulació volumètrica, dues aletes oposades i muntat sobre un difusor circular</t>
  </si>
  <si>
    <t>EE61BJAF</t>
  </si>
  <si>
    <t>Aïllament tèrmic de conductes amb manta de llana mineral (MW), segons UNE-EN 14303, de gruix 25 mm, amb una conductivitat tèrmica &lt;=0,04 W/mK, resistència tèrmica &gt;=0,625 m2.K/W, amb làmina d'alumini en direcció perpendicular a les fibres, autoadhesiva, muntat exteriorment</t>
  </si>
  <si>
    <t>PEKJ-38P3</t>
  </si>
  <si>
    <t>Reixeta d'impulsió o retorn, d'una filera d'aletes fixes horitzontals, d'alumini anoditzat platejat, de 500x225 mm, d'aletes separades 16/12,5 mm, de secció recta i recolzada sobre el bastiment</t>
  </si>
  <si>
    <t>PEKJ-38P4</t>
  </si>
  <si>
    <t>Reixeta d'impulsió o retorn, d'una filera d'aletes fixes horitzontals, d'alumini anoditzat platejat, de 500x125 mm, d'aletes separades 16/12,5 mm, de secció recta i recolzada sobre el bastiment</t>
  </si>
  <si>
    <t>PEKJ-38JD</t>
  </si>
  <si>
    <t>Reixeta d'impulsió o retorn, d'una filera d'aletes fixes horitzontals, d'alumini anoditzat platejat, de 400x125 mm, d'aletes separades 20 mm, de secció en V i fixada al bastiment</t>
  </si>
  <si>
    <t>PEKJ-38JC</t>
  </si>
  <si>
    <t>Reixeta d'impulsió o retorn, d'una filera d'aletes fixes horitzontals, d'alumini anoditzat platejat, de 300x125 mm, d'aletes separades 20 mm, de secció en V i fixada al bastiment</t>
  </si>
  <si>
    <t>PEKJ-38LX</t>
  </si>
  <si>
    <t>Reixeta d'impulsió o retorn, d'una filera d'aletes fixes horitzontals, d'alumini anoditzat platejat, de 200x125 mm, d'aletes separades 20 mm, de secció corba 45 °, 50% en cada sentit i fixada al bastiment</t>
  </si>
  <si>
    <t>PEKJ-38JG</t>
  </si>
  <si>
    <t>Reixeta de retorn en conducte circular d'alumini anoditzat platejat, de 225x125 mm, d'aletes separades 8 mm, de secció recta, amb plènum de connexió i fixada al bastiment</t>
  </si>
  <si>
    <t>PEKJ-38JB</t>
  </si>
  <si>
    <t>Reixeta de retorn en conducte circular d'alumini anoditzat platejat, de 225x75 mm, d'aletes separades 16/12,5 mm, de secció recta i fixada al bastiment</t>
  </si>
  <si>
    <t>PEKJ-38J2</t>
  </si>
  <si>
    <t xml:space="preserve"> Unitats autònomes de climatització</t>
  </si>
  <si>
    <t>01.07.03.04</t>
  </si>
  <si>
    <t>EEC42B80</t>
  </si>
  <si>
    <t>Recuperador de calor amb alimentació monofàsica a 230 V, de 1200 m3/h de cabal màxim, transmissió directa amb 2 motors a impulsió i aspiració de 600 W cada un, amb 2 filtres a aspiració classes F-7 i F-8, col·locat fixat mecànicament a parament vertical o sostre i connectat a les xarxes de servei, d'alimentació i control i als conductes d'aspiració i impulsió</t>
  </si>
  <si>
    <t xml:space="preserve"> Sistema Condesats</t>
  </si>
  <si>
    <t>01.07.03.05</t>
  </si>
  <si>
    <t>EEJ7CL01</t>
  </si>
  <si>
    <t xml:space="preserve">Subministre i instal·lació de desguàs per a unitat interior de clima. 
Totalment instal·lact, connexionat i en funcionament. </t>
  </si>
  <si>
    <t xml:space="preserve"> Altres</t>
  </si>
  <si>
    <t>01.07.03.06</t>
  </si>
  <si>
    <t>E9G1BANC</t>
  </si>
  <si>
    <t>Formació de bancada flotant per al soport de equips de climatització i tractament d'aire, formada per: - Aillament acustic per a independitzar la llosa respecte de la coberta, format per planxa de material bituminos amb estrat de fibra textil, i 2 capes de material amortiguant-absorvent. - Llosa de formigo de 15 cm. d'espesor, armat amb varilla de 12 mm de diametre col·locat cada 15 cm. en ambdos sentits. Acabat amb cantells a 45º. - Pintat de la llosa amb pintura impermeabilitzant i dimensió aproximada segons planols.</t>
  </si>
  <si>
    <t xml:space="preserve"> Instal.lació Ventilació</t>
  </si>
  <si>
    <t>01.07.04</t>
  </si>
  <si>
    <t>EEPBSTR2</t>
  </si>
  <si>
    <t>Aspirador mecànic d'acer galvanitzat amb acabat pintat, per a 230 V de tensió, col·locat en conducte d'exrtracció de 150mm. de diàmetre. Marca SOLER &amp; PALAU model MIXVENT TD-500/150 SILENT, o equivalent. Amb part proporcional d'accessoris i mà d'obra, completament instal·lat.</t>
  </si>
  <si>
    <t>EE42Q812</t>
  </si>
  <si>
    <t>Conducte helicoïdal circular planxa d'acer galvanitzat, de 200 mm de diàmetre (s/UNE-EN 1506), de gruix 0,5 mm i muntat superficialment</t>
  </si>
  <si>
    <t>EE42Q612</t>
  </si>
  <si>
    <t>Conducte helicoïdal circular planxa d'acer galvanitzat, de 160 mm de diàmetre (s/UNE-EN 1506), de gruix 0,5 mm i muntat superficialment</t>
  </si>
  <si>
    <t>EE42Q412</t>
  </si>
  <si>
    <t>Conducte helicoïdal circular planxa d'acer galvanitzat, de 125 mm de diàmetre (s/UNE-EN 1506), de gruix 0,5 mm i muntat superficialment</t>
  </si>
  <si>
    <t>EEP31135</t>
  </si>
  <si>
    <t>Boca d'extracció de 100 mm de diàmetre de connexió i 140 mm de diàmetre exterior, d'acer galvanitzat amb acabat pintat, fixada amb cargols a paret o sostre i ajustada a cabals de sortida</t>
  </si>
  <si>
    <t xml:space="preserve"> Instal.lació Electrica</t>
  </si>
  <si>
    <t>01.07.05.01</t>
  </si>
  <si>
    <t>EG1PV004</t>
  </si>
  <si>
    <t>Treballs necessaris per a la connexió de la instal·lació elèctrica a la xarxa de distribució, incloent tots els tràmits administratius, tècnics i de legalització davant l’empresa distribuïdora Endesa Distribución Eléctrica i els organismes competents, d’acord amb la normativa vigent.
Els treballs inclouen, de manera no limitativa:
Gestió de la sol·licitud de subministrament elèctric i/o augment de potència davant l’empresa distribuïdora.
Coordinació amb l’empresa distribuïdora per a l’execució del punt de connexió.
Elaboració i presentació de la documentació tècnica necessària (memòria tècnica o projecte, segons correspongui).
Tramitació i obtenció del Certificat d’Instal·lació Elèctrica de Baixa Tensió (CIE).
Legalització de la instal·lació de baixa tensió davant l’organisme competent de la Generalitat de Catalunya.
Tramitació de l’alta del subministrament elèctric.
Gestió de taxes administratives i comunicacions amb els organismes implicats.
Assistència tècnica durant tot el procés fins a la posada en servei de la instal·lació.
La partida inclou tots els mitjans humans, tècnics i administratius necessaris per a la correcta execució dels treballs, completament acabats i en funcionament, d’acord amb el Reglament Electrotècnic per a Baixa Tensió (REBT) i la resta de normativa d’aplicació.</t>
  </si>
  <si>
    <t xml:space="preserve"> Xarxa de connexió a terra</t>
  </si>
  <si>
    <t>Subapartat</t>
  </si>
  <si>
    <t xml:space="preserve"> Xarxa de connexió a terra de baixa tensió</t>
  </si>
  <si>
    <t>01.07.05.02.01</t>
  </si>
  <si>
    <t>EG23EA15</t>
  </si>
  <si>
    <t>Tub rígid d'acer galvanitzat, de 40 mm de diàmetre nominal, resistència a l'impacte de 20 J, resistència a compressió de 4000 N, amb unió endollada i muntat superficialment</t>
  </si>
  <si>
    <t>EG380907</t>
  </si>
  <si>
    <t>Conductor de coure nu, unipolar de secció 1x35 mm2, muntat en malla de connexió a terra</t>
  </si>
  <si>
    <t>EGD1222E</t>
  </si>
  <si>
    <t>Piqueta de connexió a terra d'acer, amb recobriment de coure 300 µm de gruix, de 1500 mm llargària de 14,6 mm de diàmetre, clavada a terra</t>
  </si>
  <si>
    <t>EGDZ00P1</t>
  </si>
  <si>
    <t>Connexió mitjançant soldadura aluminotèrmica d'elements de xarxa de connexió a terra. Amb part proporcional d'accessoris i mà d'obra, completament instal·lada.</t>
  </si>
  <si>
    <t>EGDZ00P2</t>
  </si>
  <si>
    <t>Connexió mitjançant soldadura aluminotèrmica a les guies de l'ascensor. Amb part proporcional d'accessoris i mà d'obra, completament instal·lada.</t>
  </si>
  <si>
    <t>EGDZ00P3</t>
  </si>
  <si>
    <t>Connexió mitjançant soldadura aluminotèrmica a les armadures de murs i pilars de formigó. Amb part proporcional d'accessoris i mà d'obra, completament instal·lada.</t>
  </si>
  <si>
    <t>EGDZ1102</t>
  </si>
  <si>
    <t>Punt de connexió a terra amb pont seccionador de platina de coure, muntat en caixa estanca i col·locat superficialment</t>
  </si>
  <si>
    <t xml:space="preserve"> Quadres elèctrics</t>
  </si>
  <si>
    <t>01.07.05.03</t>
  </si>
  <si>
    <t>PG4G-9GYJ</t>
  </si>
  <si>
    <t>Protector per a sobretensions permanents i transitòries amb IGA integrat d'intensitat nominal 63 A, bipolar (1P+N), PIA corba C, de poder de tall segons UNE-EN 60898 de 6000 A, intensitat màxima transitòria 15 kA, muntat en perfil DIN</t>
  </si>
  <si>
    <t>EG42429H</t>
  </si>
  <si>
    <t>Interruptor diferencial de la classe AC, gamma terciari, de 40 A d'intensitat nominal, bipolar (2P), de sensibilitat 0,03 A, de desconnexió fix instantani, amb botó de test incorporat i indicador mecànic de defecte, construït segons les especificacions de la norma UNE-EN 61008-1, de 2 mòduls DIN de 18 mm d'amplària, muntat en perfil DIN</t>
  </si>
  <si>
    <t>PG47-EO61</t>
  </si>
  <si>
    <t>Interruptor automàtic magnetotèrmic de 40 A d'intensitat nominal, tipus PIA corba C, bipolar (2P), de 20 kA de poder de tall segons UNE-EN 60947-2, de 2 mòduls DIN de 18 mm d'amplària, muntat en perfil DIN</t>
  </si>
  <si>
    <t>PG47-ENV8</t>
  </si>
  <si>
    <t>Interruptor automàtic magnetotèrmic de 25 A d'intensitat nominal, tipus PIA corba C, bipolar (2P), de 25 kA de poder de tall segons UNE-EN 60947-2, de 2 mòduls DIN de 18 mm d'amplària, muntat en perfil DIN</t>
  </si>
  <si>
    <t>EG415D9B</t>
  </si>
  <si>
    <t>Interruptor automàtic magnetotèrmic de 16 A d'intensitat nominal, tipus PIA corba C, bipolar (2P), de 6000 A de poder de tall segons UNE-EN 60898 i de 10 kA de poder de tall segons UNE-EN 60947-2, de 2 mòduls DIN de 18 mm d'amplària, muntat en perfil DIN</t>
  </si>
  <si>
    <t>EG415D99</t>
  </si>
  <si>
    <t>Interruptor automàtic magnetotèrmic de 10 A d'intensitat nominal, tipus PIA corba C, bipolar (2P), de 6000 A de poder de tall segons UNE-EN 60898 i de 10 kA de poder de tall segons UNE-EN 60947-2, de 2 mòduls DIN de 18 mm d'amplària, muntat en perfil DIN</t>
  </si>
  <si>
    <t>EG144A02</t>
  </si>
  <si>
    <t>Caixa per a quadre de distribució, de plàstic amb porta, per a cinc fileres de vint-i-dos mòduls i muntada superficialment</t>
  </si>
  <si>
    <t xml:space="preserve"> Línies elèctriques</t>
  </si>
  <si>
    <t>01.07.05.04</t>
  </si>
  <si>
    <t>EG312326</t>
  </si>
  <si>
    <t>Cable amb conductor de coure de tensió assignada0,6/1 kV, de designació RZ1-K (AS), construcció segons norma UNE 21123-4, tripolar, de secció 3x1,5 mm2, amb coberta del cable de poliolefines, classe de reacció al foc Cca-s1b, d1, a1 segons la norma UNE-EN 50575 amb baixa emissió fums, col·locat en canal o safata</t>
  </si>
  <si>
    <t>EG312336</t>
  </si>
  <si>
    <t>Cable amb conductor de coure de tensió assignada0,6/1 kV, de designació RZ1-K (AS), construcció segons norma UNE 21123-4, tripolar, de secció 3x2,5 mm2, amb coberta del cable de poliolefines, classe de reacció al foc Cca-s1b, d1, a1 segons la norma UNE-EN 50575 amb baixa emissió fums, col·locat en canal o safata</t>
  </si>
  <si>
    <t>EG312356</t>
  </si>
  <si>
    <t>Cable amb conductor de coure de tensió assignada0,6/1 kV, de designació RZ1-K (AS), construcció segons norma UNE 21123-4, tripolar, de secció 3x6 mm2, amb coberta del cable de poliolefines, classe de reacció al foc Cca-s1b, d1, a1 segons la norma UNE-EN 50575 amb baixa emissió fums, col·locat en canal o safata</t>
  </si>
  <si>
    <t>EG312346</t>
  </si>
  <si>
    <t>Cable amb conductor de coure de tensió assignada0,6/1 kV, de designació RZ1-K (AS), construcció segons norma UNE 21123-4, tripolar, de secció 3x4 mm2, amb coberta del cable de poliolefines, classe de reacció al foc Cca-s1b, d1, a1 segons la norma UNE-EN 50575 amb baixa emissió fums, col·locat en canal o safata</t>
  </si>
  <si>
    <t>PG33-E4OR</t>
  </si>
  <si>
    <t>Cable amb conductor de coure de tensió assignada0,6/1 kV, de designació RZ1-K (AS), construcció segons norma UNE 21123-4, tripolar, de secció 3x16 mm2, amb coberta del cable de poliolefines, classe de reacció al foc Cca-s1b, d1, a1 segons la norma UNE-EN 50575 amb baixa emissió fums, col·locat en canal o safata</t>
  </si>
  <si>
    <t xml:space="preserve"> Canalitzacions</t>
  </si>
  <si>
    <t>01.07.05.05</t>
  </si>
  <si>
    <t>PG12-DH71</t>
  </si>
  <si>
    <t>Caixa de derivació quadrada de plàstic, de 200x200 mm, amb grau de protecció IP-40, encastada</t>
  </si>
  <si>
    <t>EG222711</t>
  </si>
  <si>
    <t>Tub flexible corrugat de PVC, de 20 mm de diàmetre nominal, aïllant i no propagador de la flama, resistència a l'impacte d'1 J, resistència a compressió de 320 N i una rigidesa dielèctrica de 2000 V, muntat encastat</t>
  </si>
  <si>
    <t>EG222811</t>
  </si>
  <si>
    <t>Tub flexible corrugat de PVC, de 25 mm de diàmetre nominal, aïllant i no propagador de la flama, resistència a l'impacte d'1 J, resistència a compressió de 320 N i una rigidesa dielèctrica de 2000 V, muntat encastat</t>
  </si>
  <si>
    <t>EG380902</t>
  </si>
  <si>
    <t>Conductor de coure nu, unipolar de secció 1x35 mm2, muntat superficialment</t>
  </si>
  <si>
    <t>EG222911</t>
  </si>
  <si>
    <t>Tub flexible corrugat de PVC, de 32 mm de diàmetre nominal, aïllant i no propagador de la flama, resistència a l'impacte d'1 J, resistència a compressió de 320 N i una rigidesa dielèctrica de 2000 V, muntat encastat</t>
  </si>
  <si>
    <t>EG2DG6F1</t>
  </si>
  <si>
    <t>Safata metàl·lica de reixa d'acer electrozincat, d'alçària 50 mm i amplària 200 mm, col·locada sobre suports horitzontals amb elements de suport</t>
  </si>
  <si>
    <t>KG21HB1J</t>
  </si>
  <si>
    <t>Tub rígid de plàstic sense halògens, de 50 mm de diàmetre nominal, aïllant i no propagador de la flama, amb una resistència a l'impacte de 2 J, resistència a compressió de 1250 N i una rigidesa dielèctrica de 2000 V, amb unió endollada i muntat superficialment</t>
  </si>
  <si>
    <t>KG21H51J</t>
  </si>
  <si>
    <t>Tub rígid de plàstic sense halògens, de 16 mm de diàmetre nominal, aïllant i no propagador de la flama, amb una resistència a l'impacte de 2 J, resistència a compressió de 1250 N i una rigidesa dielèctrica de 2000 V, amb unió endollada i muntat superficialment</t>
  </si>
  <si>
    <t>KG21H71J</t>
  </si>
  <si>
    <t>Tub rígid de plàstic sense halògens, de 20 mm de diàmetre nominal, aïllant i no propagador de la flama, amb una resistència a l'impacte de 2 J, resistència a compressió de 1250 N i una rigidesa dielèctrica de 2000 V, amb unió endollada i muntat superficialment</t>
  </si>
  <si>
    <t>PG6O-77NO</t>
  </si>
  <si>
    <t>Presa de corrent de tipus universal, bipolar amb presa de terra lateral (2P+T), 16 A 250 V, amb tapa protegida, preu alt, encastada</t>
  </si>
  <si>
    <t xml:space="preserve"> Equipament</t>
  </si>
  <si>
    <t>01.07.05.06</t>
  </si>
  <si>
    <t>EG6K3H11</t>
  </si>
  <si>
    <t>Kit de mecanismes 5 elements, amb 4 bases d'endoll+1 presa RJ45, amb marc i bastidor, encastat</t>
  </si>
  <si>
    <t>EG6K3H12</t>
  </si>
  <si>
    <t>Kit de mecanismes 3 elements, amb 2 bases d'endoll+1 presa RJ45, amb marc i bastidor, encastat</t>
  </si>
  <si>
    <t>1G6211D7</t>
  </si>
  <si>
    <t>Interruptor de tipus universal, bipolar (2P), 10 AX/250 V, amb tecla i làmpada pilot, preu alt, encastat, amb marc per a mecanisme universal d'1 element de preu alt, tub flexible corrugat de PVC folrat exteriorment, caixa de derivació rectangular i conductor de coure de designació H07V-U</t>
  </si>
  <si>
    <t>EG866111</t>
  </si>
  <si>
    <t>Detector de moviment, amb connexió a bus de cable, per a caixa universal, amb adaptador, placa i marc de preu econòmic, amb accessoris de muntatge, muntat i connectat</t>
  </si>
  <si>
    <t xml:space="preserve"> Instal.lacions d'il.luminació</t>
  </si>
  <si>
    <t>01.07.05.07</t>
  </si>
  <si>
    <t>EH61R24A</t>
  </si>
  <si>
    <t>Llum d'emergència amb làmpada led, amb una vida útil de 100000 h, permanent i no estanca amb grau de protecció IP4X, aïllament classe II, amb un flux aproximat de 70 a 100 lm, 1 h d'autonomia, de forma rectangular amb difusor i cos de policarbonat, preu alt, col·locat encastat</t>
  </si>
  <si>
    <t>PH11-AZZ1</t>
  </si>
  <si>
    <t>I.01. Llumenera decorativa model MIZU 90 - ref.:68615 de la casa comercial FARO o equivalent, de mesures de diàmetre 90 mm i 60 mm d'alçada, color blanc mat, de 8W de potència i 2700K de temperatura, muntada superficialment, aportant tots els elements, materials i mecanismes necessaris per deixar-la en funcionament.</t>
  </si>
  <si>
    <t>PH11-AZZ2</t>
  </si>
  <si>
    <t>I.02. Llumenera pejant model MIZU 90 - ref.: V43211 de la casa comercial BENEITO FAURE o equivalent, de mesures 1590x30 mm, acabat en alumini blanc, de 51W de potència i 2700K de temperatura, muntada superficialment, aportant tots els elements, materials i mecanismes necessaris per deixar-la en funcionament.</t>
  </si>
  <si>
    <t>PH11-AZZ3</t>
  </si>
  <si>
    <t>I.03. Llumenera tipus tira LED model IP20 IRC80 de la casa comercial LLURIA o equivalent, acabat en alumini blanc, de 9,6W de potència i 3000K de temperatura, muntada superficialment, aportant tots els elements, materials i mecanismes necessaris per deixar-la en funcionament.</t>
  </si>
  <si>
    <t>PH11-AZZ4</t>
  </si>
  <si>
    <t>I.04. Llumenera decorativa model STUDIO 290 - ref.: 25285 de la casa comercial FARO o equivalent, de mesures de diàmetre 29 mm i 330 mm d'alçada, color rosa mat, de 15W de potència i font de llum E27 LED, muntada superficialment, aportant tots els elements, materials i mecanismes necessaris per deixar-la en funcionament.</t>
  </si>
  <si>
    <t>PH11-AZZ5</t>
  </si>
  <si>
    <t>I.05. Llumenera decorativa model ISIA PRO - ref.: P345369PB de la casa comercial ACB LIGHT o equivalent, de mesures de diàmetre 600 mm i 100 mm d'alçada, color blanc texturitzat, de 50W de potència i 2700K de temperatura, muntada superficialment, aportant tots els elements, materials i mecanismes necessaris per deixar-la en funcionament.</t>
  </si>
  <si>
    <t>PH11-AZZ6</t>
  </si>
  <si>
    <t>I.07. Llumenera tipus downlight model a escollir, de mesures de diàmetre 300 mm, color blanc texturitzat, de 24W de potència i 4200K de temperatura, muntada encastada, aportant tots els elements, materials i mecanismes necessaris per deixar-la en funcionament.</t>
  </si>
  <si>
    <t xml:space="preserve"> Telecomunicacions</t>
  </si>
  <si>
    <t>01.07.06</t>
  </si>
  <si>
    <t>EP434A50</t>
  </si>
  <si>
    <t>Cable per a transmissió de dades amb conductor de coure, de 4 parells, categoria 6a F/UTP, aïllament de poliolefina i coberta de poliolefina, de baixa emissió de fums i opacitat reduïda, no propagador de la flama segons UNE-EN 60332-1-2, col·locat sota tub o canal</t>
  </si>
  <si>
    <t>EP7ZMP02</t>
  </si>
  <si>
    <t>Panell de 19´´ de 1U d'altura amb 24 connectors RJ45 C-6 UTP. Panell modular, permet reemplaçar connectors en cas necessari 1 a 1 (connector CES952200). Disposa d'elements posteriors per a la gestió del cablatge. Connexió tipus 110. Entrada de cable en 180º. Dimensions: 482x44.45x91.5 mm. Entrada de cable de 22 a 26 AWG. Marca PLANA FÀBREGA model CES952240, o equivalent. Amb part proporcional d'accessoris i mà d'obra, completament instal·lat.</t>
  </si>
  <si>
    <t>EP43MP02</t>
  </si>
  <si>
    <t>Cable de xarxa de 4 parells, amb 2 connectors RJ45, categoria 6 U/UTP, de 0,5 m de llargària, color gris, amb protector antipols a cada connector. Marca PLANA FÀBREGA model CES951989, o equivalent. Amb part proporcional d'accessoris i mà d'obra, completament instal·lat.</t>
  </si>
  <si>
    <t>EG21H71H</t>
  </si>
  <si>
    <t>Tub rígid de plàstic sense halògens, de 20 mm de diàmetre nominal, aïllant i no propagador de la flama, amb una resistència a l'impacte de 2 J, resistència a compressió de 1250 N i una rigidesa dielèctrica de 2000 V, amb unió roscada i muntat superficialment</t>
  </si>
  <si>
    <t>EP74H312</t>
  </si>
  <si>
    <t>Armari rack metàl·lic mural per a sistemes de transmissió de veu, dades i imatge, amb bastidor tipus rack 19´´, de 21 unitats d'alçària, de 600x500 mm (amplària x fondària), porta de vidre securitzat amb pany i clau, col·locat sobre el sòcol</t>
  </si>
  <si>
    <t>KG8LPW00</t>
  </si>
  <si>
    <t>Router/coordinador multiprotocol amb accés a elements inalambrics per radio multiprotocol, amb accés al sistema per IP per cable 10/100/1000 Mbps RJ45, inalambric 5 GHz i 2,4 GHz IEEE 802.11ac/n/b/g/a, muntat superficialment/carril DIN i connectat</t>
  </si>
  <si>
    <t xml:space="preserve"> Audiovisuals</t>
  </si>
  <si>
    <t xml:space="preserve"> Porter electrònic</t>
  </si>
  <si>
    <t>01.07.07.01</t>
  </si>
  <si>
    <t>EP22MPA1</t>
  </si>
  <si>
    <t>Placa de carrer de porter electrònic. Amb una finestra per a ubicació d'un mòdul d'àudio, àudio/vídeo, targeter panoràmic o mòdul lector de proximidad. Compatible amb sistema digital i Visualtech. 
Distribució: 2 columnes/1 fila: 2 polsadorr. Acabat en alumini. Requereix de mòdul de control. Marca PLANA FÀBREGA model TS1-201, referència PE421201, o equivalent. Amb part proporcional d'accessoris i mà d'obra, completament instal·lada.</t>
  </si>
  <si>
    <t>EP22MP02</t>
  </si>
  <si>
    <t>Caixa d'encastar per a placa de carrer de porter electrònic S1, de 132x122x60 mm. Marca PLANA FÀBREGA model PE105511, o equivalent. Amb part proporcional d'accessoris i mà d'obra, completament instal·lada.</t>
  </si>
  <si>
    <t>EP22MPA3</t>
  </si>
  <si>
    <t>Mòdul d'àudio per a placa exterior compatible amb sistema digital d'àudio Visualtech a 5 fils, amb mòdul de control integrat. Incorpora gestió Vídeo Coax que permet futures ampliacions del sistema. Gestió de central de conserjeria. Compatible amb plaques Compact S1. Gestió de fins a 2 trucades independents. Marca PLANA FÀBREGA model PE509080, o equivalent. Amb part proporcional d'accessoris i mà d'obra, completament instal·lat.</t>
  </si>
  <si>
    <t>EP21MP01</t>
  </si>
  <si>
    <t>Font d'alimentació commutada per a porter electrònic. Entrada 100-260Vac 50-60Hz. Sortida 24Vcc 1,5A. Fabricada amb plàstic ABS. Permet instal·lar fins a 50 monitors i 50 telèfons digitals o 3 elements amb trucada simultània. Per a muntatge en superfície o en carril DIN (3 elements). Marca PLANA FÀBREGA model PE950536, o equivalent. Amb part proporcional d'accessoris i mà d'obra, completament instal·lada.</t>
  </si>
  <si>
    <t>EP25MPA1</t>
  </si>
  <si>
    <t>Telèfon d'usuari per a sistema de porter electrònic, sistema audio digital, per a instal·lació mural, fabricat amb ABS de color negre. So d'alta qualitat. Tecla dobertura i tecla auxiliar. Compatible amb sistema digital Visualtech. Dimensions: 155x90x36mm. Dimensions base: 116x90x23mm. Sistema d'amplificació per bucle d'inducció (Teleloop). Marca PLANA FÀBREGA model Neos Negro Visualtech 5H, referència PE502623, o equivalent. Amb part proporcional d'accessoris i mà d'obra, completament instal·lat.</t>
  </si>
  <si>
    <t>EP24MP01</t>
  </si>
  <si>
    <t>Obreportes elèctric. Sèrie universal reversible. Permet deixar la porta oberta amb una única i curta alimentació elèctrica. La porta torna torna aquedar tancada només quan algú entra i la tanca, rearmant així el dispositiu situat en l'obreportes. Força de retenció: 280 Kg. (Series 30/58). Marca PLANA FÀBREGA model PE000402, o equivalent. Amb part proporcional d'accessoris i mà d'obra, completament instal·lat.</t>
  </si>
  <si>
    <t>EP27MP01</t>
  </si>
  <si>
    <t>Cable de mànega de fils de coure per a vídeopoter. De cobertura de color blau, amb 6 fils, (2x1 + 2x0,5)mm2 i (2x0,25 mm2), trenats. Marca PLANA FÀBREGA referència CAB014008, o equivalent. Amb part proporcional d'accessoris i mà d'obra, completament instal·lat en tub.</t>
  </si>
  <si>
    <t>EG22H711</t>
  </si>
  <si>
    <t>Tub flexible corrugat de plàstic sense halògens, de 20 mm de diàmetre nominal, aïllant i no propagador de la flama, de baixa emissió de fums i sense emissió de gasos tòxics ni corrosius, resistència a l'impacte de 2 J, resistència a compressió de 320 N i una rigidesa dielèctrica de 2000 V, muntat encastat</t>
  </si>
  <si>
    <t>08</t>
  </si>
  <si>
    <t xml:space="preserve"> Instal·lacions de protecció contra incendi</t>
  </si>
  <si>
    <t xml:space="preserve"> Extinció d'incendis</t>
  </si>
  <si>
    <t>01.07.08.01</t>
  </si>
  <si>
    <t>EM3126EK</t>
  </si>
  <si>
    <t>Extintor manual de pols seca polivalent, de càrrega 6 kg, amb pressió incorporada, pintat, amb armari muntat encastat</t>
  </si>
  <si>
    <t>EM3135EK</t>
  </si>
  <si>
    <t>Extintor manual de diòxid de carboni, de càrrega 5 kg, amb pressió incorporada, pintat, amb armari muntat encastat</t>
  </si>
  <si>
    <t xml:space="preserve"> Senyalització</t>
  </si>
  <si>
    <t>01.07.08.02</t>
  </si>
  <si>
    <t>EMSB31A1</t>
  </si>
  <si>
    <t>Rètol senyalització instal·lació de protecció contra incendis, quadrat, de 210x210 mm2 de panell de polipropilè d'1,5 mm de gruix, col·locat adherit sobre parament vertical</t>
  </si>
  <si>
    <t>EMSBCDA1</t>
  </si>
  <si>
    <t>Rètol senyalització recorregut d'evacuació a sortida emergència, rectangular, de 320x160 mm2 de panell de polipropilè d'1,5 mm de gruix, col·locat adherit sobre parament vertical</t>
  </si>
  <si>
    <t>AJ</t>
  </si>
  <si>
    <t>Ajudes del ramp de paleta</t>
  </si>
  <si>
    <t>01.07.AJ</t>
  </si>
  <si>
    <t>PPAU-ACL1</t>
  </si>
  <si>
    <t>Partida en concepte d'ajuts de ram de paleta a les instal.lacions.</t>
  </si>
  <si>
    <t>EQUIPAMENT</t>
  </si>
  <si>
    <t>Sanitaris i aixetes</t>
  </si>
  <si>
    <t>01.08.01</t>
  </si>
  <si>
    <t>PC16-5NZ1</t>
  </si>
  <si>
    <t>E.04. Mirall rodó de diàmetre 80 cm, de lluna incolora amb retoil·luminació LED, model ESPEJO SÁSER 80CM de la casa comercial SÁSER o equivalent, col·locat aportant tots els elements i materials de la instal·lació elèctrica per deixar el conjunt en funcionament.</t>
  </si>
  <si>
    <t>PJ11C-3CZ1</t>
  </si>
  <si>
    <t>Inodor de porcellana esmaltada, de sortida horitzontal, amb seient i tapa, model iCON de la casa comercial GEBERIT o equivalent, col·locat amb fixacions murals i connectat a la xarxa d'aigua i d'evacuació.</t>
  </si>
  <si>
    <t>PJ11G-79Z1</t>
  </si>
  <si>
    <t>Cisterna encastada per a inodor, amb estructura de suport per anar en envà lleuger o de plaques, amb una alçària aproximada d'1 m i amplària de 0,55 a 0,65 m, per a una descàrrega de 4/9 l, accionament manual amb acabat en acer inoxidable, col·locat amb fixacions mecàniques, model a escollir per la direcció facultativa, connectada a la instal·lació d'aigua.</t>
  </si>
  <si>
    <t>PJ117-3BZ1</t>
  </si>
  <si>
    <t>Lavabo mural, model CARDIFF muro de la casa comercial Sanycces o equivalent, de mesures 1200x460x100 mm, de color blanc, col·locat amb suports murals. Inclou desaigua per a la instal·lació de sanejament.</t>
  </si>
  <si>
    <t>PJ117-3BZ2</t>
  </si>
  <si>
    <t>Lavabo mural, model BAMBINI de la casa comercial GEBERIT o equivalent, de mesures 900x390x200 mm, de color blanc, col·locat amb suports murals. Inclou desaigua per a la instal·lació de sanejament.</t>
  </si>
  <si>
    <t>PJ219-3SZ1</t>
  </si>
  <si>
    <t>Aixeta monocomandament per a lavabo, muntada superficialment sobre taulell o aparell sanitari, model LOOP de la casa comercial SANYCCES o equivalent, connectada a la instal·lació d'aigua.</t>
  </si>
  <si>
    <t>PJ41-HAZ1</t>
  </si>
  <si>
    <t>Barra mural doble abatible per a bany adaptat, de 700 mm de llargària de tub d'acer inoxidable, model ARCHITECT de la casa comercial COSMIC o equivalent, col·locat amb fixacions mecàniques.</t>
  </si>
  <si>
    <t>PJ41-HAW1</t>
  </si>
  <si>
    <t>Canviador infantil model BABYMEDI de la casa comercial MEDICLINICS o equivalent, col·locat amb fixacions mecàniques.</t>
  </si>
  <si>
    <t>PJ186-3CNH</t>
  </si>
  <si>
    <t>Abocador de porcellana esmaltada amb alimentació integrada, de color blanc, preu alt, col·locat sobre el paviment i connectat a la xarxa d'evacuació</t>
  </si>
  <si>
    <t>PJ187-3CPD</t>
  </si>
  <si>
    <t>Reixa feta amb acer inoxidable i protecció de goma, muntat a abocador de porcellana vitrificada, preu alt</t>
  </si>
  <si>
    <t>PJ21C-3SHS</t>
  </si>
  <si>
    <t>Aixeta senzilla per a lavabo, muntada superficialment sobre taulell o aparell sanitari, de llautó cromat, preu alt, amb entrada de 1/2´´</t>
  </si>
  <si>
    <t>PJ40-HAZ1</t>
  </si>
  <si>
    <t>Porta-rotlles de paper higiènic model PROJECT de la casa comercial COSMIC o equivalent, col·locat amb fixacions mecàniques.</t>
  </si>
  <si>
    <t>PJ42-HAZ2</t>
  </si>
  <si>
    <t>Dispensador de paper model PROJECT de la casa comercial COSMIC o equivalent, col·locat amb fixacions mecàniques.</t>
  </si>
  <si>
    <t>PJ43-HAZ3</t>
  </si>
  <si>
    <t>Dosificador de sabó model ALCHEMIST de la casa comercial COSMIC o equivalent, col·locat amb fixacions mecàniques.</t>
  </si>
  <si>
    <t>Senyalització</t>
  </si>
  <si>
    <t>01.08.02</t>
  </si>
  <si>
    <t>PB92-FIIM</t>
  </si>
  <si>
    <t>Placa de senyalització interior de planxa d'acer llisa, amb caràcters alfanumèrics, de 20x13 cm, amb suport, fixada mecànicament</t>
  </si>
  <si>
    <t>Mobiliari</t>
  </si>
  <si>
    <t>01.08.03</t>
  </si>
  <si>
    <t>PQ77-HZW1</t>
  </si>
  <si>
    <t>A.01. Subministrament i muntatge d'armari de fusta a mida, de mesures de 585 cm de longitud, 270 cm d'alçada i 40 m de profunditat, format per mòduls verticals amb portes batents i un mòdul d’estanteria oberta, segons plànols, d'estructura interior en tauler de partícules acabat amb melamina, gruix mínim 19 mm, prestatges regulables, fons i costats vistos, frontisses i tiradors integrats o ocults. Acabat lacat segons carta de colors definida. Inclou presa de mides, fabricació en taller, transport, muntatge in situ, ancoratge a parament, ajustos finals i neteja.</t>
  </si>
  <si>
    <t>PQ77-HZW2</t>
  </si>
  <si>
    <t>A.02. Subministrament i muntatge d'armari de fusta a mida, de mesures de 76 cm de longitud, 270 cm d'alçada i 55 m de profunditat, format per mòdul verticas amb porta batent, segons plànols, d'estructura interior en tauler de partícules acabat amb melamina, gruix mínim 19 mm, prestatges, fons i costats vistos, frontisses i tiradors integrats o ocults. Acabat lacat segons carta de colors definida. Inclou presa de mides, fabricació en taller, transport, muntatge in situ, ancoratge a parament, ajustos finals i neteja.</t>
  </si>
  <si>
    <t>PQ77-HZW4</t>
  </si>
  <si>
    <t>A.03. Subministrament i col·locació de banc a mida de 115 cm de longitud, 155 cm d’alçada total del conjunt i 45 cm de profunditat, en conjunt mural de mesures totals de 211x270 cm, segons plànols, d'estructura en tauler melaminitzat EGGER “Roble Vicenza” H3157 ST12 o equivalent, amb calaixos o compartiments d’emmagatzematge, i panell mural decoratiu superior amb peça central envidrada o lacada segons detall. Acabat lacat segons carta de colors definida. Inclou fabricació, transport, muntatge, ancoratge, ajustos i neteja final.</t>
  </si>
  <si>
    <t>PQ77-HZW3</t>
  </si>
  <si>
    <t>A.04. Subministrament i muntatge d'armari de fusta a mida, de mesures de 251 cm de longitud, 270 cm d'alçada i 60 m de profunditat, format per mòduls verticals amb portes batents i mòduls verticals fixes, segons plànols, d'estructura interior en tauler de partícules acabat amb melamina, gruix mínim 19 mm, fons i costats vistos, frontisses i tiradors integrats o ocults. Acabat lacat segons carta de colors definida. Inclou presa de mides, fabricació en taller, transport, muntatge in situ, ancoratge a parament, ajustos finals i neteja.</t>
  </si>
  <si>
    <t>PQ77-HZW5</t>
  </si>
  <si>
    <t>A.05. Subministrament i col·locació de banc a mida de 115 cm de longitud, 155 cm d’alçada total del conjunt i 47 cm de profunditat, en conjunt mural de mesures totals de 220x270 cm, segons plànols, d'estructura en tauler melaminitzat EGGER “Roble Vicenza” H3157 ST12 o equivalent, amb calaixos o compartiments d’emmagatzematge, i panell mural decoratiu superior amb peça central envidrada o lacada segons detall. Acabat lacat segons carta de colors definida. Inclou fabricació, transport, muntatge, ancoratge, ajustos i neteja final.</t>
  </si>
  <si>
    <t>PQ77-HZW6</t>
  </si>
  <si>
    <t>A.06. Subministrament i col·locació de banc a mida de 115 cm de longitud, 155 cm d’alçada total del conjunt i 47 cm de profunditat, en conjunt mural de mesures totals de 245x270 cm, segons plànols, d'estructura en tauler melaminitzat EGGER “Roble Vicenza” H3157 ST12 o equivalent, amb calaixos o compartiments d’emmagatzematge, i panell mural decoratiu superior amb peça central envidrada o lacada segons detall. Acabat lacat segons carta de colors definida. Inclou fabricació, transport, muntatge, ancoratge, ajustos i neteja final.</t>
  </si>
  <si>
    <t>PQ77-HZW7</t>
  </si>
  <si>
    <t>A.07. Subministrament i col·locació de mobiliari d’office de 252 cm de longitud, 270 cm d'alçada i 60 cm de profunditat, format per mòduls baixos amb aigüera de planxa i aixeta de broc alt (inclosos en el preu), espai per electrodomèstics, calaixos i portes batents, mòduls alts d'emmagatzematge i frontal i encimera de Silestone o equivalent, tot segons plànols. Estructura en tauler melaminitzat EGGER “Roble Vicenza” H3157 ST12 o equivalent, interiors en melamina, portes amb acabat lacat segons carta de colors definida, frontisses i guies ocultes, sòcols, etc. Fabricació en taller, transport, muntatge in situ, ancoratge, ajustos finals i neteja.</t>
  </si>
  <si>
    <t>PQ77-HZW8</t>
  </si>
  <si>
    <t>A.08. Subministrament i muntatge d'estanteria de fusta a mida, de mesures de 72 cm de longitud, 270 cm d'alçada i 21 m de profunditat, format segons plànols, d'estructura en tauler melaminitzat EGGER “Roble Vicenza” H3157 ST12 o equivalent, amb acabat lacat segons carta de colors definida i prestatges regulables. Inclou fabricació, transport, muntatge, ancoratge i ajustos finals.</t>
  </si>
  <si>
    <t>PQ77-HZW9</t>
  </si>
  <si>
    <t>A.09. Subministrament i muntatge d'armari de fusta a mida, de mesures de 65 cm de longitud, 270 cm d'alçada i 66 m de profunditat, format per mòdul verticas amb porta batent, segons plànols, d'estructura interior en tauler de partícules acabat amb melamina, gruix mínim 19 mm, prestatges, fons i costats vistos, frontisses i tiradors integrats o ocults. Acabat lacat segons carta de colors definida. Inclou presa de mides, fabricació en taller, transport, muntatge in situ, ancoratge a parament, ajustos finals i neteja.</t>
  </si>
  <si>
    <t>PQ77-HW10</t>
  </si>
  <si>
    <t>A.10. Subministrament i muntatge d'armari de fusta a mida, de mesures de 297 cm de longitud, 270 cm d'alçada i 49 m de profunditat, format per mòduls verticals amb portes batents i estanteria oberta, segons plànols, d'estructura interior en tauler de partícules acabat amb melamina, gruix mínim 19 mm, prestatges regulables, fons i costats vistos, frontisses i tiradors integrats o ocults. Acabat lacat segons carta de colors definida. Inclou presa de mides, fabricació en taller, transport, muntatge in situ, ancoratge a parament, ajustos finals i neteja.</t>
  </si>
  <si>
    <t>PQ77-HW11</t>
  </si>
  <si>
    <t>A.11. Subministrament i col·locació de mobiliari d’office de 328 cm de longitud, 270 cm d'alçada i 60 cm de profunditat, format per mòduls baixos amb aigüera de planxa i aixeta de broc alt (inclosos en el preu), espai per electrodomèstics, calaixos i portes batents, mòduls alts d'emmagatzematge i frontal i encimera de Silestone o equivalent, tot segons plànols. Estructura en tauler melaminitzat EGGER “Roble Vicenza” H3157 ST12 o equivalent, interiors en melamina, portes amb acabat lacat segons carta de colors definida, frontisses i guies ocultes, sòcols, etc. Fabricació en taller, transport, muntatge in situ, ancoratge, ajustos finals i neteja.</t>
  </si>
  <si>
    <t>GR</t>
  </si>
  <si>
    <t>GESTIÓ DE RESIDUS</t>
  </si>
  <si>
    <t>Residus d'enderroc i obra nova</t>
  </si>
  <si>
    <t>01.GR.01</t>
  </si>
  <si>
    <t>P2R5-DT41</t>
  </si>
  <si>
    <t>m3</t>
  </si>
  <si>
    <t>Transport de residus inerts o no especials a instal·lació autoritzada de gestió de residus, amb contenidor de 8 m3 de capacitat</t>
  </si>
  <si>
    <t>P2RA-EUZ1</t>
  </si>
  <si>
    <t>Disposició controlada de residus en dipòsit autoritzat inclòs el cànon sobre la disposició controlada dels residus de la construcció, segons la LLEI 8/2008, procedents de construcció o demolició, segons la Llista Europea de Residus.</t>
  </si>
  <si>
    <t>P2R2-EUZ1</t>
  </si>
  <si>
    <t>Subministrament, transport i gestió de residus resultants d'enderroc i obra nova, mitjançant contenidor de 8 m3, incloent el pagament dels cànons específics.</t>
  </si>
  <si>
    <t>SS</t>
  </si>
  <si>
    <t>SEGURETAT I SALUT</t>
  </si>
  <si>
    <t>Seguretat i salut</t>
  </si>
  <si>
    <t>01.SS.01</t>
  </si>
  <si>
    <t>PPPA-1ESS</t>
  </si>
  <si>
    <t>Partida en concepte de seguretat i salut a l'obra, aportant tots els  elements, materials i mecanismes necessaris i auxiliars.</t>
  </si>
  <si>
    <t xml:space="preserve">IMPORT TOTAL DEL PRESSUPOST : </t>
  </si>
  <si>
    <t>Justificació d'elements</t>
  </si>
  <si>
    <t>Nº</t>
  </si>
  <si>
    <t>Codi</t>
  </si>
  <si>
    <t>U.A.</t>
  </si>
  <si>
    <t>Descripció</t>
  </si>
  <si>
    <t>Descripció curta</t>
  </si>
  <si>
    <t>Element compost</t>
  </si>
  <si>
    <t>B07F-0LT4</t>
  </si>
  <si>
    <t>Morter de ciment pòrtland amb filler calcari CEM II/B-L i sorra, amb 250 kg/m3 de ciment, amb una proporció en volum 1:6 i 5 N/mm2 de resistència a compressió, elaborat a l'obra</t>
  </si>
  <si>
    <t>Rend.:</t>
  </si>
  <si>
    <t>Morter ciment pòrtland+fill.calc. CEM II/B-L,sorra,250kg/m3 ciment,1:6,5N/mm2,elab.a obra</t>
  </si>
  <si>
    <t>Mà d'obra</t>
  </si>
  <si>
    <t>A0E-000A</t>
  </si>
  <si>
    <t>h</t>
  </si>
  <si>
    <t>Manobre especialista</t>
  </si>
  <si>
    <t>/R</t>
  </si>
  <si>
    <t>x</t>
  </si>
  <si>
    <t>=</t>
  </si>
  <si>
    <t>Subtotal mà d'obra</t>
  </si>
  <si>
    <t>Maquinària</t>
  </si>
  <si>
    <t>C176-00FX</t>
  </si>
  <si>
    <t>Formigonera de 165 l</t>
  </si>
  <si>
    <t>Subtotal maquinària</t>
  </si>
  <si>
    <t>Material</t>
  </si>
  <si>
    <t>B03L-05N7</t>
  </si>
  <si>
    <t>t</t>
  </si>
  <si>
    <t>Sorra de pedrera per a morters</t>
  </si>
  <si>
    <t>B011-05ME</t>
  </si>
  <si>
    <t>Aigua</t>
  </si>
  <si>
    <t>B055-067M</t>
  </si>
  <si>
    <t>Ciment pòrtland amb filler calcari CEM II/B-L 32,5 R segons UNE-EN 197-1, en sacs</t>
  </si>
  <si>
    <t>Subtotal material</t>
  </si>
  <si>
    <t>Cost directe</t>
  </si>
  <si>
    <t>Despeses auxiliars</t>
  </si>
  <si>
    <t>%</t>
  </si>
  <si>
    <t>Total</t>
  </si>
  <si>
    <t>B07F-0LT5</t>
  </si>
  <si>
    <t>Morter de ciment pòrtland amb filler calcari CEM II/B-L i sorra, amb 380 kg/m3 de ciment, amb una proporció en volum 1:4 i 10 N/mm2 de resistència a compressió, elaborat a l'obra</t>
  </si>
  <si>
    <t>Morter ciment pòrtland+fill.calc. CEM II/B-L,sorra,380kg/m3 ciment,1:4,10N/mm2,elab.a obra</t>
  </si>
  <si>
    <t>B07K-0LR1</t>
  </si>
  <si>
    <t>Pasta de guix amb guix de designació B1/20/2, segons la norma UNE-EN 13279-1</t>
  </si>
  <si>
    <t>Pasta guix+guix B1/20/2</t>
  </si>
  <si>
    <t>A0D-0008</t>
  </si>
  <si>
    <t>Manobre guixaire</t>
  </si>
  <si>
    <t>B059-06FO</t>
  </si>
  <si>
    <t>kg</t>
  </si>
  <si>
    <t>Guix de designació B1/20/2, segons la norma UNE-EN 13279-1</t>
  </si>
  <si>
    <t>Partida d'obra</t>
  </si>
  <si>
    <t>P-2</t>
  </si>
  <si>
    <t>Formació de bancada flotant per al soport de equips de climatització i tractament d'aire, formada pe</t>
  </si>
  <si>
    <t>B9G1BANC</t>
  </si>
  <si>
    <t>Bancada flotant per al soport de equips de climatització, refredadores, i calderes, formada per: - Aillament acustic per a independitzar la llosa respecte de la coberta, format per planxa de material bituminos amb estrat de fibra textil, i 2 capes de material amortiguant-absorvent. - Llosa de formigo de 15 cm. d'espesor, armat amb varilla de 12 mm de diametre col·locat cada 15 cm. en ambdos sentits. Acabat amb cantells a 45º. - Pintat de la llosa amb pintura impermeabilitzant i dimensió aproximada segons planols.</t>
  </si>
  <si>
    <t>Despeses indirectes</t>
  </si>
  <si>
    <t>P-3</t>
  </si>
  <si>
    <t>Desg.ap.sanitari tub PP paret tricapa,evacua.insonoritz.,DN=40mm</t>
  </si>
  <si>
    <t>A012J000</t>
  </si>
  <si>
    <t>Oficial 1a lampista</t>
  </si>
  <si>
    <t>A013J000</t>
  </si>
  <si>
    <t>Ajudant lampista</t>
  </si>
  <si>
    <t>BDY3E200</t>
  </si>
  <si>
    <t>Element de muntatge per a tub de polipropilè, D=40 mm</t>
  </si>
  <si>
    <t>BDW3E200</t>
  </si>
  <si>
    <t>Accessori genèric per a tub de polipropilè, D=40 mm</t>
  </si>
  <si>
    <t>BD136270</t>
  </si>
  <si>
    <t>Tub de polipropilè de paret tricapa per a evacuació insonoritzada, de DN 40 mm, amb junt elàstic</t>
  </si>
  <si>
    <t>P-4</t>
  </si>
  <si>
    <t>Desg.ap.sanitari tub PP paret tricapa,evacua.insonoritz.,DN=50mm</t>
  </si>
  <si>
    <t>BDY3E300</t>
  </si>
  <si>
    <t>Element de muntatge per a tub de polipropilè, D=50 mm</t>
  </si>
  <si>
    <t>BDW3E300</t>
  </si>
  <si>
    <t>Accessori genèric per a tub de polipropilè, D=50 mm</t>
  </si>
  <si>
    <t>BD136370</t>
  </si>
  <si>
    <t>Tub de polipropilè de paret tricapa per a evacuació insonoritzada, de DN 50 mm, amb junt elàstic</t>
  </si>
  <si>
    <t>P-5</t>
  </si>
  <si>
    <t>Desg.ap.sanitari tub PP paret tricapa,evacua.insonoritz.,DN=75mm</t>
  </si>
  <si>
    <t>BDY3E500</t>
  </si>
  <si>
    <t>Element de muntatge per a tub de polipropilè, D=75 mm</t>
  </si>
  <si>
    <t>BD136570</t>
  </si>
  <si>
    <t>Tub de polipropilè de paret tricapa per a evacuació insonoritzada, de DN 75 mm, amb junt elàstic</t>
  </si>
  <si>
    <t>BDW3E500</t>
  </si>
  <si>
    <t>Accessori genèric per a tub de polipropilè, D=75 mm</t>
  </si>
  <si>
    <t>P-6</t>
  </si>
  <si>
    <t>Desg.ap.sanitari tub PP paret tricapa,evacua.insonoritz.,DN=110mm</t>
  </si>
  <si>
    <t>BDY3E700</t>
  </si>
  <si>
    <t>Element de muntatge per a tub de polipropilè, D=125 mm</t>
  </si>
  <si>
    <t>BDW3E700</t>
  </si>
  <si>
    <t>Accessori genèric per a tub de polipropilè, D=125 mm</t>
  </si>
  <si>
    <t>BD136770</t>
  </si>
  <si>
    <t>Tub de polipropilè de paret tricapa per a evacuació insonoritzada, de DN 125 mm, amb junt elàstic</t>
  </si>
  <si>
    <t>P-7</t>
  </si>
  <si>
    <t>Aïlla.acúst.baixants,d.&lt;=110mm,banda bicap.autoadh.,g=3,9mm,dificult.alt,col.adherit superf.</t>
  </si>
  <si>
    <t>A0127000</t>
  </si>
  <si>
    <t>Oficial 1a col·locador</t>
  </si>
  <si>
    <t>A0137000</t>
  </si>
  <si>
    <t>Ajudant col·locador</t>
  </si>
  <si>
    <t>BD1Z2200</t>
  </si>
  <si>
    <t>Brida per a tub de PVC de diàmetre entre 75 i 110 mm</t>
  </si>
  <si>
    <t>B7C7B032</t>
  </si>
  <si>
    <t>Banda bicapa autoadhesiva de 7 cm d'amplària i 3,9 mm de gruix, formada per una membrana d'alta densitat recoberta amb polietilè reticulat i termosoldat, amb una reducció del nivell acústic de 5 dB</t>
  </si>
  <si>
    <t>B7C7B096</t>
  </si>
  <si>
    <t>Banda bicapa autoadhesiva de 40 cm d'amplària i 3,9 mm de gruix, formada per una membrana d'alta densitat recoberta amb polietilè reticulat i termosoldat, amb una reducció del nivell acústic de 12 dB</t>
  </si>
  <si>
    <t>B7C7B052</t>
  </si>
  <si>
    <t>Banda bicapa autoadhesiva de 13 cm d'amplària i 3,9 mm de gruix, formada per una membrana d'alta densitat recoberta amb polietilè reticulat i termosoldat, amb una reducció del nivell acústic de 5 dB</t>
  </si>
  <si>
    <t>P-8</t>
  </si>
  <si>
    <t>Connexió de servei general de sanejament de 250 mm de diàmetre exterior</t>
  </si>
  <si>
    <t>A013M000</t>
  </si>
  <si>
    <t>Ajudant muntador</t>
  </si>
  <si>
    <t>A012M000</t>
  </si>
  <si>
    <t>Oficial 1a muntador</t>
  </si>
  <si>
    <t>C1313330</t>
  </si>
  <si>
    <t>Retroexcavadora sobre pneumàtics de 8 a 10 t</t>
  </si>
  <si>
    <t>C3E62000</t>
  </si>
  <si>
    <t>Martell percussor d'efecte doble amb motor</t>
  </si>
  <si>
    <t>C133A0J0</t>
  </si>
  <si>
    <t>Picó vibrant amb placa de 30x30 cm</t>
  </si>
  <si>
    <t>B0310400</t>
  </si>
  <si>
    <t>Sorra de pedrera de 0 a 5 mm</t>
  </si>
  <si>
    <t>BD7F-1OJ2</t>
  </si>
  <si>
    <t>Tub de PVC-U de paret massissa per a sanejament sense pressi?, de DN 250 mm i de SN 4 (4 kN/m2) de rigidesa anular, segons norma UNE-EN 1401-1, per a uni? el?stica amb anella elastom?rica</t>
  </si>
  <si>
    <t>B064300C</t>
  </si>
  <si>
    <t>Formigó HM-20/P/20/I de consistència plàstica, grandària màxima del granulat 20 mm, amb &gt;= 200 kg/m3 de ciment, apte per a classe d'exposició I</t>
  </si>
  <si>
    <t>P-9</t>
  </si>
  <si>
    <t>Conducte helicoïdal circ. de planx.ac.inox.,D=100mm,g=0,5mm,munt.superf.</t>
  </si>
  <si>
    <t>A013G000</t>
  </si>
  <si>
    <t>Ajudant calefactor</t>
  </si>
  <si>
    <t>A012G000</t>
  </si>
  <si>
    <t>Oficial 1a calefactor</t>
  </si>
  <si>
    <t>BEW43000</t>
  </si>
  <si>
    <t>Suport estàndard per a conducte circular de 100 mm de diàmetre</t>
  </si>
  <si>
    <t>BE42C310</t>
  </si>
  <si>
    <t>Conducte helicoïdal circular de planxa d'acer inoxidable de 100 mm de diàmetre (s/UNE-EN 1506), de gruix 0,5 mm</t>
  </si>
  <si>
    <t>P-10</t>
  </si>
  <si>
    <t>Conducte helicoïdal circ. de planx.ac.inox.,D=125mm,g=0,5mm,munt.superf.</t>
  </si>
  <si>
    <t>BEW44000</t>
  </si>
  <si>
    <t>Suport estàndard per a conducte circular de 125 mm de diàmetre</t>
  </si>
  <si>
    <t>BE42C410</t>
  </si>
  <si>
    <t>Conducte helicoïdal circular de planxa d'acer inoxidable de 125 mm de diàmetre (s/UNE-EN 1506), de gruix 0,5 mm</t>
  </si>
  <si>
    <t>P-11</t>
  </si>
  <si>
    <t>Conducte helicoïdal circ. de planx.ac.inox.,D=175mm,g=0,5mm,munt.superf.</t>
  </si>
  <si>
    <t>BE42C710</t>
  </si>
  <si>
    <t>Conducte helicoïdal circular de planxa d'acer inoxidable de 175 mm de diàmetre (s/UNE-EN 1506), de gruix 0,5 mm</t>
  </si>
  <si>
    <t>BEW46001</t>
  </si>
  <si>
    <t>Suport estàndard per a conducte circular de 175 mm de diàmetre</t>
  </si>
  <si>
    <t>P-12</t>
  </si>
  <si>
    <t>Conducte helicoïdal circ. de planx.ac.inox.,D=200mm,g=0,5mm,munt.superf.</t>
  </si>
  <si>
    <t>BEW48000</t>
  </si>
  <si>
    <t>Suport estàndard per a conducte circular de 200 mm de diàmetre</t>
  </si>
  <si>
    <t>BE42C810</t>
  </si>
  <si>
    <t>Conducte helicoïdal circular de planxa d'acer inoxidable de 200 mm de diàmetre (s/UNE-EN 1506), de gruix 0,5 mm</t>
  </si>
  <si>
    <t>P-13</t>
  </si>
  <si>
    <t>Conducte helicoïdal circ.,planxa ac.galv.,D=125mm,g=0,5mm,munt.s</t>
  </si>
  <si>
    <t>BE42Q410</t>
  </si>
  <si>
    <t>Conducte helicoïdal circular de planxa d'acer galvanitzat de 125 mm de diàmetre (s/UNE-EN 1506), de gruix 0,5 mm</t>
  </si>
  <si>
    <t>P-14</t>
  </si>
  <si>
    <t>Conducte helicoïdal circ.,planxa ac.galv.,D=160mm,g=0,5mm,munt.s</t>
  </si>
  <si>
    <t>BEW46000</t>
  </si>
  <si>
    <t>Suport estàndard per a conducte circular de 160 mm de diàmetre</t>
  </si>
  <si>
    <t>BE42Q610</t>
  </si>
  <si>
    <t>Conducte helicoïdal circular de planxa d'acer galvanitzat de 160 mm de diàmetre (s/UNE-EN 1506), de gruix 0,5 mm</t>
  </si>
  <si>
    <t>P-15</t>
  </si>
  <si>
    <t>Conducte helicoïdal circ.,planxa ac.galv.,D=200mm,g=0,5mm,munt.s</t>
  </si>
  <si>
    <t>BE42Q810</t>
  </si>
  <si>
    <t>Conducte helicoïdal circular de planxa d'acer galvanitzat de 200 mm de diàmetre (s/UNE-EN 1506), de gruix 0,5 mm</t>
  </si>
  <si>
    <t>P-16</t>
  </si>
  <si>
    <t>Conducte helicoïdal circ. de planxa ac.galv.,D=250mm,g=0,8mm,munt.superf.</t>
  </si>
  <si>
    <t>BEW49000</t>
  </si>
  <si>
    <t>Suport estàndard per a conducte circular de 250 mm de diàmetre</t>
  </si>
  <si>
    <t>BE42Q950</t>
  </si>
  <si>
    <t>Conducte helicoïdal circular de planxa d'acer galvanitzat de 250 mm de diàmetre (s/UNE-EN 1506), de gruix 0,8 mm</t>
  </si>
  <si>
    <t>P-17</t>
  </si>
  <si>
    <t>Formació conducte rect.MW,R&gt;=0,78125m2.K/W,planxa Al p/ext.+film Al p/int.,encast.cel ras</t>
  </si>
  <si>
    <t>BEW5B000</t>
  </si>
  <si>
    <t>Suport estàndard per a conducte rectangular llana aïllant, preu alt</t>
  </si>
  <si>
    <t>BEY5B000</t>
  </si>
  <si>
    <t>Part proporcional d'elements de muntatge per a conducte rectangular de llana aïllant, de preu alt</t>
  </si>
  <si>
    <t>BE51HP11</t>
  </si>
  <si>
    <t>Conducte rectangular de llana mineral de vidre (MW), segons UNE-EN 14303, amb recobriment exterior de planxa d'alumini i recobriment interior de film d'alumini, 25 mm de gruix, amb una conductivitat tèrmica &lt;= 0,032 W/mK, resistència tèrmica &gt;=0,78125</t>
  </si>
  <si>
    <t>P-18</t>
  </si>
  <si>
    <t>Aïllament conductes manta MW,g=25mm,conduct.tèrm.&gt;=0,04W/mK,làm.alu.perp.fibr.,autoadh.,exterior</t>
  </si>
  <si>
    <t>BE61AEAB</t>
  </si>
  <si>
    <t>Manta de llana mineral per a aïllament de conductes, segons UNE-EN 14303, de gruix 25 mm, amb una conductivitat tèrmica &lt;= 0,04 W/mK, resistència tèrmica &gt;=0,625 m2.K/W, amb làmina d'alumini en direcció perpendicular a les fibres , autoadhesiva</t>
  </si>
  <si>
    <t>P-19</t>
  </si>
  <si>
    <t>Recuperador calor,monof.,230V,1200m3/h,2x600W,filtresF-7+F-8,col·locat</t>
  </si>
  <si>
    <t>BEC42B80</t>
  </si>
  <si>
    <t>Recuperador de calor amb alimentació monofàsica a 230 V, de 4450 m3/h de cabal màxim, transmissió directa amb 2 motors a impulsió i aspiració de 600 W cada un, amb 2 filtres a aspiració classes F-7 i F-8</t>
  </si>
  <si>
    <t>P-20</t>
  </si>
  <si>
    <t>Unitat clima 2</t>
  </si>
  <si>
    <t>BEZF2160</t>
  </si>
  <si>
    <t>Suport mural reforçat d'acer lacat de 2 mm de gruix, per a una càrrega màxima de 150 kg</t>
  </si>
  <si>
    <t>BEGJZ060</t>
  </si>
  <si>
    <t>Unitat exterior d'expansió directa amb una potència frigorífica nominal de 8 kW</t>
  </si>
  <si>
    <t>BEZF7430</t>
  </si>
  <si>
    <t>Conjunt de silentblocks cònics de cautxú, per a una càrrega unitària màxima de 45 kg, rosca M-8</t>
  </si>
  <si>
    <t>Altres</t>
  </si>
  <si>
    <t>BEGJ081</t>
  </si>
  <si>
    <t>Unitat interior de 15 kW</t>
  </si>
  <si>
    <t>Subtotal altres</t>
  </si>
  <si>
    <t>P-21</t>
  </si>
  <si>
    <t>Unitat clima 1</t>
  </si>
  <si>
    <t>P-22</t>
  </si>
  <si>
    <t>Subministre i instal·lació de desguàs per a unitat interior de clima. Totalment instal·lact, conne</t>
  </si>
  <si>
    <t>BEJ7CL01</t>
  </si>
  <si>
    <t xml:space="preserve">Subministre i instal·lació de desguàs per a unitat interior de clima. </t>
  </si>
  <si>
    <t>P-23</t>
  </si>
  <si>
    <t>Regulador flux circular acer lacat D=8´´,munt.sobre difusor circular</t>
  </si>
  <si>
    <t>BEKCA2F0</t>
  </si>
  <si>
    <t>Regulador de flux circular, d'acer lacat, de 8´´ (200 mm) de diàmetre, regulació volumètrica, dues aletes oposades</t>
  </si>
  <si>
    <t>P-24</t>
  </si>
  <si>
    <t>Boca extracció D.connex.=100mm,D.ext.=140mm,acer galv.pintat,fix.cargols+ajust.cabal sortida</t>
  </si>
  <si>
    <t>BEP31130</t>
  </si>
  <si>
    <t>Boca d'extracció de 100 mm de diàmetre de connexió i 140 mm de diàmetre exterior, d'acer galvanitzat amb acabat pintat, per a col·locar en paret o sostre</t>
  </si>
  <si>
    <t>P-25</t>
  </si>
  <si>
    <t>VE-5 Aspirador MIXVENT TD-500/150 SILENT</t>
  </si>
  <si>
    <t>BEPBSTR2</t>
  </si>
  <si>
    <t>Aspirador mecànic d'acer galvanitzat amb acabat pintat, per a 230 V de tensió, col·locat en conducte d'exrtracció de 150mm. de diàmetre. Marca SOLER &amp; PALAU model MIXVENT TD-500/150 SILENT, o equivalent.</t>
  </si>
  <si>
    <t>P-26</t>
  </si>
  <si>
    <t>Tub Cu R220 (recuit) DN=3/8´´,g= 0,8mm soldat capil.,dific. mitjà i col·locat superf.</t>
  </si>
  <si>
    <t>B0A71300</t>
  </si>
  <si>
    <t>Abraçadora metàl·lica, de 10 mm de diàmetre interior</t>
  </si>
  <si>
    <t>BF5B4200</t>
  </si>
  <si>
    <t>Tub de coure R220 (recuit) 3/8 ´´ de diàmetre nominal i de gruix 0,8 mm, segons norma UNE-EN 12735-1</t>
  </si>
  <si>
    <t>BFY5CL00</t>
  </si>
  <si>
    <t>Part proporcional d'elements de muntatge , per a tub de coure frigorífic de 3/8 ´´ de diàmetre nominal, per a soldar per capilaritat</t>
  </si>
  <si>
    <t>BFW5A4B0</t>
  </si>
  <si>
    <t>Accessori per a tub de coure per a instal·lacions frigorífiques de 3/8 ´´ de diàmetre nominal, per a soldar per capil·laritat</t>
  </si>
  <si>
    <t>P-27</t>
  </si>
  <si>
    <t>Tub Cu R220 (recuit) DN=5/8´´,g= 0,8mm soldat capil.,dific. mitjà i col·locat superf.</t>
  </si>
  <si>
    <t>BFW5A6B0</t>
  </si>
  <si>
    <t>Accessori per a tub de coure per a instal·lacions frigorífiques de 5/8 ´´ de diàmetre nominal, per a soldar per capil·laritat</t>
  </si>
  <si>
    <t>BF5B6200</t>
  </si>
  <si>
    <t>Tub de coure R220 (recuit) 5/8 ´´ de diàmetre nominal i de gruix 0,8 mm, segons norma UNE-EN 12735-1</t>
  </si>
  <si>
    <t>BFY5CP00</t>
  </si>
  <si>
    <t>Part proporcional d'elements de muntatge , per a tub de coure frigorífic de 5/8 ´´ de diàmetre nominal, per a soldar per capilaritat</t>
  </si>
  <si>
    <t>B0A71600</t>
  </si>
  <si>
    <t>Abraçadora metàl·lica, de 16 mm de diàmetre interior</t>
  </si>
  <si>
    <t>P-28</t>
  </si>
  <si>
    <t>Tub PP-R pressió,DN=20x2,8mm,sèrie S 3.2,soldat,dific.mitjà,col.fons rasa</t>
  </si>
  <si>
    <t>BFYC1420</t>
  </si>
  <si>
    <t>Part proporcional d'elements de muntatge per a tubs de polipropilè a pressió, de 20 mm de diàmetre, soldat</t>
  </si>
  <si>
    <t>BFWC1420</t>
  </si>
  <si>
    <t>Accessori per a tubs de polipropilè a pressió, de 20 mm de diàmetre, per a soldar</t>
  </si>
  <si>
    <t>BFC14B00</t>
  </si>
  <si>
    <t>Tub de Polipropilè-copolímer PP-R a pressió de 20x2,8 mm, sèrie S 3.2 segons UNE-EN ISO 15874-2</t>
  </si>
  <si>
    <t>P-29</t>
  </si>
  <si>
    <t>Tub PP-R pressió,DN=25x3,5mm,sèrie S 3,2,soldat,dific.mitjà,col.fons rasa</t>
  </si>
  <si>
    <t>BFYC1520</t>
  </si>
  <si>
    <t>Part proporcional d'elements de muntatge per a tubs de polipropilè a pressió, de 25 mm de diàmetre, soldat</t>
  </si>
  <si>
    <t>BFWC1520</t>
  </si>
  <si>
    <t>Accessori per a tubs de polipropilè a pressió, de 25 mm de diàmetre, per a soldar</t>
  </si>
  <si>
    <t>BFC15B00</t>
  </si>
  <si>
    <t>Tub de Polipropilè-copolímer PP-R a pressió de diàmetre 25x3,5 mm, sèrie S 3,2 segons UNE-EN ISO 15874-2</t>
  </si>
  <si>
    <t>P-30</t>
  </si>
  <si>
    <t>Tub PP-R pressió,DN=32x4,4mm,sèrie S 3.2,soldat,dific.mitjà,col.fons rasa</t>
  </si>
  <si>
    <t>BFYC1620</t>
  </si>
  <si>
    <t>Part proporcional d'elements de muntatge per a tubs de polipropilè a pressió, de 32 mm de diàmetre, soldat</t>
  </si>
  <si>
    <t>BFC16B00</t>
  </si>
  <si>
    <t>Tub de Polipropilè-copolímer PP-R a pressió de 32x4,4 mm, sèrie S 3.2 segons UNE-EN ISO 15874-2</t>
  </si>
  <si>
    <t>BFWC1620</t>
  </si>
  <si>
    <t>Accessori per a tubs de polipropilè a pressió, de 32 mm de diàmetre, per a soldar</t>
  </si>
  <si>
    <t>P-31</t>
  </si>
  <si>
    <t>Aïllament tèrmic escum.elastom.,fluids (-50 i 105°C),D=28mm,g=6mm,factor dif.vapor&gt;= 5000superf.alt</t>
  </si>
  <si>
    <t>BFYQ3010</t>
  </si>
  <si>
    <t>Part proporcional d'elements de muntatge per a aïllament tèrmic d'escuma elastomèrica, de 6 mm de gruix</t>
  </si>
  <si>
    <t>BFQ3229A</t>
  </si>
  <si>
    <t>Aïllament tèrmic d'escuma elastomèrica per a canonades que transporten fluids a temperatura entre -50°C i 105°C, per a tub de diàmetre exterior 28 mm, de 6 mm de gruix, classe de reacció al foc BL-s2, d0 segons norma UNE-EN 13501-1, amb un factor de resistència a la difusió del vapor d'aigua &gt;= 5000</t>
  </si>
  <si>
    <t>P-32</t>
  </si>
  <si>
    <t>Aïllament tèrmic escum.elastom.,fluids (-50 i 105°C),D=35mm,g=6mm,factor dif.vapor&gt;= 5000superf.alt</t>
  </si>
  <si>
    <t>BFQ322BA</t>
  </si>
  <si>
    <t>Aïllament tèrmic d'escuma elastomèrica per a canonades que transporten fluids a temperatura entre -50°C i 105°C, per a tub de diàmetre exterior 35 mm, de 6 mm de gruix, classe de reacció al foc BL-s2, d0 segons norma UNE-EN 13501-1, amb un factor de resistència a la difusió del vapor d'aigua &gt;= 5000</t>
  </si>
  <si>
    <t>P-33</t>
  </si>
  <si>
    <t>Aïllament tèrmic escum.elastom.,fluids (-50 i 105°C),D=18mm,g=19mm,factor dif.vapor&gt;= 5000superf.alt</t>
  </si>
  <si>
    <t>BFYQ3040</t>
  </si>
  <si>
    <t>Part proporcional d'elements de muntatge per a aïllament tèrmic d'escuma elastomèrica, de 19 mm de gruix</t>
  </si>
  <si>
    <t>BFQ3286A</t>
  </si>
  <si>
    <t>Aïllament tèrmic d'escuma elastomèrica per a canonades que transporten fluids a temperatura entre -50°C i 105°C, per a tub de diàmetre exterior 18 mm, de 19 mm de gruix, amb un factor de resistència a la difusió del vapor d'aigua &gt;= 5000</t>
  </si>
  <si>
    <t>P-34</t>
  </si>
  <si>
    <t>Aïllament tèrmic escum.elastom.,fluids (-50 i 105°C),D=10mm,g=19mm,factor dif.vapor&gt;=7000superf.baix</t>
  </si>
  <si>
    <t>BFQ3383A</t>
  </si>
  <si>
    <t>Aïllament tèrmic d'escuma elastomèrica per a canonades que transporten fluids a temperatura entre -50°C i 105°C, per a tub de diàmetre exterior 10 mm, de 19 mm de gruix, amb un factor de resistència a la difusió del vapor d'aigua &gt;= 7000</t>
  </si>
  <si>
    <t>P-35</t>
  </si>
  <si>
    <t>Aïllament tèrmic escum.elastom.,fluids (-50 i 105°C),D=15mm,g=19mm,factor dif.vapor&gt;=7000superf.baix</t>
  </si>
  <si>
    <t>BFQ3385A</t>
  </si>
  <si>
    <t>Aïllament tèrmic d'escuma elastomèrica per a canonades que transporten fluids a temperatura entre -50°C i 105°C, per a tub de diàmetre exterior 15 mm, de 19 mm de gruix, amb un factor de resistència a la difusió del vapor d'aigua &gt;= 7000</t>
  </si>
  <si>
    <t>P-36</t>
  </si>
  <si>
    <t>Aïllament tèrmic escum.elastom.,fluids (-50 i 105°C),D=22mm,g=19mm,factor dif.vapor&gt;= 7000superf.alt</t>
  </si>
  <si>
    <t>BFQ3387A</t>
  </si>
  <si>
    <t>Aïllament tèrmic d'escuma elastomèrica per a canonades que transporten fluids a temperatura entre -50°C i 105°C, per a tub de diàmetre exterior 22 mm, de 19 mm de gruix, classe de reacció al foc BL-s2, d0 segons norma UNE-EN 13501-1, amb un factor de resistència a la difusió del vapor d'aigua &gt;= 7000</t>
  </si>
  <si>
    <t>P-37</t>
  </si>
  <si>
    <t>Caixa p/quadre distrib.,plàst.+porta,cinc x22mòduls,munt.superf.</t>
  </si>
  <si>
    <t>A013H000</t>
  </si>
  <si>
    <t>Ajudant electricista</t>
  </si>
  <si>
    <t>A012H000</t>
  </si>
  <si>
    <t>Oficial 1a electricista</t>
  </si>
  <si>
    <t>BGW14000</t>
  </si>
  <si>
    <t>Part proporcional d'accessoris de caixa per a quadre de distribució</t>
  </si>
  <si>
    <t>BG144A02</t>
  </si>
  <si>
    <t>Caixa per a quadre de distribució, de plàstic amb porta, per a cinc fileres de vint-i-dos mòduls i per a muntar superficialment</t>
  </si>
  <si>
    <t>EG161611</t>
  </si>
  <si>
    <t>Caixa de derivació rectangular de plàstic, de 130x200 mm, amb grau de protecció IP-40, encastada</t>
  </si>
  <si>
    <t>Caixa deriv.plàstic,130x200mm,prot.IP-40,encastada</t>
  </si>
  <si>
    <t>BG161611</t>
  </si>
  <si>
    <t>Caixa de derivació rectangular de plàstic, de 130x200 mm, amb grau de protecció IP-40 i per a encastar</t>
  </si>
  <si>
    <t>P-38</t>
  </si>
  <si>
    <t>Connexió a la xarxa elèctrica i legalització de la instal·lació de baixa tensió</t>
  </si>
  <si>
    <t>BGW1N00V</t>
  </si>
  <si>
    <t>Tanca amb clau</t>
  </si>
  <si>
    <t>BGW1A000</t>
  </si>
  <si>
    <t>Part proporcional d'accessoris per a armaris metàl·lics</t>
  </si>
  <si>
    <t>BG1PU004</t>
  </si>
  <si>
    <t>P-39</t>
  </si>
  <si>
    <t>Tub rígid plàstic s/halògens,DN=20mm,impacte=2J,resist.compress.=1250N,unió roscada+munt.superf.</t>
  </si>
  <si>
    <t>BGW21000</t>
  </si>
  <si>
    <t>Part proporcional d'accessoris per a tubs rígids de PVC</t>
  </si>
  <si>
    <t>BG21H710</t>
  </si>
  <si>
    <t>Tub rígid de plàstic sense halògens, de 20 mm de diàmetre nominal, aïllant i no propagador de la flama, amb una resistència a l'impacte de 2 J, resistència a compressió de 1250 N i una rigidesa dielèctrica de 2000 V</t>
  </si>
  <si>
    <t>P-40</t>
  </si>
  <si>
    <t>Tub flexible corrugat PVC,DN=20mm,1J,320N,2000V,encastat</t>
  </si>
  <si>
    <t>BG222710</t>
  </si>
  <si>
    <t>Tub flexible corrugat de PVC, de 20 mm de diàmetre nominal, aïllant i no propagador de la flama, resistència a l'impacte d'1 J, resistència a compressió de 320 N i una rigidesa dielèctrica de 2000 V</t>
  </si>
  <si>
    <t>P-41</t>
  </si>
  <si>
    <t>Tub flexible corrugat PVC,DN=25mm,1J,320N,2000V,encastat</t>
  </si>
  <si>
    <t>BG222810</t>
  </si>
  <si>
    <t>Tub flexible corrugat de PVC, de 25 mm de diàmetre nominal, aïllant i no propagador de la flama, resistència a l'impacte d'1 J, resistència a compressió de 320 N i una rigidesa dielèctrica de 2000 V</t>
  </si>
  <si>
    <t>P-42</t>
  </si>
  <si>
    <t>Tub flexible corrugat PVC,DN=32mm,1J,320N,2000V,encastat</t>
  </si>
  <si>
    <t>BG222910</t>
  </si>
  <si>
    <t>Tub flexible corrugat de PVC, de 32 mm de diàmetre nominal, aïllant i no propagador de la flama, resistència a l'impacte d'1 J, resistència a compressió de 320 N i una rigidesa dielèctrica de 2000 V</t>
  </si>
  <si>
    <t>EG225711</t>
  </si>
  <si>
    <t>Tub flexible corrugat de PVC folrat exteriorment, de 20 mm de diàmetre nominal, aïllant i no propagador de la flama, resistència a l'impacte de 2 J, resistència a compressió de 320 N i una rigidesa dielèctrica de 2000 V, muntat encastat</t>
  </si>
  <si>
    <t>Tub flexible corrugat PVC folrat,DN=20mm,2J,320N,2000V,encastat</t>
  </si>
  <si>
    <t>BG225710</t>
  </si>
  <si>
    <t>Tub flexible corrugat de PVC folrat exteriorment, de 20 mm de diàmetre nominal, aïllant i no propagador de la flama, resistència a l'impacte de 2 J, resistència a compressió de 320 N i una rigidesa dielèctrica de 2000 V</t>
  </si>
  <si>
    <t>P-43</t>
  </si>
  <si>
    <t>Tub flexible corrugat plàstic s/halògens,DN=20mmbaixa emissió fums,2J,320N,2000V,encastat</t>
  </si>
  <si>
    <t>BG22H710</t>
  </si>
  <si>
    <t>Tub flexible corrugat de plàstic sense halògens, de 20 mm de diàmetre nominal, aïllant i no propagador de la flama, de baixa emissió de fums i sense emissió de gasos tòxics ni corrosius, resistència a l'impacte de 2 J, resistència a compressió de 320 N i una rigidesa dielèctrica de 2000 V</t>
  </si>
  <si>
    <t>P-44</t>
  </si>
  <si>
    <t>Tub rígid acer galv.,DN=40mm,impacte=20J,resist.compress.=4000N,</t>
  </si>
  <si>
    <t>BGW23000</t>
  </si>
  <si>
    <t>Part proporcional d'accessoris per a tubs rígids d'acer</t>
  </si>
  <si>
    <t>BG23EA10</t>
  </si>
  <si>
    <t>Tub rígid d'acer galvanitzat, de 40 mm de diàmetre nominal, resistència a l'impacte de 20 J, resistència a compressió de 4000 N, per a endollar</t>
  </si>
  <si>
    <t>P-45</t>
  </si>
  <si>
    <t>Canal planxa acer llisa,100x300mm,munt.superf.</t>
  </si>
  <si>
    <t>BG2B1400</t>
  </si>
  <si>
    <t>Canal metàl·lica de planxa d'acer llisa, de 100x300 mm</t>
  </si>
  <si>
    <t>BGW2B000</t>
  </si>
  <si>
    <t>Part proporcional d'accessoris per a canals de planxa d'acer</t>
  </si>
  <si>
    <t>P-46</t>
  </si>
  <si>
    <t>Safata reixa acer electrozincat,50mmx200mm,col.s/sup.horitz.</t>
  </si>
  <si>
    <t>BG2DG6F0</t>
  </si>
  <si>
    <t>Safata metàl·lica reixa d'acer electrozincat, d'alçària 50 mm i amplària 200 mm</t>
  </si>
  <si>
    <t>BGY2AGF1</t>
  </si>
  <si>
    <t>Part proporcional d'elements de suport per a safates metàl·liques d'acer electrozincat de 200 mm d'amplària, per a instal·lació sobre suports horitzontals</t>
  </si>
  <si>
    <t>P-47</t>
  </si>
  <si>
    <t>Cable 0,6/1 kV RZ1-K (AS), 3x1,5mm2,col.canal/safata</t>
  </si>
  <si>
    <t>BG312320</t>
  </si>
  <si>
    <t>Cable amb conductor de coure de tensió assignada0,6/1 kV, de designació RZ1-K (AS), construcció segons norma UNE 21123-4, tripolar, de secció 3x1,5 mm2, amb coberta del cable de poliolefines, classe de reacció al foc Cca-s1b, d1, a1 segons la norma UNE-EN 50575 amb baixa emissió fums</t>
  </si>
  <si>
    <t>P-48</t>
  </si>
  <si>
    <t>Cable 0,6/1 kV RZ1-K (AS), 3x2,5mm2,col.canal/safata</t>
  </si>
  <si>
    <t>BG312330</t>
  </si>
  <si>
    <t>Cable amb conductor de coure de 0,6/1 kV de tensió assignada, amb designació RZ1-K (AS), tripolar, de secció 3 x 2,5 mm2, amb coberta del cable de poliolefines amb baixa emissió fums</t>
  </si>
  <si>
    <t>P-49</t>
  </si>
  <si>
    <t>Cable 0,6/1 kV RZ1-K (AS), 3x4mm2,col.canal/safata</t>
  </si>
  <si>
    <t>BG312340</t>
  </si>
  <si>
    <t>Cable amb conductor de coure de 0,6/1 kV de tensió assignada, amb designació RZ1-K (AS), tripolar, de secció 3 x 4 mm2, amb coberta del cable de poliolefines amb baixa emissió fums</t>
  </si>
  <si>
    <t>P-50</t>
  </si>
  <si>
    <t>Cable 0,6/1 kV RZ1-K (AS), 3x6mm2,col.canal/safata</t>
  </si>
  <si>
    <t>BG312350</t>
  </si>
  <si>
    <t>Cable amb conductor de coure de tensió assignada0,6/1 kV, de designació RZ1-K (AS), construcció segons norma UNE 21123-4, tripolar, de secció 3x6 mm2, amb coberta del cable de poliolefines, classe de reacció al foc Cca-s1b, d1, a1 segons la norma UNE-EN 50575 amb baixa emissió fums</t>
  </si>
  <si>
    <t>EG323124</t>
  </si>
  <si>
    <t>Cable amb conductor de coure de tensió assignada inferior o igual a 450/750 V, de designació H07V-U, construcció segons norma UNE-EN 50525-2-31, unipolar, de secció 1x1,5 mm2, amb aïllament de PVC, classe de reacció al foc Eca segons la norma UNE-EN 50575, col·locat en tub</t>
  </si>
  <si>
    <t>Cable Cu 450/750 V, H07V-U, 1x1,5mm2, Eca,col.tub</t>
  </si>
  <si>
    <t>BG323120</t>
  </si>
  <si>
    <t>Cable amb conductor de coure de tensió assignada inferior o igual a 450/750 V, de designació H07V-U, construcció segons norma UNE-EN 50525-2-31, unipolar, de secció 1x1,5 mm2, amb aïllament de PVC, classe de reacció al foc Eca segons la norma UNE-EN 50575</t>
  </si>
  <si>
    <t>P-51</t>
  </si>
  <si>
    <t>Conductor Cu nu,1x35mm2,munt.superf.</t>
  </si>
  <si>
    <t>BGW38000</t>
  </si>
  <si>
    <t>Part proporcional d'accessoris per a conductors de coure nus</t>
  </si>
  <si>
    <t>BG380900</t>
  </si>
  <si>
    <t>Conductor de coure nu, unipolar de secció 1x35 mm2</t>
  </si>
  <si>
    <t>P-52</t>
  </si>
  <si>
    <t>Conductor Cu nu,1x35mm2,munt.p.terra</t>
  </si>
  <si>
    <t>BGY38000</t>
  </si>
  <si>
    <t>Part proporcional d'elements especials per a conductors de coure nus</t>
  </si>
  <si>
    <t>P-53</t>
  </si>
  <si>
    <t>Interruptor auto.magnet.,I=10A,PIA corbaC,(2P),tall=6000A/10kA,2mòd.DIN,munt.perf.DIN</t>
  </si>
  <si>
    <t>BGW41000</t>
  </si>
  <si>
    <t>Part proporcional d'accessoris per a interruptors magnetotèrmics</t>
  </si>
  <si>
    <t>BG415D99</t>
  </si>
  <si>
    <t>Interruptor automàtic magnetotèrmic de 10 A d'intensitat nominal, tipus PIA corba C, bipolar (2P), de 6000 A de poder de tall segons UNE-EN 60898 i de 10 kA de poder de tall segons UNE-EN 60947-2, de 2 mòduls DIN de 18 mm d'amplària, per a muntar en perfil DIN</t>
  </si>
  <si>
    <t>P-54</t>
  </si>
  <si>
    <t>Interruptor auto.magnet.,I=16A,PIA corbaC,(2P),tall=6000A/10kA,2mòd.DIN,munt.perf.DIN</t>
  </si>
  <si>
    <t>BG415D9B</t>
  </si>
  <si>
    <t>Interruptor automàtic magnetotèrmic de 16 A d'intensitat nominal, tipus PIA corba C, bipolar (2P), de 6000 A de poder de tall segons UNE-EN 60898 i de 10 kA de poder de tall segons UNE-EN 60947-2, de 2 mòduls DIN de 18 mm d'amplària, per a muntar en perfil DIN</t>
  </si>
  <si>
    <t>P-55</t>
  </si>
  <si>
    <t>Interruptor dif.cl.AC,gam.terc.,I=40A,(2P),0,03A,fix.inst.,2mòd.DIN,munt.perf.DIN</t>
  </si>
  <si>
    <t>BG42429H</t>
  </si>
  <si>
    <t>Interruptor diferencial de la classe AC, gamma terciari, de 40 A d'intensitat nominal, bipolar (2P), de 0,03 A de sensibilitat, de desconnexió fix instantani, amb botó de test incorporat i indicador mecànic de defecte, construït segons les especificacions de la norma UNE-EN 61008-1, de 2 mòduls DIN de 18 mm d'amplària, per a muntar en perfil DIN</t>
  </si>
  <si>
    <t>BGW42000</t>
  </si>
  <si>
    <t>Part proporcional d'accessoris per a interruptors diferencials</t>
  </si>
  <si>
    <t>EG611021</t>
  </si>
  <si>
    <t>Caixa de mecanismes, per a un element, preu alt, encastada</t>
  </si>
  <si>
    <t>Caixa mecanismes,p/1elem.,preu alt,encastada</t>
  </si>
  <si>
    <t>BG611020</t>
  </si>
  <si>
    <t>Caixa per a mecanismes, per a un element, preu alt</t>
  </si>
  <si>
    <t>EG6211D7</t>
  </si>
  <si>
    <t>Interruptor, de tipus universal, bipolar (2P), 10 AX/250 V, amb tecla i làmpada pilot, preu alt, encastat</t>
  </si>
  <si>
    <t>Interruptor,tipus univ.,(2P),10AX/250V,a/tecla+pilot,preu alt,encastat</t>
  </si>
  <si>
    <t>BG6211D7</t>
  </si>
  <si>
    <t>Interruptor, de tipus universal, bipolar (2P), 10 AX/250 V, amb tecla i làmpada pilot, preu alt, per a encastar</t>
  </si>
  <si>
    <t>EG671113</t>
  </si>
  <si>
    <t>Marc per a mecanisme universal, d'1 element, preu alt, col·locat</t>
  </si>
  <si>
    <t>Marc p/mec.universal,1elem.,preu alt,col.</t>
  </si>
  <si>
    <t>BG671113</t>
  </si>
  <si>
    <t>Marc per a mecanisme universal, d'1 element, preu alt</t>
  </si>
  <si>
    <t>P-56</t>
  </si>
  <si>
    <t>Kit de mecanismes 5 elements, amb  4 bases d'endoll+1 presa RJ45, amb marc i bastidor, encastat</t>
  </si>
  <si>
    <t>BG6K3H11</t>
  </si>
  <si>
    <t>Kit de mecanismes de 3 elements, amb 2 bases d'endoll+1 presa RJ45, amb marc i bastidor</t>
  </si>
  <si>
    <t>BG6K3H12</t>
  </si>
  <si>
    <t>Kit de mecanismes de 5 elements, amb 4 bases d'endoll+1 presa RJ45, amb marc i bastidor</t>
  </si>
  <si>
    <t>P-57</t>
  </si>
  <si>
    <t>Kit de mecanismes 3 elements, amb  2 bases d'endoll+1 presa RJ45, amb marc i bastidor, encastat</t>
  </si>
  <si>
    <t>P-58</t>
  </si>
  <si>
    <t>Detector moviments,conex.bus cable,p/caixa univ.+placa+marc preu eco,a/accessoris</t>
  </si>
  <si>
    <t>BG866111</t>
  </si>
  <si>
    <t>Detector de moviment, amb connexió a bus de cable, per a caixa universal, amb adaptador, placa i marc de preu econòmic, amb accessoris de muntatge</t>
  </si>
  <si>
    <t>P-59</t>
  </si>
  <si>
    <t>Piqueta connex.terra acer,300µm,long.=1500mm,D=14,6mm,clav.terr.</t>
  </si>
  <si>
    <t>BGD12220</t>
  </si>
  <si>
    <t>Piqueta de connexió a terra d'acer i recobriment de coure, de 1500 mm de llargària, de 14,6 mm de diàmetre, de 300 µm</t>
  </si>
  <si>
    <t>BGYD1000</t>
  </si>
  <si>
    <t>Part proporcional d'elements especials per a piquetes de connexió a terra</t>
  </si>
  <si>
    <t>P-60</t>
  </si>
  <si>
    <t>Connexió mitjançant soldadura aluminotèrmica d'elements de xarxa</t>
  </si>
  <si>
    <t>BGDZ00P2</t>
  </si>
  <si>
    <t>Soldadura aluminotèrmica.</t>
  </si>
  <si>
    <t>B0001000</t>
  </si>
  <si>
    <t>Part proporcional d'accessoris i petit material.</t>
  </si>
  <si>
    <t>P-61</t>
  </si>
  <si>
    <t>Connexió mitjançant soldadura aluminotèrmica a les guies de l'as</t>
  </si>
  <si>
    <t>P-62</t>
  </si>
  <si>
    <t>Connexió mitjançant soldadura aluminotèrmica a les armadures de</t>
  </si>
  <si>
    <t>P-63</t>
  </si>
  <si>
    <t>Punt connex.terra pont secc.platina coure,munt.caixa,col.superf.</t>
  </si>
  <si>
    <t>BGDZ1102</t>
  </si>
  <si>
    <t>Punt de connexió a terra amb pont seccionador de platina de coure, muntat en caixa estanca i per muntar superficialment</t>
  </si>
  <si>
    <t>P-64</t>
  </si>
  <si>
    <t>Llum emerg.led,permanent,IP4X,classe II,70 a 100lm,auton&lt; 1h,,forma rect.,policarbon.,preu alt, col.</t>
  </si>
  <si>
    <t>BH6ZCR00</t>
  </si>
  <si>
    <t>Caixa per encastar llum d'emergència rectangular en parament vertical o horitzontal</t>
  </si>
  <si>
    <t>BH61R74A</t>
  </si>
  <si>
    <t>Llum d'emergència amb làmpada led, amb una vida útil de 100000 h, permanent i no estanca amb grau de protecció IP4X, aïllament classe II, amb un flux aproximat de 70 a 100 lm, 1 h d'autonomia, de forma rectangular amb difusor i cos de policarbonat, preu alt</t>
  </si>
  <si>
    <t>P-65</t>
  </si>
  <si>
    <t>BJM1AI02</t>
  </si>
  <si>
    <t>P-66</t>
  </si>
  <si>
    <t>Extintor manual de pols seca polivalent, de càrrega 6 kg, amb pressió incorporada, pintat, amb armar</t>
  </si>
  <si>
    <t>BM3A10E0</t>
  </si>
  <si>
    <t>Armari per a extintor per a muntar encastat</t>
  </si>
  <si>
    <t>BMY31000</t>
  </si>
  <si>
    <t>Part proporcional d'elements especials per a extintors</t>
  </si>
  <si>
    <t>BM312611</t>
  </si>
  <si>
    <t>Extintor de pols seca polivalent, de càrrega 6 kg, amb pressió incorporada, pintat</t>
  </si>
  <si>
    <t>P-67</t>
  </si>
  <si>
    <t>Extintor manual de diòxid de carboni, de càrrega 5 kg, amb pressió incorporada, pintat, amb armari m</t>
  </si>
  <si>
    <t>BM313511</t>
  </si>
  <si>
    <t>Extintor de diòxid de carboni, de càrrega 5 kg, amb pressió incorporada, pintat</t>
  </si>
  <si>
    <t>P-68</t>
  </si>
  <si>
    <t>Retol seny. instal.protecció/incendis,210x210mm2,panell polipropilè,gruix=1,5mm,col.adherit</t>
  </si>
  <si>
    <t>BMSB31A0</t>
  </si>
  <si>
    <t>Rètol senyalització instal·lació de protecció contra incendis, quadrat, de 210x210 mm2 de panell de polipropilè d'1,5 mm de gruix</t>
  </si>
  <si>
    <t>B09VAA00</t>
  </si>
  <si>
    <t>Cinta adhesiva doble cara de 25 mm d'amplària , resistent a la humitat, productes químics i temperatures extremes</t>
  </si>
  <si>
    <t>P-69</t>
  </si>
  <si>
    <t>Retol seny. recorregut evac.sortida emerg.,320x160mm2,panell polipropilè,gruix=1,5mm,col.adherit</t>
  </si>
  <si>
    <t>BMSBCDA0</t>
  </si>
  <si>
    <t>Rètol senyalització recorregut d'evacuació a sortida emergència, rectangular, de 320x160 mm2 de panell de polipropilè d'1,5 mm de gruix</t>
  </si>
  <si>
    <t>P-70</t>
  </si>
  <si>
    <t>Vàlvula bola manual rosca,3peces,pas tot.,acer inox.1.4408 (AISI</t>
  </si>
  <si>
    <t>BN316A30</t>
  </si>
  <si>
    <t>Vàlvula de bola manual amb rosca, de tres peces amb pas total, d'acer inoxidable 1.4408 (AISI 316), de diàmetre nominal 1´´, de 64 bar de PN i preu alt</t>
  </si>
  <si>
    <t>P-71</t>
  </si>
  <si>
    <t>Alimentador ALV 1,5A PE950536</t>
  </si>
  <si>
    <t>BP21MP01</t>
  </si>
  <si>
    <t>Font d'alimentació commutada per a porter electrònic. Entrada 100-260Vac 50-60Hz. Sortida 24Vcc 1,5A. Fabricada amb plàstic ABS. Permet instal·lar fins a 50 monitors i 50 telèfons digitals o 3 elements amb trucada simultània. Per a muntatge en superfície o en carril DIN (3 elements). Marca PLANA FÀBREGA model PE950536, o equivalent.</t>
  </si>
  <si>
    <t>P-72</t>
  </si>
  <si>
    <t>Caixa encastar placa S1 132x122x60 mm PE105511</t>
  </si>
  <si>
    <t>BP22MP02</t>
  </si>
  <si>
    <t>Caixa d'encastar per a placa de carrer de porter electrònic S1, de 132x122x60 mm. Marca PLANA FÀBREGA model PE105511, o equivalent.</t>
  </si>
  <si>
    <t>P-73</t>
  </si>
  <si>
    <t>Placa Compact Digital T S1 201 PE421201</t>
  </si>
  <si>
    <t>BP22MPA1</t>
  </si>
  <si>
    <t>Placa de carrer de porter electrònic. Amb una finestra per a ubicació d'un mòdul d'àudio, àudio/vídeo, targeter panoràmic o mòdul lector de proximidad. Compatible amb sistema digital i Visualtech. 
Distribució: 2 columnes/1 fila: 2 polsadorr. Acabat en alumini. Requereix de mòdul de control. Marca PLANA FÀBREGA model TS1-201, referència PE421201, o equivalent.</t>
  </si>
  <si>
    <t>P-74</t>
  </si>
  <si>
    <t>Mòdul àudio Visualtech i mòdul control Compact S1 PE509080</t>
  </si>
  <si>
    <t>BP22MPA3</t>
  </si>
  <si>
    <t>Mòdul d'àudio per a placa exterior compatible amb sistema digital d'àudio Visualtech a 5 fils, amb mòdul de control integrat. Incorpora gestió Vídeo Coax que permet futures ampliacions del sistema. Gestió de central de conserjeria. Compatible amb plaques Compact S1. Gestió de fins a 2 trucades independents. Marca PLANA FÀBREGA model PE509080, o equivalent.</t>
  </si>
  <si>
    <t>P-75</t>
  </si>
  <si>
    <t>Obreportes universal A automàtic 280kg PE000402</t>
  </si>
  <si>
    <t>BP24MP01</t>
  </si>
  <si>
    <t>Obreportes elèctric. Sèrie universal reversible. Permet deixar la porta oberta amb una única i curta alimentació elèctrica. La porta torna torna aquedar tancada només quan algú entra i la tanca, rearmant així el dispositiu situat en l'obreportes. Força de retenció: 280 Kg. (Series 30/58). Marca PLANA FÀBREGA model PE000402, o equivalent.</t>
  </si>
  <si>
    <t>P-76</t>
  </si>
  <si>
    <t>Telèfon Neos color negre Visualtech 5H PE502623</t>
  </si>
  <si>
    <t>BP25MPA1</t>
  </si>
  <si>
    <t>Telèfon d'usuari per a sistema de porter electrònic, sistema audio digital, per a instal·lació mural, fabricat amb ABS de color negre. So d'alta qualitat. Tecla dobertura i tecla auxiliar. Compatible amb sistema digital Visualtech. Dimensions: 155x90x36mm. Dimensions base: 116x90x23mm. Sistema d'amplificació per bucle d'inducció (Teleloop). Marca PLANA FÀBREGA model Neos Negro Visualtech 5H, referència PE502623, o equivalent.</t>
  </si>
  <si>
    <t>P-77</t>
  </si>
  <si>
    <t>Cable p/interfon 8 fils, coberta color blau CAB014008</t>
  </si>
  <si>
    <t>BP27MP01</t>
  </si>
  <si>
    <t>Cable de mànega de fils de coure per a vídeopoter. De cobertura de color blau, amb 6 fils, (2x1 + 2x0,5)mm2 i (2x0,25 mm2), trenats. Marca PLANA FÀBREGA referència CAB014008, o equivalent.</t>
  </si>
  <si>
    <t>P-78</t>
  </si>
  <si>
    <t>Cable transm.dades,4par.,cat.6a F/UTP,poliolefina/poliolefina,n/propag.flama UNE-EN 60332,col.tub/ca</t>
  </si>
  <si>
    <t>BP434A50</t>
  </si>
  <si>
    <t>Cable per a transmissió de dades amb conductors de coure, de 4 parells, categoria 6a F/UTP, aïllament de poliolefina i coberta de poliolefina, de baixa emissió de fums i opacitat reduïda, no propagador de la flama segons UNE-EN 60332-1-2, classe de reacció al foc Dca-s2, d2, a2 segons la norma UNE-EN 50575</t>
  </si>
  <si>
    <t>P-79</t>
  </si>
  <si>
    <t>Cable xarxa 4 par.,a/2xRJ45 cat.6 U/UTP,llargària =0,5m, CES951989</t>
  </si>
  <si>
    <t>BP43MP02</t>
  </si>
  <si>
    <t>Cable de xarxa de 4 parells, amb 2 connectors RJ45, categoria 6 U/UTP, de 0,5 m de llargària, color gris, amb protector antipols a cada connector. Marca PLANA FÀBREGA model CES951989, o equivalent.</t>
  </si>
  <si>
    <t>P-80</t>
  </si>
  <si>
    <t>Armari rack mur.VDI,rack 19´´,21U,600x500mm,porta vidre+pany,col·locat sòcol</t>
  </si>
  <si>
    <t>BP7ZF65A</t>
  </si>
  <si>
    <t>Sòcol per a armari VDI, de planxa d'acer lacat, de mides 600x500 mm (amplària x fondària), i 100 mm d'alçària</t>
  </si>
  <si>
    <t>BP74H310</t>
  </si>
  <si>
    <t>Armari rack metàl·lic mural per a sistemes de transmissió de veu, dades i imatge, amb bastidor tipus rack 19´´, de 21 unitats d'alçària, de 600x500 mm (amplària x fondària), porta de vidre securitzat amb pany i clau</t>
  </si>
  <si>
    <t>P-81</t>
  </si>
  <si>
    <t>Panell 19'' 24 preses RJ45 UTP CAT-6 HP CES952240</t>
  </si>
  <si>
    <t>BP7ZMP02</t>
  </si>
  <si>
    <t>Panell de 19´´ de 1U d'altura amb 24 connectors RJ45 C-6 UTP. Panell modular, permet reemplaçar connectors en cas necessari 1 a 1 (connector CES952200). Disposa d'elements posteriors per a la gestió del cablatge. Connexió tipus 110. Entrada de cable en 180º. Dimensions: 482x44.45x91.5 mm. Entrada de cable de 22 a 26 AWG. Marca PLANA FÀBREGA model CES952240, o equivalent.</t>
  </si>
  <si>
    <t>P-82</t>
  </si>
  <si>
    <t>Tub PP-R pressió,DN=16x2,2mm,sèrie S 3.2,soldat,dific.mitjà,col.fons rasa</t>
  </si>
  <si>
    <t>BFWC1320</t>
  </si>
  <si>
    <t>Accessori per a tubs de polipropilè a pressió, de 16 mm de diàmetre, per a soldar</t>
  </si>
  <si>
    <t>BFYC1320</t>
  </si>
  <si>
    <t>Part proporcional d'elements de muntatge per a tubs de polipropilè a pressió, de 16 mm de, soldat</t>
  </si>
  <si>
    <t>BFC13B00</t>
  </si>
  <si>
    <t>Tub de Polipropilè-copolímer PP-R a pressió de 16x2,2 mm, sèrie S 3.2 segons UNE-EN ISO 15874-2</t>
  </si>
  <si>
    <t>P-83</t>
  </si>
  <si>
    <t>B121U009</t>
  </si>
  <si>
    <t>Redaccio i tramitacion de la legalitzacio de la instalació</t>
  </si>
  <si>
    <t>P-84</t>
  </si>
  <si>
    <t>Tub rígid plàstic s/halògens,DN=16mm,impacte=2J,resist.compress.=1250N,unió endollada+munt.superf.</t>
  </si>
  <si>
    <t>BG21H510</t>
  </si>
  <si>
    <t>Tub rígid de plàstic sense halògens, de 16 mm de diàmetre nominal, aïllant i no propagador de la flama, amb una resistència a l'impacte de 2 J, resistència a compressió de 1250 N i una rigidesa dielèctrica de 2000 V</t>
  </si>
  <si>
    <t>P-85</t>
  </si>
  <si>
    <t>Tub rígid plàstic s/halògens,DN=20mm,impacte=2J,resist.compress.=1250N,unió endollada+munt.superf.</t>
  </si>
  <si>
    <t>P-86</t>
  </si>
  <si>
    <t>Tub rígid plàstic s/halògens,DN=50mm,impacte=2J,resist.compress.=1250N,unió endollada+munt.superf.</t>
  </si>
  <si>
    <t>BG21HB10</t>
  </si>
  <si>
    <t>Tub rígid de plàstic sense halògens, de 50 mm de diàmetre nominal, aïllant i no propagador de la flama, amb una resistència a l'impacte de 2 J, resistència a compressió de 1250 N i una rigidesa dielèctrica de 2000 V</t>
  </si>
  <si>
    <t>P-87</t>
  </si>
  <si>
    <t>Router/coordinador bus radio/wifi/IP,superf./carril DIN</t>
  </si>
  <si>
    <t>BG8LPW00</t>
  </si>
  <si>
    <t>Router/coordinador multiprotocol amb accés a elements inalambrics per radio multiprotocol, amb accés al sistema per IP per cable 10/100/1000 Mbps RJ45, inalambric 5 GHz i 2,4 GHz IEEE 802.11ac/n/b/g/a, per a muntar superficialment/carril DIN</t>
  </si>
  <si>
    <t>P-88</t>
  </si>
  <si>
    <t>Arrencada de full i bastiment de porta interior amb mitjans manuals i càrrega manual sobre camió o c</t>
  </si>
  <si>
    <t>A0D-0007</t>
  </si>
  <si>
    <t>Manobre</t>
  </si>
  <si>
    <t>P-89</t>
  </si>
  <si>
    <t>Arrencada de full i bastiment de finestra existent de fins a 5m2, amb mitjans manuals i càrrega manu</t>
  </si>
  <si>
    <t>P-90</t>
  </si>
  <si>
    <t>Enderroc de cel ras existent de qualsevol tipologia, inclòs subestructura i instal·lacions encastade</t>
  </si>
  <si>
    <t>P-91</t>
  </si>
  <si>
    <t>Tall i enderroc de paviment ceràmic, terratzo o de qualsevol tipologia, incloses subbases, amb mitja</t>
  </si>
  <si>
    <t>P-92</t>
  </si>
  <si>
    <t>Tall i enderroc d'envà de ceràmica de fins a 15 cm de gruix, inclosos revestiments, amb mitjans manu</t>
  </si>
  <si>
    <t>C202-005P</t>
  </si>
  <si>
    <t>Talladora amb disc de carborúndum</t>
  </si>
  <si>
    <t>P-93</t>
  </si>
  <si>
    <t>Conjunt de treballs d'adequació de paviment d'accés, per una afectació de superfície aproximada de f</t>
  </si>
  <si>
    <t>A0F-000T</t>
  </si>
  <si>
    <t>Oficial 1a paleta</t>
  </si>
  <si>
    <t>B07L-1PY2</t>
  </si>
  <si>
    <t>Morter per a ram de paleta de ciment, classe M 10 (10 N/mm2), de designació G segons norma UNE-EN 998-2, subministrat a granel</t>
  </si>
  <si>
    <t>B0F18-0E2L</t>
  </si>
  <si>
    <t>Supermaó de 500x200x70 mm, per a revestir, categoria I, LD, segons la norma UNE-EN 771-1</t>
  </si>
  <si>
    <t>Subtotal element compost</t>
  </si>
  <si>
    <t>P-94</t>
  </si>
  <si>
    <t>Retirada de mobiliari i equipament existent a l'àmbit de l'obra, per a la seva posterior reutilitzac</t>
  </si>
  <si>
    <t>P-95</t>
  </si>
  <si>
    <t>Desconnexió i retirada de sanitari existent a l'àmbit de l'obra, incloses aixetes i connexions amb l</t>
  </si>
  <si>
    <t>P-96</t>
  </si>
  <si>
    <t>Conjunt de treballs per a la desconnexió i retirada completa de les instal·lacions existents a l'àmb</t>
  </si>
  <si>
    <t>A01-FEPG</t>
  </si>
  <si>
    <t>Ajudant llauner</t>
  </si>
  <si>
    <t>A0F-000E</t>
  </si>
  <si>
    <t>A0F-000O</t>
  </si>
  <si>
    <t>Oficial 1a llauner</t>
  </si>
  <si>
    <t>A01-FEPD</t>
  </si>
  <si>
    <t>P-97</t>
  </si>
  <si>
    <t>Subministrament, transport i gestió de residus resultants d'enderroc i obra nova, mitjançant conteni</t>
  </si>
  <si>
    <t>B2RA-28Z1</t>
  </si>
  <si>
    <t>P-98</t>
  </si>
  <si>
    <t>Transp.residus inerts o no especials,instal.gestió residus,contenidor 8m3</t>
  </si>
  <si>
    <t>C1R1-00CX</t>
  </si>
  <si>
    <t>Subministrament de contenidor metàl·lic de 8 m3 de capacitat i recollida amb residus inerts o no especials</t>
  </si>
  <si>
    <t>P-99</t>
  </si>
  <si>
    <t>Disposició controlada de residus en dipòsit autoritzat inclòs el cànon sobre la disposició controlad</t>
  </si>
  <si>
    <t>B2RA-28US</t>
  </si>
  <si>
    <t>Disposició controlada de residus en dipòsit autoritzat inclòs el cànon sobre la disposició controlada dels residus de la construcció, segons la LLEI 8/2008, de residus barrejats inerts amb una densitat 1,0 t/m3, procedents de construcció o demolició, amb codi 17 01 07 segons la Llista Europea de Residus</t>
  </si>
  <si>
    <t>P-100</t>
  </si>
  <si>
    <t>Envà recolzat divis.7cm supermaó 500x200x70mm,LD,I UNE-EN 771-1,p/revestir,mort.ram paleta,M10</t>
  </si>
  <si>
    <t>C17A-00JM</t>
  </si>
  <si>
    <t>Mesclador continu amb sitja per a morter preparat a granel</t>
  </si>
  <si>
    <t>P-101</t>
  </si>
  <si>
    <t>Envà 15A+70+15A</t>
  </si>
  <si>
    <t>A01-FEP3</t>
  </si>
  <si>
    <t>A0F-000D</t>
  </si>
  <si>
    <t>B0AO-07II</t>
  </si>
  <si>
    <t>Tac de niló de 6 a 8 mm de, amb vis</t>
  </si>
  <si>
    <t>B6B1-0KK8</t>
  </si>
  <si>
    <t>Muntant de planxa d'acer galvanitzat, en paraments verticals amb perfils 70 mm d'amplària</t>
  </si>
  <si>
    <t>B0AQ-07GR</t>
  </si>
  <si>
    <t>cu</t>
  </si>
  <si>
    <t>Visos per a plaques de guix laminat</t>
  </si>
  <si>
    <t>B0CC0-21OU</t>
  </si>
  <si>
    <t>Placa de guix laminat estàndard (A) i gruix 15 mm, amb vora afinada (BA), segons la norma UNE-EN 520</t>
  </si>
  <si>
    <t>B7J6-0GSL</t>
  </si>
  <si>
    <t>Massilla per a junt de plaques de cartró-guix</t>
  </si>
  <si>
    <t>B7J1-0SL0</t>
  </si>
  <si>
    <t>Cinta de paper resistent per a junts de plaques de guix laminat</t>
  </si>
  <si>
    <t>B7C93-0J0D</t>
  </si>
  <si>
    <t>Placa semirígida de llana mineral de roca (MW), de densitat 46 a 55 kg/m3, de 60 mm de gruix, amb una conductivitat tèrmica &lt;= 0,037 W/(m·K) i resistència tèrmica &gt;= 1,622 m2·K/W</t>
  </si>
  <si>
    <t>B6B1-0KK4</t>
  </si>
  <si>
    <t>Canal de planxa d'acer galvanitzat, en paraments horitzontals amb perfils 70 mm d'amplària</t>
  </si>
  <si>
    <t>B6B0-1BTM</t>
  </si>
  <si>
    <t>Banda acústica autoadhesiva fins a 50 mm d'amplària per a junts de plaques de guix laminat</t>
  </si>
  <si>
    <t>B6B0-1BZ1</t>
  </si>
  <si>
    <t>Estructura de suport per a equipament mural, per anar en envà lleuger o de plaques, mitjançant peça de fusta de dimensions entre 40 i 60cm d'amplada i d'alçada, col·locades amb fixacions mecàniques a una alçada a determinar per la direcció facultativa.</t>
  </si>
  <si>
    <t>B0AQ-07EX</t>
  </si>
  <si>
    <t>Visos, d'acer galvanitzats</t>
  </si>
  <si>
    <t>P-102</t>
  </si>
  <si>
    <t>Envà 15H+70+15H</t>
  </si>
  <si>
    <t>B0CC0-21OQ</t>
  </si>
  <si>
    <t>Placa de guix laminat hidròfuga (H) i gruix 15 mm, amb vora afinada (BA), segons la norma UNE-EN 520</t>
  </si>
  <si>
    <t>P-103</t>
  </si>
  <si>
    <t>Envà 15A+70+15H</t>
  </si>
  <si>
    <t>P-104</t>
  </si>
  <si>
    <t>Enguixat bona vista,vert.int.h&lt;3m,B1,lliscat C6</t>
  </si>
  <si>
    <t>A0F-000L</t>
  </si>
  <si>
    <t>Oficial 1a guixaire</t>
  </si>
  <si>
    <t>B059-06FN</t>
  </si>
  <si>
    <t>Guix de designació C6/20/2, segons la norma UNE-EN 13279-1</t>
  </si>
  <si>
    <t>P-105</t>
  </si>
  <si>
    <t xml:space="preserve">REV.01. Enrajolat de parament vertical interior amb rajola de gres porcellànic de mesures 20x10 cm, </t>
  </si>
  <si>
    <t>B0FG2-0GZ1</t>
  </si>
  <si>
    <t>Rajola de gres porcellànic de mesures 20x10 cm, model Projectos color blau M140 de la casa comercial Recer o equivalent</t>
  </si>
  <si>
    <t>B053-1VF9</t>
  </si>
  <si>
    <t>Material per a rejuntat de rajoles ceràmiques CG2 segons norma UNE-EN 13888, de color</t>
  </si>
  <si>
    <t>B094-06TK</t>
  </si>
  <si>
    <t>Adhesiu cimentós tipus C2 segons norma UNE-EN 12004</t>
  </si>
  <si>
    <t>P-106</t>
  </si>
  <si>
    <t xml:space="preserve">REV.02. Enrajolat de parament vertical interior amb rajola de gres porcellànic de mesures 20x10 cm, </t>
  </si>
  <si>
    <t>B0FG2-0GZ2</t>
  </si>
  <si>
    <t>Rajola de gres porcellànic de mesures 20x10 cm, model Projectos color verd M151 de la casa comercial Recer o equivalent</t>
  </si>
  <si>
    <t>P-107</t>
  </si>
  <si>
    <t xml:space="preserve">REV.03. Enrajolat de parament vertical interior amb rajola de gres porcellànic de mesures 45x45 cm, </t>
  </si>
  <si>
    <t>B0FG2-0FZ1</t>
  </si>
  <si>
    <t>Rajola de gres porcellànic de mesures 45x45 cm, model Atrium Alpha color blanc de la casa comercial Pamesa o equivalent.</t>
  </si>
  <si>
    <t>P-108</t>
  </si>
  <si>
    <t>Extradossat 48+15A</t>
  </si>
  <si>
    <t>B6B1-0KK3</t>
  </si>
  <si>
    <t>Canal de planxa d'acer galvanitzat, en paraments horitzontals amb perfils 48 mm d'amplària</t>
  </si>
  <si>
    <t>B6B1-0KK7</t>
  </si>
  <si>
    <t>Muntant de planxa d'acer galvanitzat, en paraments verticals amb perfils 48 mm d'amplària</t>
  </si>
  <si>
    <t>B7C93-0IWW</t>
  </si>
  <si>
    <t>Placa semirígida de llana mineral de roca (MW), de densitat 46 a 55 kg/m3, de 40 mm de gruix, amb una conductivitat tèrmica &lt;= 0,036 W/(m·K) i resistència tèrmica &gt;= 1,111 m2·K/W</t>
  </si>
  <si>
    <t>P-109</t>
  </si>
  <si>
    <t>Extradossat 48+15H</t>
  </si>
  <si>
    <t>P-110</t>
  </si>
  <si>
    <t>Cel ras,placa guix lamin.,H,g=12,5mm,vora afinada,entram. Estruc.senzilla acer galv. Perfils c/600mm</t>
  </si>
  <si>
    <t>B0CC0-21OS</t>
  </si>
  <si>
    <t>Placa de guix laminat hidròfuga (H) i gruix 12,5 mm, amb vora afinada (BA), segons la norma UNE-EN 520</t>
  </si>
  <si>
    <t>B845-2L8P</t>
  </si>
  <si>
    <t>Entramat d'estructura senzilla d'acer galvanitzat per a cel ras continu de plaques de guix laminat format per perfils col·locats cada 600 mm com a màxim, per a fixar al sostre mitjançant vareta de suspensió cada 1,2 m, per a suportar una càrrega de fins a 15 kg</t>
  </si>
  <si>
    <t>P-111</t>
  </si>
  <si>
    <t>Cel ras,placa guix lamin.,A,g=12,5mm,vora afinada,entram. Estruc.senzilla acer galv. Perfils c/600mm</t>
  </si>
  <si>
    <t>B0CC0-21OV</t>
  </si>
  <si>
    <t>Placa de guix laminat estàndard (A) i gruix 12,5 mm, amb vora afinada (BA), segons la norma UNE-EN 520</t>
  </si>
  <si>
    <t>P-112</t>
  </si>
  <si>
    <t>Neteja general de paraments horitzontals i verticals, amb retirada de runes, andròmines i pols, deix</t>
  </si>
  <si>
    <t>P-113</t>
  </si>
  <si>
    <t>Pint.horitz.guix,pintura plàstica llis+segelladora+2acab.</t>
  </si>
  <si>
    <t>A0F-000V</t>
  </si>
  <si>
    <t>Oficial 1a pintor</t>
  </si>
  <si>
    <t>A01-FEP9</t>
  </si>
  <si>
    <t>Ajudant pintor</t>
  </si>
  <si>
    <t>B896-HYAR</t>
  </si>
  <si>
    <t>Pintura plàstica, per a interiors</t>
  </si>
  <si>
    <t>B8ZM-0P35</t>
  </si>
  <si>
    <t>Segelladora</t>
  </si>
  <si>
    <t>P-114</t>
  </si>
  <si>
    <t>PIN.01. Pintat de parament vertical de guix, amb pintura plàstica amb acabat llis, amb una capa sege</t>
  </si>
  <si>
    <t>P-115</t>
  </si>
  <si>
    <t>PIN.02. Pintat de parament vertical de guix, amb pintura plàstica amb acabat llis, amb una capa sege</t>
  </si>
  <si>
    <t>P-116</t>
  </si>
  <si>
    <t>PIN.03. Pintat de parament vertical de guix, amb pintura plàstica amb acabat llis, amb una capa sege</t>
  </si>
  <si>
    <t>P-117</t>
  </si>
  <si>
    <t>PIN.04. Pintat de parament vertical de guix, amb pintura plàstica amb acabat llis, amb una capa sege</t>
  </si>
  <si>
    <t>P-118</t>
  </si>
  <si>
    <t>PIN.05. Pintat de parament vertical de guix, amb pintura plàstica amb acabat llis, amb una capa sege</t>
  </si>
  <si>
    <t>P-119</t>
  </si>
  <si>
    <t>Recrescuda supo.pavim.,g=4cm,mort.ciment 1:4</t>
  </si>
  <si>
    <t>P-120</t>
  </si>
  <si>
    <t xml:space="preserve">Capa d’allisat mitjançant pasta autoanivellant específica per a paviments de linòleum, amb un gruix </t>
  </si>
  <si>
    <t>B07E-HYZ1</t>
  </si>
  <si>
    <t>P-121</t>
  </si>
  <si>
    <t>PAV.06. Paviment interior de rajola de gres porcellànic de mesures 45x45 cm, model Atrium Alpha colo</t>
  </si>
  <si>
    <t>P-122</t>
  </si>
  <si>
    <t xml:space="preserve">PAV.01. Paviment de linòleum en rotlle i de gruix de 2,5 mm, model Marmoleum Cocoa Meringue 3590 de </t>
  </si>
  <si>
    <t>B9P6-0ISZ</t>
  </si>
  <si>
    <t>Cordó de PVC de 4 mm de</t>
  </si>
  <si>
    <t>B9P9-1KZ1</t>
  </si>
  <si>
    <t>Linòleum en rotlle i de gruix de 2,5 mm, model Marmoleum Cocoa Meringue 3590 de la casa comercial Forbo o equivalent.</t>
  </si>
  <si>
    <t>B091-06VH</t>
  </si>
  <si>
    <t>Adhesiu en dispersió aquosa</t>
  </si>
  <si>
    <t>P-123</t>
  </si>
  <si>
    <t>PAV.02. Paviment de linòleum en rotlle i de gruix de 2,5 mm, model Marmoleum Cocoa Early Grey Chocol</t>
  </si>
  <si>
    <t>B9P9-1KZ2</t>
  </si>
  <si>
    <t>Linòleum en rotlle i de gruix de 2,5 mm, model Marmoleum Cocoa Early Grey Chocolate 3582 de la casa comercial Forbo o equivalent.</t>
  </si>
  <si>
    <t>P-124</t>
  </si>
  <si>
    <t>PAV.03. Paviment de linòleum en rotlle i de gruix de 2,5 mm, model Marmoleum Cocoa Salted Caramel 35</t>
  </si>
  <si>
    <t>B9P9-1KZ3</t>
  </si>
  <si>
    <t>Linòleum en rotlle i de gruix de 2,5 mm, model Marmoleum Cocoa Salted Caramel 3592 de la casa comercial Forbo o equivalent.</t>
  </si>
  <si>
    <t>P-125</t>
  </si>
  <si>
    <t>PAV.04. Paviment de linòleum en rotlle i de gruix de 2,5 mm, model Marmoleum Cocoa Terracotta 3370 d</t>
  </si>
  <si>
    <t>B9P9-1KZ4</t>
  </si>
  <si>
    <t>Linòleum en rotlle i de gruix de 2,5 mm, model Marmoleum Cocoa Terracotta 3370 de la casa comercial Forbo o equivalent.</t>
  </si>
  <si>
    <t>P-126</t>
  </si>
  <si>
    <t>PAV.05. Paviment de linòleum en rotlle i de gruix de 2,5 mm, model Marmoleum Cocoa Matcha 3593 de la</t>
  </si>
  <si>
    <t>B9P9-1KZ5</t>
  </si>
  <si>
    <t>Linòleum en rotlle i de gruix de 2,5 mm, model Marmoleum Cocoa Matcha 3593 de la casa comercial Forbo o equivalent.</t>
  </si>
  <si>
    <t>P-127</t>
  </si>
  <si>
    <t>Sòcol de poliestirè, de 60 mm d'alçària, col·locat amb adhesiu, acabat lacat color segons documentac</t>
  </si>
  <si>
    <t>B9U4-1KZ1</t>
  </si>
  <si>
    <t>Sòcol de poliestirè, de 60 mm d'alçària, acabat lacat color segons documentació de projecte.</t>
  </si>
  <si>
    <t>B091-06VG</t>
  </si>
  <si>
    <t>Adhesiu de PVC</t>
  </si>
  <si>
    <t>P-128</t>
  </si>
  <si>
    <t>E.01. Subministrament i col·locació de conjunt de porta de vidre de buit d'obra aproximat de 120x270</t>
  </si>
  <si>
    <t>BA12-83Q1</t>
  </si>
  <si>
    <t>Conjunt de porta de vidre de buit d'obra aproximat de 120x270 cm, format per:
-1 porta d'una fulla practicable de pas lliure de 90x210 cm, de vidre laminat de 5+5, amb butiral transparent.
-1 tarja fixa lateral de mesures 30x210 cm, de vidre laminat de 5+5, amb butiral transparent.
-1 tarja fixa superior de mesures 120x60 cm, de vidre laminat de 5+5, amb butiral transparent.
El conjunt anirà muntat sobre bastidor intreior d'alumini, ancorat a l'obra o fixat mecànicament (inclòs a la partida).
S'inclou frontissa superior i inferior, manetes, topall, molla tancaportes  i accessoris models a decidir per la direcció facultativa color negre mate i tots els elements, materials i mecanismes per deixar el conjunt acabat, segons especificacions de projecte, detalls de plànols i indicacions de la direcció facultativa.</t>
  </si>
  <si>
    <t>B861-GCZ1</t>
  </si>
  <si>
    <t>Revestiment vinílic flexible model a escollir per la direcció facultativa</t>
  </si>
  <si>
    <t>P-129</t>
  </si>
  <si>
    <t>E.02. Subministrament i col·locació finestra interior d'una fulla fixa de buit d'obra aproximat de 1</t>
  </si>
  <si>
    <t>BAN3-0UZ1</t>
  </si>
  <si>
    <t>Bastiment de base d'envà per a finestra de fusta, per a una llum de bastiment de 180 cm d'amplària i 120 cm d'alçària</t>
  </si>
  <si>
    <t>BA12-83Q2</t>
  </si>
  <si>
    <t>Finestra interior d'una fulla fixa de buit d'obra aproximat de 180x120 cm, format per marc perimetral de fusta i vidre laminat de 5+5 amb làmina efecte mirall per la cara exterior, acabat lacat color blanc.
S'inclou tots els elements, materials i mecanismes per deixar el conjunt acabat, segons especificacions de projecte, detalls de plànols i indicacions de la direcció facultativa.</t>
  </si>
  <si>
    <t>P-130</t>
  </si>
  <si>
    <t>E.03. Subministrament i col·locació finestra interior d'una fulla fixa de buit d'obra aproximat de 1</t>
  </si>
  <si>
    <t>BA12-83Q3</t>
  </si>
  <si>
    <t>Finestra interior d'una fulla fixa de buit d'obra aproximat de 170x120 cm, format per marc perimetral de fusta i vidre laminat de 5+5,  acabat lacat color blanc.
S'inclou tots els elements, materials i mecanismes per deixar el conjunt acabat, segons especificacions de projecte, detalls de plànols i indicacions de la direcció facultativa.</t>
  </si>
  <si>
    <t>P-131</t>
  </si>
  <si>
    <t>F.01. Subministrament i col·locació de conjunt de porta de fusta, de mesures de buit d'obra aproxima</t>
  </si>
  <si>
    <t>BC1A-HOM8</t>
  </si>
  <si>
    <t>Vidre laminar de seguretat 2 llunes, amb acabat de lluna incolora, de 5+5 mm de gruix, amb 1 butiral transparent, classe 2 (B) 2 segons UNE-EN 12600</t>
  </si>
  <si>
    <t>BAN1-0U00</t>
  </si>
  <si>
    <t>Bastiment de base de 3/4 per a porta de fusta, per a una llum de bastiment de 140 cm d'amplària i de 210 cm d'alçària</t>
  </si>
  <si>
    <t>BA12-83W1</t>
  </si>
  <si>
    <t>Conjunt de porta de fusta, de mesures de buit d'obra aproximat de 130x210 cm, de marcs i fulla de DM, format per:
-1 porta d'una fulla practicable de pas lliure de 80x210 cm, de DM lacat a les dues cares color blanc o a decidir per la direcció facultativa.
-1 tarja lateral fixa de mesures 45x210 cm.
S'inclou tapetes de DM de 70 mm lacat blanc o a decidir per la direcció facultativa, 4 frontisses negre mate, manetes, topall  i accessoris models a decidir per la direcció facultativa i tots els elements, materials i mecanismes per deixar el conjunt acabat, segons especificacions de projecte, detalls de plànols i indicacions de la direcció facultativa.</t>
  </si>
  <si>
    <t>P-132</t>
  </si>
  <si>
    <t xml:space="preserve">F.02. Subministrament i col·locació de porta de fusta, de mesures de pas lliure de 80x210 cm, d'una </t>
  </si>
  <si>
    <t>BA12-83W2</t>
  </si>
  <si>
    <t>Porta de fusta, de mesures de pas lliure de 80x210 cm, d'una fulla practicable de DM lacat a les dues cares color blanc o a decidir per la direcció facultativa.
S'inclou tapetes de DM de 70 mm lacat blanc o a decidir per la direcció facultativa, 4 frontisses negre mate, pany de cop i clau, manetes, topall  i accessoris models a decidir per la direcció facultativa i tots els elements, materials i mecanismes per deixar el conjunt acabat, segons especificacions de projecte, detalls de plànols i indicacions de la direcció facultativa.</t>
  </si>
  <si>
    <t>BAN1-0TZX</t>
  </si>
  <si>
    <t>Bastiment de base de 3/4 per a porta de fusta, per a una llum de bastiment de 80 cm d'amplària i de 210 cm d'alçària</t>
  </si>
  <si>
    <t>P-133</t>
  </si>
  <si>
    <t xml:space="preserve">F.03. Subministrament i col·locació de porta de fusta, de mesures de pas lliure de 90x210 cm, d'una </t>
  </si>
  <si>
    <t>BAN7-2PYD</t>
  </si>
  <si>
    <t>Caixa i bastiment de base per a porta corredissa encastada d'acer galvanitzat, d'1 fulla de 90x 210 cm de llum de pas, per a acabat amb plaques de guix laminat</t>
  </si>
  <si>
    <t>BA12-83W3</t>
  </si>
  <si>
    <t>Porta de fusta, de mesures de pas lliure de 90x210 cm, d'una fulla corredissa de DM lacat a les dues cares color blanc o a decidir per la direcció facultativa.
S'inclou tapetes de DM de 70 mm lacat blanc o a decidir per la direcció facultativa, elements de rodadura, ferratges color negre mate, tiradors, pestells amb obertura exterior de seguretat i accessoris models a decidir per la direcció facultativa i tots els elements, materials i mecanismes per deixar el conjunt acabat, segons especificacions de projecte, detalls de plànols i indicacions de la direcció facultativa.</t>
  </si>
  <si>
    <t>P-134</t>
  </si>
  <si>
    <t>C.01. Subministrament i col·locació de conjunt de finestra de mesures de buit d'obra aproximats de 4</t>
  </si>
  <si>
    <t>A01-FEPH</t>
  </si>
  <si>
    <t>A0F-000R</t>
  </si>
  <si>
    <t>BC11-2SZ1</t>
  </si>
  <si>
    <t>Vidre laminar baix emissiu de 4+4/10/4+4, amb butiral transparent, col·locat amb perfils conformats de neoprè sobre alumini o PVC, segellat amb silicona.</t>
  </si>
  <si>
    <t>BAN6-1WZ1</t>
  </si>
  <si>
    <t>Bastiment de base de tub d'acer galvanitzat de secció 60x20 mm</t>
  </si>
  <si>
    <t>BAF3-1VZ1</t>
  </si>
  <si>
    <t>Conjunt de finestra de mesures de buit d'obra aproximats de 420x100 cm, de marcs i perfils d'alumini amb trencament de pont tèrmic format per:
-4 finestres d'una fulla oscil·lobatent cadascuna, model a escollir per la direcció facultativa, color RAL 7022 o a decidir per la direcció facultativa.
-1 finestra central d'una fulla fixa, model a escollir per la direcció facultativa, color RAL 7022 o a decidir per la direcció facultativa.
Les mesures es comprovaran en obra.
El conjunt complirà permeabilitat a l'aire Classe 4, estanqueïtat a l'aigua Classe E1500, resistència al vent Classe 5 i aïllament acústic de mínim 45 dB.
S'inclouen perfils de remat, de reforç, manetes, ferramenta i accessoris models a escollir per la direcció facultativa així com tots els elements, materials i mecanismes necessaris per deixar el conjunt completament acabat segons especificacions de projecte, detalls de plànols i indicacions de la direcció facultativa.</t>
  </si>
  <si>
    <t>P-135</t>
  </si>
  <si>
    <t>Barana d'acer de 90 cm d'alçada formada per muntants, travessers i passamans de pletina d'acer a def</t>
  </si>
  <si>
    <t>A01-FEPB</t>
  </si>
  <si>
    <t>Ajudant manyà</t>
  </si>
  <si>
    <t>A0F-000P</t>
  </si>
  <si>
    <t>Oficial 1a manyà</t>
  </si>
  <si>
    <t>BB10-0XZ1</t>
  </si>
  <si>
    <t>Barana d'acer de 90 cm d'alçada formada per muntants, travessers i passamans de pletina d'acer a definir per la direcció facultativa, col·locada amb plaques d'ancoratge fixades mecànicament a paviment.</t>
  </si>
  <si>
    <t>B891-0P02</t>
  </si>
  <si>
    <t>Esmalt sintètic</t>
  </si>
  <si>
    <t>B0AP-07IX</t>
  </si>
  <si>
    <t>Tac d'acer de d 10 mm, amb cargol, volandera i femella</t>
  </si>
  <si>
    <t>P-136</t>
  </si>
  <si>
    <t>Placa senyal.int.acer llisa,alfanum.,20x13cm,suport,fix.mec.</t>
  </si>
  <si>
    <t>BB91-0XR0</t>
  </si>
  <si>
    <t>Placa de senyalització interior de planxa d'acer llisa, amb caràcters alfanumèrics, de 20x13 cm amb suport per a fixar mecànicament</t>
  </si>
  <si>
    <t>P-137</t>
  </si>
  <si>
    <t xml:space="preserve">E.04. Mirall rodó de diàmetre 80 cm, de lluna incolora amb retoil·luminació LED, model ESPEJO SÁSER </t>
  </si>
  <si>
    <t>BC1K-0WX1</t>
  </si>
  <si>
    <t>Mirall rodó de diàmetre 80 cm, de lluna incolora amb retoil·luminació LED, model ESPEJO SÁSER 80CM de la casa comercial SÁSER o equivalent, col·locat aportant tots els elements i materials de la instal·lació elèctrica per deixar el conjunt en funcionament.</t>
  </si>
  <si>
    <t>P-138</t>
  </si>
  <si>
    <t>Clavegueró polipropilè tricapa,sanejament s/pressió,DN=160mm,SN 8,s/llit sorra 15cm+reblert sorra,pi</t>
  </si>
  <si>
    <t>C13C-00LP</t>
  </si>
  <si>
    <t>C13A-00FP</t>
  </si>
  <si>
    <t>Picó vibrant de combustible amb placa de 30x30 cm</t>
  </si>
  <si>
    <t>BDW2-1KBZ</t>
  </si>
  <si>
    <t>Accessori genèric per a tub de polipropilè, D=160 mm</t>
  </si>
  <si>
    <t>BD7B-1ZRB</t>
  </si>
  <si>
    <t>Tub de polipropilè de paret tricapa per a sanejament sense pressió, de DN 160 mm i de SN 8 (8 kN/m2) de rigidesa anular, per a unió elàstica amb anella elastomèrica</t>
  </si>
  <si>
    <t>B03L-05N5</t>
  </si>
  <si>
    <t>Sorra de pedrera de 0 a 3,5 mm</t>
  </si>
  <si>
    <t>BDY2-1KCE</t>
  </si>
  <si>
    <t>Element de muntatge per a tub de polipropilè, D=160 mm</t>
  </si>
  <si>
    <t>P-139</t>
  </si>
  <si>
    <t xml:space="preserve">	Reixeta de retorn en conducte circular d'alumini anoditzat platejat, de 325x125 mm</t>
  </si>
  <si>
    <t>A0F-000C</t>
  </si>
  <si>
    <t>A01-FEPC</t>
  </si>
  <si>
    <t>BEKL-0MHV</t>
  </si>
  <si>
    <t>Reixeta d'impulsió o retorn, d'una filera d'aletes fixes horitzontals, d'alumini anoditzat platejat, de 825x125 mm, d'aletes separades 8 mm, de secció recta, amb plènum de connexió i per a fixar al bastiment</t>
  </si>
  <si>
    <t>P-140</t>
  </si>
  <si>
    <t>Reixeta de retorn en conducte circular d'alumini anoditzat platejat, de 225x75 mm</t>
  </si>
  <si>
    <t>BEKL-0MK4</t>
  </si>
  <si>
    <t>Reixeta d'impulsió o retorn, d'una filera d'aletes fixes horitzontals, d'alumini anoditzat platejat, de 500x75 mm, d'aletes separades 16/12,5 mm, de secció recta i per a fixar al bastiment</t>
  </si>
  <si>
    <t>P-141</t>
  </si>
  <si>
    <t>Reixeta impuls/retorn,una fixes horitzs.,alum.anod.plat.,300x125mm, 20mm,en V,fixada bastiment</t>
  </si>
  <si>
    <t>BEKL-0MJZ</t>
  </si>
  <si>
    <t>Reixeta d'impulsió o retorn, d'una filera d'aletes fixes horitzontals, d'alumini anoditzat platejat, de 300x100 mm, d'aletes separades 20 mm, de secció en V i per a fixar al bastiment</t>
  </si>
  <si>
    <t>P-142</t>
  </si>
  <si>
    <t>Reixeta impuls/retorn,una fixes horitzs.,alum.anod.plat.,400x125mm, 20mm,en V,fixada bastiment</t>
  </si>
  <si>
    <t>BEKL-0MK0</t>
  </si>
  <si>
    <t>Reixeta d'impulsió o retorn, d'una filera d'aletes fixes horitzontals, d'alumini anoditzat platejat, de 400x100 mm, d'aletes separades 20 mm, de secció en V i per a fixar al bastiment</t>
  </si>
  <si>
    <t>P-143</t>
  </si>
  <si>
    <t>Reixeta de retorn en conducte circular d'alumini anoditzat platejat, de 225x125 mm</t>
  </si>
  <si>
    <t>P-144</t>
  </si>
  <si>
    <t>Reixeta impuls/retorn,una fixes horitzs.,alum.anod.plat.,200x125mm, 20mm,corba45°,50%cada sentit,fix</t>
  </si>
  <si>
    <t>BEKL-0MKJ</t>
  </si>
  <si>
    <t>Reixeta d'impulsió o retorn, d'una filera d'aletes fixes horitzontals, d'alumini anoditzat platejat, de 200x100 mm, d'aletes separades 20 mm, de secció corba 45°, 50% en cada sentit i per a fixar al bastiment</t>
  </si>
  <si>
    <t>P-145</t>
  </si>
  <si>
    <t>Reixeta impuls/retorn,una fixes horitzs.,alum.anod.plat.,500x225mm, 16/12,5mm,recta,recolzada bastim</t>
  </si>
  <si>
    <t>BEKL-0MK2</t>
  </si>
  <si>
    <t>Reixeta d'impulsió o retorn, d'una filera d'aletes fixes horitzontals, d'alumini anoditzat platejat, de 500x200 mm, d'aletes separades 16/12,5 mm, de secció recta i per a recolzar sobre el bastiment</t>
  </si>
  <si>
    <t>P-146</t>
  </si>
  <si>
    <t>Reixeta impuls/retorn,una fixes horitzs.,alum.anod.plat.,500x125mm, 16/12,5mm,recta,recolzada bastim</t>
  </si>
  <si>
    <t>P-147</t>
  </si>
  <si>
    <t>Tub PP-R pressió,DN=32x5,4mm,sèrie S 2.5,soldat,dific.mitjà,col.fons rasa</t>
  </si>
  <si>
    <t>BFWA-0APC</t>
  </si>
  <si>
    <t>BFC0-0AFL</t>
  </si>
  <si>
    <t>Tub de Polipropilè-copolímer PP-R a pressió de 32x5,4 mm, sèrie S 2.5 segons UNE-EN ISO 15874-2</t>
  </si>
  <si>
    <t>BFYF-0AQ7</t>
  </si>
  <si>
    <t>Part proporcional d'elements de muntatge per a tubs de polipropilè a pressió, de 32 mm de, soldat</t>
  </si>
  <si>
    <t>P-148</t>
  </si>
  <si>
    <t>Caixa deriv.plàstic,200x200mm,prot.IP-40,encastada</t>
  </si>
  <si>
    <t>BG12-0G7B</t>
  </si>
  <si>
    <t>Caixa de derivació quadrada de plàstic, de 200x200 mm, amb grau de protecció IP-40 i per a encastar</t>
  </si>
  <si>
    <t>P-149</t>
  </si>
  <si>
    <t>Cable 0,6/1 kV RZ1-K (AS), 3x16mm2,col.canal/safata</t>
  </si>
  <si>
    <t>BG33-G2VN</t>
  </si>
  <si>
    <t>Cable amb conductor de coure de tensió assignada0,6/1 kV, de designació RZ1-K (AS), construcció segons norma UNE 21123-4, tripolar, de secció 3x16 mm2, amb coberta del cable de poliolefines, classe de reacció al foc Cca-s1b, d1, a1 segons la norma UNE-EN 50575 amb baixa emissió fums</t>
  </si>
  <si>
    <t>P-150</t>
  </si>
  <si>
    <t>Interruptor auto.magnet.,I=25A,PIA corbaC,(2P),tall=25kA,2mòd.DIN,munt.perf.DIN</t>
  </si>
  <si>
    <t>BGWD-0AS2</t>
  </si>
  <si>
    <t>BG49-18JS</t>
  </si>
  <si>
    <t>Interruptor automàtic magnetotèrmic de 25 A d'intensitat nominal, tipus PIA corba C, bipolar (2P), de 25 kA de poder de tall segons UNE-EN 60947-2, de 2 mòduls DIN de 18 mm d'amplària, per a muntar en perfil DIN</t>
  </si>
  <si>
    <t>P-151</t>
  </si>
  <si>
    <t>Interruptor auto.magnet.,I=40A,PIA corbaC,(2P),tall=20kA,2mòd.DIN,munt.perf.DIN</t>
  </si>
  <si>
    <t>BG49-18U3</t>
  </si>
  <si>
    <t>Interruptor automàtic magnetotèrmic de 40 A d'intensitat nominal, tipus PIA corba C, bipolar (2P), de 20 kA de poder de tall segons UNE-EN 60947-2, de 2 mòduls DIN de 18 mm d'amplària, per a muntar en perfil DIN</t>
  </si>
  <si>
    <t>P-152</t>
  </si>
  <si>
    <t>Protector p/sobret.perman.+transit.IGA 63Abipol.(1P+N),PIA corbaC,tall=6000A,Imàx=15kA,munt.perf.DIN</t>
  </si>
  <si>
    <t>BGWD-0AS8</t>
  </si>
  <si>
    <t>Part proporcional d'accessoris per a protectors de sobretensions</t>
  </si>
  <si>
    <t>BG4G-1OEY</t>
  </si>
  <si>
    <t>Protector per a sobretensions permanents i transitòries amb IGA integrat d'intensitat nominal 63 A, bipolar (1P+N), PIA corba C, de poder de tall segons UNE-EN 60898 de 6000 A, intensitat màxima transitòria 15 kA, per a muntar en perfil DIN</t>
  </si>
  <si>
    <t>P-153</t>
  </si>
  <si>
    <t>Presa corrent,tipus univ.(2P+T),16A/250V,a/tapa protegida,preu alt,encastada</t>
  </si>
  <si>
    <t>BG6G-1NXX</t>
  </si>
  <si>
    <t>Presa de corrent de tipus universal, bipolar amb presa de terra lateral (2P+T), 16 A 250 V, amb tapa protegida, preu alt, per a encastar</t>
  </si>
  <si>
    <t>P-154</t>
  </si>
  <si>
    <t>I.01. Llumenera decorativa model MIZU 90 - ref.:68615 de la casa comercial FARO o equivalent, de mes</t>
  </si>
  <si>
    <t>BH11-2LX1</t>
  </si>
  <si>
    <t>Llumenera decorativa model MIZU 90 - ref.:68615 de la casa comercial FARO o equivalent, de mesures de diàmetre 90 mm i 60 mm d'alçada, color blanc mat, de 8W de potència i 2700K de temperatura, muntada superficialment, aportant tots els elements, materials i mecanismes necessaris per deixar-la en funcionament.</t>
  </si>
  <si>
    <t>P-155</t>
  </si>
  <si>
    <t>I.02. Llumenera pejant model MIZU 90 - ref.: V43211 de la casa comercial BENEITO FAURE o equivalent,</t>
  </si>
  <si>
    <t>BH11-2LX2</t>
  </si>
  <si>
    <t>Llumenera pejant model MIZU 90 - ref.: V43211 de la casa comercial BENEITO FAURE o equivalent, de mesures 1590x30 mm, acabat en alumini blanc, de 51W de potència i 2700K de temperatura, muntada superficialment, aportant tots els elements, materials i mecanismes necessaris per deixar-la en funcionament.</t>
  </si>
  <si>
    <t>P-156</t>
  </si>
  <si>
    <t xml:space="preserve">I.03. Llumenera tipus tira LED model IP20 IRC80 de la casa comercial LLURIA o equivalent, acabat en </t>
  </si>
  <si>
    <t>BH11-2LX3</t>
  </si>
  <si>
    <t>Llumenera tipus tira LED model IP20 IRC80 de la casa comercial LLURIA o equivalent, acabat en alumini blanc, de 9,6W de potència i 3000K de temperatura, muntada superficialment, aportant tots els elements, materials i mecanismes necessaris per deixar-la en funcionament.</t>
  </si>
  <si>
    <t>P-157</t>
  </si>
  <si>
    <t>I.04. Llumenera decorativa model STUDIO 290 - ref.: 25285 de la casa comercial FARO o equivalent, de</t>
  </si>
  <si>
    <t>BH11-2LX4</t>
  </si>
  <si>
    <t>Llumenera decorativa model STUDIO 290 - ref.: 25285 de la casa comercial FARO o equivalent, de mesures de diàmetre 29 mm i 330 mm d'alçada, color rosa mat, de 15W de potència i font de llum E27 LED, muntada superficialment, aportant tots els elements, materials i mecanismes necessaris per deixar-la en funcionament.</t>
  </si>
  <si>
    <t>P-158</t>
  </si>
  <si>
    <t>I.05. Llumenera decorativa model ISIA PRO - ref.: P345369PB de la casa comercial ACB LIGHT o equival</t>
  </si>
  <si>
    <t>BH11-2LX5</t>
  </si>
  <si>
    <t>Llumenera decorativa model ISIA PRO - ref.: P345369PB de la casa comercial ACB LIGHT o equivalent, de mesures de diàmetre 600 mm i 100 mm d'alçada, color blanc texturitzat, de 50W de potència i 2700K de temperatura, muntada superficialment, aportant tots els elements, materials i mecanismes necessaris per deixar-la en funcionament.</t>
  </si>
  <si>
    <t>P-159</t>
  </si>
  <si>
    <t>I.07. Llumenera tipus downlight model a escollir, de mesures de diàmetre 300 mm, color blanc texturi</t>
  </si>
  <si>
    <t>BH11-2LX6</t>
  </si>
  <si>
    <t>Llumenera tipus downlight model a escollir, de mesures de diàmetre 300 mm, color blanc texturitzat, de 24W de potència i 4200K de temperatura, muntada encastada, aportant tots els elements, materials i mecanismes necessaris per deixar-la en funcionament.</t>
  </si>
  <si>
    <t>P-160</t>
  </si>
  <si>
    <t xml:space="preserve">Lavabo de solid sanycces, model CARDIFF muro de la casa comercial Sanycces o equivalent, de mesures </t>
  </si>
  <si>
    <t>B7JE-0GTM</t>
  </si>
  <si>
    <t>dm3</t>
  </si>
  <si>
    <t>Massilla per a segellats, d'aplicació amb pistola, de base silicona neutra monocomponent</t>
  </si>
  <si>
    <t>BJ188-0PMX</t>
  </si>
  <si>
    <t>Suport mural d'acer galvanitzat per a aigüeres, safareigs i lavabos col·lectius</t>
  </si>
  <si>
    <t>BJ115-0QZ1</t>
  </si>
  <si>
    <t>P-161</t>
  </si>
  <si>
    <t>Lavabo mural, model BAMBINI de la casa comercial GEBERIT o equivalent, de mesures 900x390x200 mm, de</t>
  </si>
  <si>
    <t>A0F-000N</t>
  </si>
  <si>
    <t>A01-FEPE</t>
  </si>
  <si>
    <t>BJ115-0QZ2</t>
  </si>
  <si>
    <t>P-162</t>
  </si>
  <si>
    <t>Inodor de porcellana esmaltada, de sortida horitzontal, amb seient i tapa, model iCON de la casa com</t>
  </si>
  <si>
    <t>BJ11C-0QZ1</t>
  </si>
  <si>
    <t>BJ11O-0PMV</t>
  </si>
  <si>
    <t>Pasta per a segellar l'enllaç d'inodors, abocadors i plaques turques</t>
  </si>
  <si>
    <t>P-163</t>
  </si>
  <si>
    <t>Cisterna encastada p/inodor+estruc.suport,p/envà lleuger,h=1m,a=0,55 a 0,65 m,4/9 l,manual,acer inox</t>
  </si>
  <si>
    <t>BJ11G-1PZ1</t>
  </si>
  <si>
    <t>BJ244-1PEN</t>
  </si>
  <si>
    <t>Mecanisme d'accionament manual per a inodor, acabat en acer inoxidable</t>
  </si>
  <si>
    <t>P-164</t>
  </si>
  <si>
    <t>Abocador porcell.,aliment.integ.,blanc,preu alt,col.sob/pav.</t>
  </si>
  <si>
    <t>BJ18A-17WK</t>
  </si>
  <si>
    <t>Abocador de porcellana esmaltada amb alimentació integrada, de color blanc, preu alt, amb fixacions</t>
  </si>
  <si>
    <t>P-165</t>
  </si>
  <si>
    <t>Reixa/protecció,munt.aboc.porcell. Vitrif.,preu alt</t>
  </si>
  <si>
    <t>BJ18B-0PMZ</t>
  </si>
  <si>
    <t>Reixa feta amb acer inoxidable i protecció de goma per a abocador de porcellana vitrificada, preu alt</t>
  </si>
  <si>
    <t>P-166</t>
  </si>
  <si>
    <t>Aixeta monocomandament per a lavabo, muntada superficialment sobre taulell o aparell sanitari, model</t>
  </si>
  <si>
    <t>BJ219-0RZ1</t>
  </si>
  <si>
    <t>P-167</t>
  </si>
  <si>
    <t>Aixeta senzilla p/lavab.,munt.s/taule.,cromat,preu alt,1/2¬</t>
  </si>
  <si>
    <t>BJ21C-0R8C</t>
  </si>
  <si>
    <t>Aixeta senzilla per a lavabo, per a muntar superficialment sobre taulell o aparell sanitari, de llautó cromat, preu alt, amb entrada de 1/2´´</t>
  </si>
  <si>
    <t>P-168</t>
  </si>
  <si>
    <t>Porta-rotlles de paper higiènic model PROJECT de la casa comercial COSMIC o equivalent, col·locat am</t>
  </si>
  <si>
    <t>BJ4Z-H6X1</t>
  </si>
  <si>
    <t>P-169</t>
  </si>
  <si>
    <t>Canviador infantil model BABYMEDI de la casa comercial MEDICLINICS o equivalent, col·locat amb fixac</t>
  </si>
  <si>
    <t>BJ4Z-H6W1</t>
  </si>
  <si>
    <t>P-170</t>
  </si>
  <si>
    <t>Barra mural doble abatible per a bany adaptat, de 700 mm de llargària de tub d'acer inoxidable, mode</t>
  </si>
  <si>
    <t>BJ4Z-H6Z1</t>
  </si>
  <si>
    <t>P-171</t>
  </si>
  <si>
    <t>Dispensador de paper model PROJECT de la casa comercial COSMIC o equivalent, col·locat amb fixacions</t>
  </si>
  <si>
    <t>BJ4Z-H6X2</t>
  </si>
  <si>
    <t>P-172</t>
  </si>
  <si>
    <t>Dosificador de sabó model ALCHEMIST de la casa comercial COSMIC o equivalent, col·locat amb fixacion</t>
  </si>
  <si>
    <t>BJ4Z-H6X3</t>
  </si>
  <si>
    <t>P-173</t>
  </si>
  <si>
    <t>BPAU-ACL1</t>
  </si>
  <si>
    <t>P-174</t>
  </si>
  <si>
    <t>Partida en concepte de seguretat i salut a l'obra, aportant tots els  elements, materials i mecanism</t>
  </si>
  <si>
    <t>BPPA-1ESS</t>
  </si>
  <si>
    <t>P-175</t>
  </si>
  <si>
    <t xml:space="preserve">A.10. Subministrament i muntatge d'armari de fusta a mida, de mesures de 297 cm de longitud, 270 cm </t>
  </si>
  <si>
    <t>A01-FEP6</t>
  </si>
  <si>
    <t>Ajudant fuster</t>
  </si>
  <si>
    <t>A0F-000K</t>
  </si>
  <si>
    <t>Oficial 1a fuster</t>
  </si>
  <si>
    <t>BQ75-HW10</t>
  </si>
  <si>
    <t>Armari de fusta a mida, de mesures de 297 cm de longitud, 270 cm d'alçada i 49 m de profunditat, format per mòduls verticals amb portes batents i estanteria oberta, segons plànols, d'estructura interior en tauler de partícules acabat amb melamina, gruix mínim 19 mm, prestatges regulables, fons i costats vistos, frontisses i tiradors integrats o ocults. Acabat lacat segons carta de colors definida. Inclou presa de mides, fabricació en taller, transport, muntatge in situ, ancoratge a parament, ajustos finals i neteja.</t>
  </si>
  <si>
    <t>P-176</t>
  </si>
  <si>
    <t>A.11. Subministrament i col·locació de mobiliari d’office de 328 cm de longitud, 270 cm d'alçada i 6</t>
  </si>
  <si>
    <t>BQ75-HW11</t>
  </si>
  <si>
    <t>Mobiliari d’office de 328 cm de longitud, 270 cm d'alçada i 60 cm de profunditat, format per mòduls baixos amb aigüera de planxa i aixeta de broc alt (inclosos en el preu), espai per electrodomèstics, calaixos i portes batents, mòduls alts d'emmagatzematge i frontal i encimera de Silestone o equivalent, tot segons plànols. Estructura en tauler melaminitzat EGGER “Roble Vicenza” H3157 ST12 o equivalent, interiors en melamina, portes amb acabat lacat segons carta de colors definida, frontisses i guies ocultes, sòcols, etc. Fabricació en taller, transport, muntatge in situ, ancoratge, ajustos finals i neteja.</t>
  </si>
  <si>
    <t>P-177</t>
  </si>
  <si>
    <t xml:space="preserve">A.01. Subministrament i muntatge d'armari de fusta a mida, de mesures de 585 cm de longitud, 270 cm </t>
  </si>
  <si>
    <t>BQ75-HZW1</t>
  </si>
  <si>
    <t>Armari de fusta a mida, de mesures de 585 cm de longitud, 270 cm d'alçada i 40 m de profunditat, format per mòduls verticals amb portes batents i un mòdul d’estanteria oberta, segons plànols, d'estructura interior en tauler de partícules acabat amb melamina, gruix mínim 19 mm, prestatges regulables, fons i costats vistos, frontisses i tiradors integrats o ocults. Acabat lacat segons carta de colors definida. Inclou presa de mides, fabricació en taller, transport, muntatge in situ, ancoratge a parament, ajustos finals i neteja.</t>
  </si>
  <si>
    <t>P-178</t>
  </si>
  <si>
    <t>A.02. Subministrament i muntatge d'armari de fusta a mida, de mesures de 76 cm de longitud, 270 cm d</t>
  </si>
  <si>
    <t>BQ75-HXW2</t>
  </si>
  <si>
    <t>Armari de fusta a mida, de mesures de 76 cm de longitud, 270 cm d'alçada i 55 m de profunditat, format per mòdul verticas amb porta batent, segons plànols, d'estructura interior en tauler de partícules acabat amb melamina, gruix mínim 19 mm, prestatges, fons i costats vistos, frontisses i tiradors integrats o ocults. Acabat lacat segons carta de colors definida. Inclou presa de mides, fabricació en taller, transport, muntatge in situ, ancoratge a parament, ajustos finals i neteja.</t>
  </si>
  <si>
    <t>P-179</t>
  </si>
  <si>
    <t xml:space="preserve">A.04. Subministrament i muntatge d'armari de fusta a mida, de mesures de 251 cm de longitud, 270 cm </t>
  </si>
  <si>
    <t>BQ75-HZW3</t>
  </si>
  <si>
    <t>Armari de fusta a mida, de mesures de 251 cm de longitud, 270 cm d'alçada i 60 m de profunditat, format per mòduls verticals amb portes batents i mòduls verticals fixes, segons plànols, d'estructura interior en tauler de partícules acabat amb melamina, gruix mínim 19 mm, fons i costats vistos, frontisses i tiradors integrats o ocults. Acabat lacat segons carta de colors definida. Inclou presa de mides, fabricació en taller, transport, muntatge in situ, ancoratge a parament, ajustos finals i neteja.</t>
  </si>
  <si>
    <t>P-180</t>
  </si>
  <si>
    <t xml:space="preserve">A.03. Subministrament i col·locació de banc a mida de 115 cm de longitud, 155 cm d’alçada total del </t>
  </si>
  <si>
    <t>BQ75-HZW4</t>
  </si>
  <si>
    <t>Banc a mida de 115 cm de longitud, 155 cm d’alçada total del conjunt i 45 cm de profunditat, en conjunt mural de mesures totals de 211x270 cm, segons plànols, d'estructura en tauler melaminitzat EGGER “Roble Vicenza” H3157 ST12 o equivalent, amb calaixos o compartiments d’emmagatzematge, i panell mural decoratiu superior amb peça central envidrada o lacada segons detall. Acabat lacat segons carta de colors definida. Inclou fabricació, transport, muntatge, ancoratge, ajustos i neteja final.</t>
  </si>
  <si>
    <t>P-181</t>
  </si>
  <si>
    <t xml:space="preserve">A.05. Subministrament i col·locació de banc a mida de 115 cm de longitud, 155 cm d’alçada total del </t>
  </si>
  <si>
    <t>BQ75-HZW5</t>
  </si>
  <si>
    <t>Banc a mida de 115 cm de longitud, 155 cm d’alçada total del conjunt i 47 cm de profunditat, en conjunt mural de mesures totals de 220x270 cm, segons plànols, d'estructura en tauler melaminitzat EGGER “Roble Vicenza” H3157 ST12 o equivalent, amb calaixos o compartiments d’emmagatzematge, i panell mural decoratiu superior amb peça central envidrada o lacada segons detall. Acabat lacat segons carta de colors definida. Inclou fabricació, transport, muntatge, ancoratge, ajustos i neteja final.</t>
  </si>
  <si>
    <t>P-182</t>
  </si>
  <si>
    <t xml:space="preserve">A.06. Subministrament i col·locació de banc a mida de 115 cm de longitud, 155 cm d’alçada total del </t>
  </si>
  <si>
    <t>BQ75-HZW6</t>
  </si>
  <si>
    <t>Banc a mida de 115 cm de longitud, 155 cm d’alçada total del conjunt i 47 cm de profunditat, en conjunt mural de mesures totals de 245x270 cm, segons plànols, d'estructura en tauler melaminitzat EGGER “Roble Vicenza” H3157 ST12 o equivalent, amb calaixos o compartiments d’emmagatzematge, i panell mural decoratiu superior amb peça central envidrada o lacada segons detall. Acabat lacat segons carta de colors definida. Inclou fabricació, transport, muntatge, ancoratge, ajustos i neteja final.</t>
  </si>
  <si>
    <t>P-183</t>
  </si>
  <si>
    <t>A.07. Subministrament i col·locació de mobiliari d’office de 252 cm de longitud, 270 cm d'alçada i 6</t>
  </si>
  <si>
    <t>BQ75-HZW7</t>
  </si>
  <si>
    <t>Mobiliari d’office de 252 cm de longitud, 270 cm d'alçada i 60 cm de profunditat, format per mòduls baixos amb aigüera de planxa i aixeta de broc alt (inclosos en el preu), espai per electrodomèstics, calaixos i portes batents, mòduls alts d'emmagatzematge i frontal i encimera de Silestone o equivalent, tot segons plànols. Estructura en tauler melaminitzat EGGER “Roble Vicenza” H3157 ST12 o equivalent, interiors en melamina, portes amb acabat lacat segons carta de colors definida, frontisses i guies ocultes, sòcols, etc. Fabricació en taller, transport, muntatge in situ, ancoratge, ajustos finals i neteja.</t>
  </si>
  <si>
    <t>P-184</t>
  </si>
  <si>
    <t xml:space="preserve">A.08. Subministrament i muntatge d'estanteria de fusta a mida, de mesures de 72 cm de longitud, 270 </t>
  </si>
  <si>
    <t>BQ75-HZW8</t>
  </si>
  <si>
    <t>Estanteria de fusta a mida, de mesures de 72 cm de longitud, 270 cm d'alçada i 21 m de profunditat, format segons plànols, d'estructura en tauler melaminitzat EGGER “Roble Vicenza” H3157 ST12 o equivalent, amb acabat lacat segons carta de colors definida i prestatges regulables. Inclou fabricació, transport, muntatge, ancoratge i ajustos finals.</t>
  </si>
  <si>
    <t>P-185</t>
  </si>
  <si>
    <t>A.09. Subministrament i muntatge d'armari de fusta a mida, de mesures de 65 cm de longitud, 270 cm d</t>
  </si>
  <si>
    <t>BQ75-HZW9</t>
  </si>
  <si>
    <t>Armari de fusta a mida, de mesures de 65 cm de longitud, 270 cm d'alçada i 66 m de profunditat, format per mòdul verticas amb porta batent, segons plànols, d'estructura interior en tauler de partícules acabat amb melamina, gruix mínim 19 mm, prestatges, fons i costats vistos, frontisses i tiradors integrats o ocults. Acabat lacat segons carta de colors definida. Inclou presa de mides, fabricació en taller, transport, muntatge in situ, ancoratge a parament, ajustos finals i neteja.</t>
  </si>
  <si>
    <t>P-1</t>
  </si>
  <si>
    <t>Interruptor,tipus univ.,(2P),10AX/250V,a/tecla+pilot,preu alt,a/marc p/mec.universal 1elem.preu alt,</t>
  </si>
  <si>
    <t>CO2eq (kg)</t>
  </si>
  <si>
    <t>MJ</t>
  </si>
  <si>
    <t>Retroexcavadora s/pneumàtics 8-10t</t>
  </si>
  <si>
    <t>Picó vibrant,plac.30x30cm</t>
  </si>
  <si>
    <t>Picó vibrant combustible,plac.30x30cm</t>
  </si>
  <si>
    <t>Retroexcavadora s/pneumàtics 8 a 10 t</t>
  </si>
  <si>
    <t>Formigonera 165l</t>
  </si>
  <si>
    <t>Mesc.cont.+sitja granel</t>
  </si>
  <si>
    <t>Subministr.contenidor metàl·lic,8m3 +recollida residus inerts o no especials</t>
  </si>
  <si>
    <t>Talladora,disc de carborún.</t>
  </si>
  <si>
    <t>Martell percussor efecte doble,+motor</t>
  </si>
  <si>
    <t>Sorra 0-5 mm</t>
  </si>
  <si>
    <t>Sorra 0 a 3,5 mm</t>
  </si>
  <si>
    <t>Sorra p/morters</t>
  </si>
  <si>
    <t>Beurada p/ceràmica CG2 (UNE-EN 13888),color</t>
  </si>
  <si>
    <t>Ciment pòrtland+fill.calc. CEM II/B-L 32,5R, &amp; sacs</t>
  </si>
  <si>
    <t>Guix C6/20/2</t>
  </si>
  <si>
    <t>Guix B1/20/2</t>
  </si>
  <si>
    <t>Formigó HM-20/P/20/I,&gt;=200kg/m3 ciment</t>
  </si>
  <si>
    <t>Mort.ram paleta ciment M 10,granel,G UNE-EN 998-2</t>
  </si>
  <si>
    <t>Adhesiu PVC</t>
  </si>
  <si>
    <t>Adhesiu dispers.aquosa</t>
  </si>
  <si>
    <t>Adhesiu cimentós C2</t>
  </si>
  <si>
    <t>Cinta adh.2 cares ample=25mm,resis.humitat,prod.químic,temp</t>
  </si>
  <si>
    <t>Abraçadora metàl.,d/int.=10mm</t>
  </si>
  <si>
    <t>Abraçadora metàl.,d/int.=16mm</t>
  </si>
  <si>
    <t>Tac niló D=6 a 8 mm,+vis</t>
  </si>
  <si>
    <t>Tac acer D=10mm,carg./voland./fem.</t>
  </si>
  <si>
    <t>Visos acer,galvanitzats</t>
  </si>
  <si>
    <t>Visos p/guix lam.</t>
  </si>
  <si>
    <t>Placa guix lamin.,H,g=15mm,vora afinada</t>
  </si>
  <si>
    <t>Placa guix lamin.,H,g=12,5mm,vora afinada</t>
  </si>
  <si>
    <t>Placa guix lamin.,A,g=15mm,vora afinada</t>
  </si>
  <si>
    <t>Placa guix lamin.,A,g=12,5mm,vora afinada</t>
  </si>
  <si>
    <t>Supermaó 500x200x70mm,p/revestir,categoria I,LD,UNE-EN 771-1</t>
  </si>
  <si>
    <t xml:space="preserve">Rajola de gres porcellànic de mesures 45x45 cm, model Atrium Alpha color blanc de la casa comercial </t>
  </si>
  <si>
    <t>Rajola de gres porcellànic de mesures 20x10 cm, model Projectos color blau M140 de la casa comercial</t>
  </si>
  <si>
    <t>Rajola de gres porcellànic de mesures 20x10 cm, model Projectos color verd M151 de la casa comercial</t>
  </si>
  <si>
    <t>Documentació de la intervenció arqueològica,s/PCT Patrimoni</t>
  </si>
  <si>
    <t>Disposició controlada dipòsit autoritzat inclòs el cànon sobre la disposició controlada dels residus</t>
  </si>
  <si>
    <t>Banda acústica autoadh.,ampl.=fins a 50 mm,p/junts plaques guix laminat</t>
  </si>
  <si>
    <t xml:space="preserve">Estructura de suport per a equipament mural, per anar en envà lleuger o de plaques, mitjançant peça </t>
  </si>
  <si>
    <t>Canal planxa acer galv.params.horitz.,ampl.=48mm</t>
  </si>
  <si>
    <t>Canal planxa acer galv.params.horitz.,ampl.=70mm</t>
  </si>
  <si>
    <t>Muntant planxa acer galv.params.vert.,ampl.=48mm</t>
  </si>
  <si>
    <t>Muntant planxa acer galv.params.vert.,ampl.=70mm</t>
  </si>
  <si>
    <t>Banda bicap.autoadh.,a=7cm,g=3,9mm,PE,reduc=5dB</t>
  </si>
  <si>
    <t>Banda bicap.autoadh.,a=13cm,g=3,9mm,PE,reduc=5dB</t>
  </si>
  <si>
    <t>Banda bicap.autoadh.,a=40cm,g=3,9mm,PE,reduc=12dB</t>
  </si>
  <si>
    <t>Placa semiríg.MW-roca,dens.=46 a 55 kg/m3,g=40mm,cond.tèrmica &lt;= 0,036 W/(m·K)</t>
  </si>
  <si>
    <t>Placa semiríg.MW-roca,dens.=46 a 55 kg/m3,g=60mm,cond.tèrmica &lt;= 0,037 W/(m·K)</t>
  </si>
  <si>
    <t>Cinta pap.resist., p/junts plaques guix laminat</t>
  </si>
  <si>
    <t>Massilla p/junt cartró-guix</t>
  </si>
  <si>
    <t>Massilla segell.,silicona neut. Monocomponent</t>
  </si>
  <si>
    <t>Entramat estruc.senzilla acer galv.p/cel ras continu pl.guix lam. Perfils cada 600mm +vareta de susp</t>
  </si>
  <si>
    <t>Esmalt sint.</t>
  </si>
  <si>
    <t>Pintura plàstica,p/int.</t>
  </si>
  <si>
    <t>Bancada flotant per al soport de equips de climatització, refredadores, i calderes</t>
  </si>
  <si>
    <t>Cordó PVC D=4mm</t>
  </si>
  <si>
    <t>Linòleum en rotlle i de gruix de 2,5 mm, model Marmoleum Cocoa Meringue 3590 de la casa comercial Fo</t>
  </si>
  <si>
    <t xml:space="preserve">Linòleum en rotlle i de gruix de 2,5 mm, model Marmoleum Cocoa Early Grey Chocolate 3582 de la casa </t>
  </si>
  <si>
    <t>Linòleum en rotlle i de gruix de 2,5 mm, model Marmoleum Cocoa Salted Caramel 3592 de la casa comerc</t>
  </si>
  <si>
    <t xml:space="preserve">Linòleum en rotlle i de gruix de 2,5 mm, model Marmoleum Cocoa Terracotta 3370 de la casa comercial </t>
  </si>
  <si>
    <t>Linòleum en rotlle i de gruix de 2,5 mm, model Marmoleum Cocoa Matcha 3593 de la casa comercial Forb</t>
  </si>
  <si>
    <t xml:space="preserve">Porta d'una fulla batent, de mesures de pas lliure de 90x270 cm, formada per fulla de vidre templat </t>
  </si>
  <si>
    <t>Finestra interior d'una fulla fixa de buit d'obra aproximat de 180x120 cm, format per marc perimetra</t>
  </si>
  <si>
    <t>Finestra interior d'una fulla fixa de buit d'obra aproximat de 170x120 cm, format per marc perimetra</t>
  </si>
  <si>
    <t>Conjunt de porta de fusta, de mesures de buit d'obra aproximat de 130x210 cm, de marcs i fulla de DM</t>
  </si>
  <si>
    <t>Porta de fusta, de mesures de pas lliure de 80x210 cm, d'una fulla practicable de DM lacat a les due</t>
  </si>
  <si>
    <t>Porta de fusta, de mesures de pas lliure de 90x210 cm, d'una fulla corredissa de DM lacat a les dues</t>
  </si>
  <si>
    <t>Conjunt de finestra de mesures de buit d'obra aproximats de 420x100 cm, de marcs i perfils d'alumini</t>
  </si>
  <si>
    <t>Bast.3/4 porta fusta p/llum bast.,80cmx210cm</t>
  </si>
  <si>
    <t>Bast.3/4 porta fusta p/llum bast.,140cmx210cm</t>
  </si>
  <si>
    <t>Bastiment de base d'envà per a finestra de fusta, per a una llum de bastiment de 180 cm d'amplària i</t>
  </si>
  <si>
    <t>Caixa corred.enc. 1 fulla 90x210cm acabat guix lam.</t>
  </si>
  <si>
    <t>Placa senyal.int. Planxa acer,llisa,alfanum.,20x13cm,suport,p/fix.mecàn.</t>
  </si>
  <si>
    <t xml:space="preserve">Vidre laminar baix emissiu de 4+4/10/4+4, amb butiral transparent, col·locat amb perfils conformats </t>
  </si>
  <si>
    <t>Vidre lam.seg. 2 llunes,5+5mm,1 butiral transparent</t>
  </si>
  <si>
    <t>Mirall rodó de diàmetre 80 cm, de lluna incolora amb retoil·luminació LED, model ESPEJO SÁSER 80CM d</t>
  </si>
  <si>
    <t>Tub PP paret tricapa,evacua.insonoritz.,DN=40mm,junt elàstic</t>
  </si>
  <si>
    <t>Tub PP paret tricapa,evacua.insonoritz.,DN=50mm,junt elàstic</t>
  </si>
  <si>
    <t>Tub PP paret tricapa,evacua.insonoritz.,DN=75mm,junt elàstic</t>
  </si>
  <si>
    <t>Tub PP paret tricapa,evacua.insonoritz.,DN=125mm,junt elàstic</t>
  </si>
  <si>
    <t>Brida p/tub PVC,D=75-110mm</t>
  </si>
  <si>
    <t>Tub polipropilè tricapa,sanejament s/pressió,DN=160mm,SN8,p/unió anella elastom.</t>
  </si>
  <si>
    <t>Tub PVC-U paret massissa,sanejament s/pressi?,DN=250mm,SN4,p/uni? anella elastom.</t>
  </si>
  <si>
    <t>Accessori genèric p/tub PPD=160mm</t>
  </si>
  <si>
    <t>Accessori genèric p/tub PPD=40mm</t>
  </si>
  <si>
    <t>Accessori genèric p/tub PPD=50mm</t>
  </si>
  <si>
    <t>Accessori genèric p/tub PPD=75mm</t>
  </si>
  <si>
    <t>Accessori genèric p/tub PPD=125mm</t>
  </si>
  <si>
    <t>Element de munt.p/tub PPD=160mm</t>
  </si>
  <si>
    <t>Element de munt.p/tub PPD=40mm</t>
  </si>
  <si>
    <t>Element de munt.p/tub PPD=50mm</t>
  </si>
  <si>
    <t>Element de munt.p/tub PPD=75mm</t>
  </si>
  <si>
    <t>Element de munt.p/tub PPD=125mm</t>
  </si>
  <si>
    <t>Conducte helicoïdal circ. de planx.ac.inox.,D=100mm,g=0,5mm</t>
  </si>
  <si>
    <t>Conducte helicoïdal circ. de planx.ac.inox.,D=125mm,g=0,5mm</t>
  </si>
  <si>
    <t>Conducte helicoïdal circ. de planx.ac.inox.,D=175mm,g=0,5mm</t>
  </si>
  <si>
    <t>Conducte helicoïdal circ. de planx.ac.inox.,D=200mm,g=0,5mm</t>
  </si>
  <si>
    <t>Conducte helicoïdal circ.de planxa ac.galv.,D=125mm,g=0,5mm</t>
  </si>
  <si>
    <t>Conducte helicoïdal circ.de planxa ac.galv.,D=160mm,g=0,5mm</t>
  </si>
  <si>
    <t>Conducte helicoïdal circ.de planxa ac.galv.,D=200mm,g=0,5mm</t>
  </si>
  <si>
    <t>Conducte helicoïdal circ. de planxa ac.galv.,D=250mm,g=0,8mm</t>
  </si>
  <si>
    <t>Conducte rect.MW,recobr.ext.planxa Al,recobr.int.film Al,g=25mm,R&gt;=0,78125</t>
  </si>
  <si>
    <t>Manta llana mineral p/aïllam.conductes,g=25mm,cond.tèrm.&lt;=0,04W/mK,res.tèrm. &gt;=0,625m2.K/W,+ làm.alu</t>
  </si>
  <si>
    <t>Recuperador calor,monof.,230V,4450m3/h,2x600W,filtresF-7+F-8</t>
  </si>
  <si>
    <t>Unitat interior 1</t>
  </si>
  <si>
    <t>Regulador flux circular acer lacat D=8´´</t>
  </si>
  <si>
    <t>Reixeta impuls/retorn,una fixes horitzs.,alum.anod.plat.,825x125mm, 8mm,recta,+plèn.connex.,p/fix.ba</t>
  </si>
  <si>
    <t>Reixeta impuls/retorn,una fixes horitzs.,alum.anod.plat.,300x100mm, 20mm,en V,p/fix.bast.</t>
  </si>
  <si>
    <t>Reixeta impuls/retorn,una fixes horitzs.,alum.anod.plat.,400x100mm, 20mm,en V,p/fix.bast.</t>
  </si>
  <si>
    <t>Reixeta impuls/retorn,una fixes horitzs.,alum.anod.plat.,500x200mm, 16/12,5mm,recta,p/recolz.bast.</t>
  </si>
  <si>
    <t>Reixeta impuls/retorn,una fixes horitzs.,alum.anod.plat.,500x75mm, 16/12,5mm,recta,p/fix.bast.</t>
  </si>
  <si>
    <t>Reixeta impuls/retorn,una fixes horitzs.,alum.anod.plat.,200x100mm, 20mm,corba 45°,50%cada sentit,p/</t>
  </si>
  <si>
    <t>Boca extracció D.connex.=100mm,D.ext.=140mm,acer galv.pintat,p/col.paret-sostre</t>
  </si>
  <si>
    <t>Aspirador MIXVENT TD-500/150 SILENT</t>
  </si>
  <si>
    <t>Suport estàndard p/conducte circ.D=100mm</t>
  </si>
  <si>
    <t>Suport estàndard p/conducte circ.D=125mm</t>
  </si>
  <si>
    <t>Suport estàndard p/conducte circ.D=160mm</t>
  </si>
  <si>
    <t>Suport estàndard p/conducte circ.D=175mm</t>
  </si>
  <si>
    <t>Suport estàndard p/conducte circ.D=200mm</t>
  </si>
  <si>
    <t>Suport estàndard p/conducte circ.D=250mm</t>
  </si>
  <si>
    <t>Suport estàndard p/conducte rect.llana aïll.,preu alt</t>
  </si>
  <si>
    <t>P.p.conducte rect.,llana aïll.,preu alt</t>
  </si>
  <si>
    <t>Sup.mural reforç. acer lacat,gruix=2mm,150kg</t>
  </si>
  <si>
    <t>Silentblock cònic,45kg,M-8</t>
  </si>
  <si>
    <t>Tub Cu R220 (recuit) DN=3/8´´,g= 0,8mm</t>
  </si>
  <si>
    <t>Tub Cu R220 (recuit) DN=5/8´´,g= 0,8mm</t>
  </si>
  <si>
    <t>Tub PP-R pressió,DN=32x5,4mm,sèrie S 2.5</t>
  </si>
  <si>
    <t>Tub PP-R pressió,DN=16x2,2mm,sèrie S 3.2</t>
  </si>
  <si>
    <t>Tub PP-R pressió,DN=20x2,8mm,sèrie S 3.2</t>
  </si>
  <si>
    <t>Tub PP-R pressió,DN=25x3,5mm,sèrie S 3,2</t>
  </si>
  <si>
    <t>Tub PP-R pressió,DN=32x4,4mm,sèrie S 3.2</t>
  </si>
  <si>
    <t>Aïllament tèrmic escum.elastom.,fluids (-50 i 105°C),D=28mm,g=6mm,factor dif.vapor&gt;= 5000</t>
  </si>
  <si>
    <t>Aïllament tèrmic escum.elastom.,fluids (-50 i 105°C),D=35mm,g=6mm,factor dif.vapor&gt;= 5000</t>
  </si>
  <si>
    <t>Aïllament tèrmic escum.elastom.,fluids (-50 i 105°C),D=18mm,g=19</t>
  </si>
  <si>
    <t>Aïllament tèrmic escum.elastom.,fluids (-50 i 105°C),D=10mm,g=19mm,factor dif.vapor&gt;=7000</t>
  </si>
  <si>
    <t>Aïllament tèrmic escum.elastom.,fluids (-50 i 105°C),D=15mm,g=19mm,factor dif.vapor&gt;=7000</t>
  </si>
  <si>
    <t>Aïllament tèrmic escum.elastom.,fluids (-50 i 105°C),D=22mm,g=19mm,factor dif.vapor&gt;= 7000</t>
  </si>
  <si>
    <t>Ac.tub Cu inst.frigo DN=3/8´´,p/soldar capil·lar.</t>
  </si>
  <si>
    <t>Ac.tub Cu inst.frigo DN=5/8´´,p/soldar capil·lar.</t>
  </si>
  <si>
    <t>Accessori p/tubs PP pres.,D=32mm,p/soldar</t>
  </si>
  <si>
    <t>Accessori p/tubs PP pres.,D=16mm,p/soldar</t>
  </si>
  <si>
    <t>Accessori p/tubs PP pres.,D=20mm,p/soldar</t>
  </si>
  <si>
    <t>Accessori p/tubs PP pres.,D=25mm,p/soldar</t>
  </si>
  <si>
    <t>Pp.elem.munt.,tub Cu frigor. DN=3/8´´,p/soldar per capilaritat</t>
  </si>
  <si>
    <t>Pp.elem.munt.,tub Cu frigor. DN=5/8´´,p/soldar per capilaritat</t>
  </si>
  <si>
    <t>Pp.elem.munt.p/tubs PP pres.,D=16mm,soldat</t>
  </si>
  <si>
    <t>Pp.elem.munt.p/tubs PP pres.,D=20mm,soldat</t>
  </si>
  <si>
    <t>Pp.elem.munt.p/tubs PP pres.,D=25mm,soldat</t>
  </si>
  <si>
    <t>Pp.elem.munt.p/tubs PP pres.,D=32mm,soldat</t>
  </si>
  <si>
    <t>Pp.elem.munt.p/aïll.escum.elastom.,g=6mm</t>
  </si>
  <si>
    <t>Pp.elem.munt.p/aïll.escum.elastom.,g=19mm</t>
  </si>
  <si>
    <t>Caixa deriv.plàstic,200x200mm,prot.IP-40,p/encastar</t>
  </si>
  <si>
    <t>Caixa p/quadre distrib.,plàst.+porta,cinc fil.x22mòduls,p/munt.superf.</t>
  </si>
  <si>
    <t>Caixa deriv.plàstic,130x200mm,prot.IP-40,p/encastar</t>
  </si>
  <si>
    <t>Tub rígid plàstic s/halògens,DN=16mm,impacte=2J,resist.compress.=1250N</t>
  </si>
  <si>
    <t>Tub rígid plàstic s/halògens,DN=20mm,impacte=2J,resist.compress.=1250N</t>
  </si>
  <si>
    <t>Tub rígid plàstic s/halògens,DN=50mm,impacte=2J,resist.compress.=1250N</t>
  </si>
  <si>
    <t>Tub flexible corrugat PVC,DN=20mm,1J,320N,2000V</t>
  </si>
  <si>
    <t>Tub flexible corrugat PVC,DN=25mm,1J,320N,2000V</t>
  </si>
  <si>
    <t>Tub flexible corrugat PVC,DN=32mm,1J,320N,2000V</t>
  </si>
  <si>
    <t>Tub flexible corrugat PVC,folrat,DN=20mm,2J,320N,2000V</t>
  </si>
  <si>
    <t>Tub flexible corrugat plàstic s/halògens,DN=20mm,baixa emissió fums,2J,320N,2000V</t>
  </si>
  <si>
    <t>Canal met.planxa acer,llisa,100x300mm</t>
  </si>
  <si>
    <t>Safata reixa acer electrozincat,50mmx200mm</t>
  </si>
  <si>
    <t>Cable 0,6/1 kV RZ1-K (AS), 3x1,5mm2</t>
  </si>
  <si>
    <t>Cable 0,6/1 kV RZ1-K (AS), 3x2,5mm2</t>
  </si>
  <si>
    <t>Cable 0,6/1 kV RZ1-K (AS), 3x4mm2</t>
  </si>
  <si>
    <t>Cable 0,6/1 kV RZ1-K (AS), 3x6mm2</t>
  </si>
  <si>
    <t>Cable Cu 450/750 V, H07V-U, 1x1,5mm2, Eca</t>
  </si>
  <si>
    <t>Cable 0,6/1 kV RZ1-K (AS), 3x16mm2</t>
  </si>
  <si>
    <t>Conductor Cu nu,1x35mm2</t>
  </si>
  <si>
    <t>Interruptor auto.magnet.,I=10A,PIA corbaC,(2P),tall=6000A/10kA,2mòd.DIN p/munt.perf.DIN</t>
  </si>
  <si>
    <t>Interruptor auto.magnet.,I=16A,PIA corbaC,(2P),tall=6000A/10kA,2mòd.DIN p/munt.perf.DIN</t>
  </si>
  <si>
    <t>Interruptor dif.cl.AC,gam.terc.,I=40A,(2P),0,03A,fix.inst.,2mòd.DIN,p/munt.perf.DIN</t>
  </si>
  <si>
    <t>Interruptor auto.magnet.,I=25A,PIA corbaC,(2P),tall=25kA,2mòd.DIN p/munt.perf.DIN</t>
  </si>
  <si>
    <t>Interruptor auto.magnet.,I=40A,PIA corbaC,(2P),tall=20kA,2mòd.DIN p/munt.perf.DIN</t>
  </si>
  <si>
    <t>Protector p/sobret.perman.+transit.,IGA 63A,bipol.(1P+N),PIA corbaC,tall=6000A,Imàx=15kA,p/munt.perf</t>
  </si>
  <si>
    <t>Caixa mecanismes,p/1elem.,preu alt</t>
  </si>
  <si>
    <t>Interruptor,tipus univ.,(2P),10AX/250V,a/tecla+pilot,preu alt,p/encastar</t>
  </si>
  <si>
    <t>Marc p/mec.universal,1elem.,preu alt</t>
  </si>
  <si>
    <t>Presa corrent,tipus univ.,(2P+T),16A/250V,a/tapa protegida,preu alt,p/encastar</t>
  </si>
  <si>
    <t>Kit mecanismes,3 elements,2 endolls+1 presa TV+1 RJ45,+marc i bastidor</t>
  </si>
  <si>
    <t>Piqueta connex.terra acer,long.=1500mm,D=14,6mm,300µm</t>
  </si>
  <si>
    <t>Punt connex.terra,pont secc.platina coure,munt.caix.p/munt.superf.</t>
  </si>
  <si>
    <t>P.p.accessoris caixa p/quadre distrib.</t>
  </si>
  <si>
    <t>P.p.accessoris p/armaris metàl·lics</t>
  </si>
  <si>
    <t>P.p.accessoris p/tubs rígids PVC</t>
  </si>
  <si>
    <t>P.p.accessoris p/tubs rígids acer</t>
  </si>
  <si>
    <t>P.p.accessoris p/canals planxa acer</t>
  </si>
  <si>
    <t>P.p.accessoris p/conduc.Cu.nus</t>
  </si>
  <si>
    <t>P.p.accessoris p/interr.magnetot.</t>
  </si>
  <si>
    <t>P.p.accessoris p/interr.difer.</t>
  </si>
  <si>
    <t>P.p.accessoris p/protect.sobretens.</t>
  </si>
  <si>
    <t>P.p.elem.suport p/safat.met.acer electrozincat ample=200mm,s/sup.horitz.</t>
  </si>
  <si>
    <t>P.p.elem.especials p/conduc.Cu.nus</t>
  </si>
  <si>
    <t>P.p.elem.especials p/piqu.connex.terr.</t>
  </si>
  <si>
    <t>Llumenera decorativa model MIZU 90 - ref.:68615 de la casa comercial FARO o equivalent, de mesures d</t>
  </si>
  <si>
    <t>Llumenera pejant model MIZU 90 - ref.: V43211 de la casa comercial BENEITO FAURE o equivalent, de me</t>
  </si>
  <si>
    <t>Llumenera tipus tira LED model IP20 IRC80 de la casa comercial LLURIA o equivalent, acabat en alumin</t>
  </si>
  <si>
    <t>Llumenera decorativa model STUDIO 290 - ref.: 25285 de la casa comercial FARO o equivalent, de mesur</t>
  </si>
  <si>
    <t>Llumenera decorativa model ISIA PRO - ref.: P345369PB de la casa comercial ACB LIGHT o equivalent, d</t>
  </si>
  <si>
    <t xml:space="preserve">Llumenera tipus downlight model a escollir, de mesures de diàmetre 300 mm, color blanc texturitzat, </t>
  </si>
  <si>
    <t>Llum emerg.led,permanent,IP4X,classe II,70 a 100lm,auton&lt; 1h,,forma rect.,policarbon.,preu alt</t>
  </si>
  <si>
    <t>Caixa p/encastar llum d'emergència rect. ,param.vert./horitz.</t>
  </si>
  <si>
    <t>Lavabo mural, model CARDIFF muro de la casa comercial Sanycces o equivalent, de mesures 1200x460x100</t>
  </si>
  <si>
    <t>Cisterna encastada per a inodor, amb estructura de suport per anar en envà lleuger o de plaques, amb</t>
  </si>
  <si>
    <t>Pasta segell.enll.</t>
  </si>
  <si>
    <t>Suport mural sanit.</t>
  </si>
  <si>
    <t>Abocador porcell. Esmal.,aliment.integ.,blanc,preu alt,+fix.</t>
  </si>
  <si>
    <t>Reixa/protector aboca.porcell. Vitrif.,preu alt</t>
  </si>
  <si>
    <t>Aixeta senzilla,p/munt.superf.sob.taul.o ap.s.,llautó cromat,preu alt1/2¬</t>
  </si>
  <si>
    <t>Mecanisme accionam.manual p/inod.,acabat acer inox.</t>
  </si>
  <si>
    <t>Extintor pols seca poliv.,6kg,pressió incorpo.pintat</t>
  </si>
  <si>
    <t>Extintor CO2,5kg,pressió incorpo.pintat</t>
  </si>
  <si>
    <t>Retol seny. instal.protecció/incendis,210x210mm2,panell polipropilè,gruix=1,5mm</t>
  </si>
  <si>
    <t>Retol seny. recorregut evac.sortida emerg.,320x160mm2,panell polipropilè,gruix=1,5mm</t>
  </si>
  <si>
    <t>P.p.elements especials p/extint.</t>
  </si>
  <si>
    <t>Vàlvula bola manual+rosca,3peces,pas tot.,acer inox.1.4408 (AISI</t>
  </si>
  <si>
    <t>Font d'alimentació commutada per a porter electrònic. Entrada 100-260Vac 50-60Hz. Sortida 24Vcc 1,5A</t>
  </si>
  <si>
    <t>Caixa d'encastar per a placa de carrer de porter electrònic S1, de 132x122x60 mm. Marca PLANA FÀBREG</t>
  </si>
  <si>
    <t>Placa de carrer de porter electrònic. Amb una finestra per a ubicació d'un mòdul d'àudio, àudio/víde</t>
  </si>
  <si>
    <t>Mòdul d'àudio per a placa exterior compatible amb sistema digital d'àudio Visualtech a 5 fils, amb m</t>
  </si>
  <si>
    <t>Obreportes elèctric. Sèrie universal reversible. Permet deixar la porta oberta amb una única i curta</t>
  </si>
  <si>
    <t>Telèfon d'usuari per a sistema de porter electrònic, sistema audio digital, per a instal·lació mural</t>
  </si>
  <si>
    <t>Cable de mànega de fils de coure per a vídeopoter. De cobertura de color blau, amb 6 fils, (2x1 + 2x</t>
  </si>
  <si>
    <t>Cable trans.dades,Cu,4par.,cat.6a F/UTP,poliolefina/poliolefina,n/propag.flama UNE-EN 60332, Dca-s2,</t>
  </si>
  <si>
    <t xml:space="preserve">Cable de xarxa de 4 parells, amb 2 connectors RJ45, categoria 6 U/UTP, de 0,5 m de llargària, color </t>
  </si>
  <si>
    <t>Armari rack mur.VDI,rack 19´´,21U,600x500mm,porta vidre+pany</t>
  </si>
  <si>
    <t>Sòcol p/VDI,planx.ac.lac.,600x500mm,h=100mm</t>
  </si>
  <si>
    <t>Panell de 19´´ de 1U d'altura amb 24 connectors RJ45 C-6 UTP. Panell modular, permet reemplaçar conn</t>
  </si>
  <si>
    <t>Armari de fusta a mida, de mesures de 297 cm de longitud, 270 cm d'alçada i 49 m de profunditat, for</t>
  </si>
  <si>
    <t xml:space="preserve">Mobiliari d’office de 328 cm de longitud, 270 cm d'alçada i 60 cm de profunditat, format per mòduls </t>
  </si>
  <si>
    <t>Armari de fusta a mida, de mesures de 76 cm de longitud, 270 cm d'alçada i 55 m de profunditat, form</t>
  </si>
  <si>
    <t>Armari de fusta a mida, de mesures de 585 cm de longitud, 270 cm d'alçada i 40 m de profunditat, for</t>
  </si>
  <si>
    <t>Armari de fusta a mida, de mesures de 251 cm de longitud, 270 cm d'alçada i 60 m de profunditat, for</t>
  </si>
  <si>
    <t>Banc a mida de 115 cm de longitud, 155 cm d’alçada total del conjunt i 45 cm de profunditat, en conj</t>
  </si>
  <si>
    <t>Banc a mida de 115 cm de longitud, 155 cm d’alçada total del conjunt i 47 cm de profunditat, en conj</t>
  </si>
  <si>
    <t xml:space="preserve">Mobiliari d’office de 252 cm de longitud, 270 cm d'alçada i 60 cm de profunditat, format per mòduls </t>
  </si>
  <si>
    <t xml:space="preserve">Estanteria de fusta a mida, de mesures de 72 cm de longitud, 270 cm d'alçada i 21 m de profunditat, </t>
  </si>
  <si>
    <t>Armari de fusta a mida, de mesures de 65 cm de longitud, 270 cm d'alçada i 66 m de profunditat, form</t>
  </si>
  <si>
    <t>Unitat interior 2</t>
  </si>
  <si>
    <t>AMIDAMENTS</t>
  </si>
  <si>
    <t>N</t>
  </si>
  <si>
    <t>01.01.01.001</t>
  </si>
  <si>
    <t>L</t>
  </si>
  <si>
    <t>RETIRADA MOBILIARI EXISTENT</t>
  </si>
  <si>
    <t>C</t>
  </si>
  <si>
    <t>Unitats</t>
  </si>
  <si>
    <t>01.01.01.002</t>
  </si>
  <si>
    <t>RETIRADA SANITARIS</t>
  </si>
  <si>
    <t>inodors</t>
  </si>
  <si>
    <t>bidet</t>
  </si>
  <si>
    <t>lavabo</t>
  </si>
  <si>
    <t>01.01.01.003</t>
  </si>
  <si>
    <t>RETIRADA PORTES EXISTENTS</t>
  </si>
  <si>
    <t>01.01.01.004</t>
  </si>
  <si>
    <t>RETIRADA FINESTRA</t>
  </si>
  <si>
    <t>01.01.01.005</t>
  </si>
  <si>
    <t>ENDERROC CEL RAS</t>
  </si>
  <si>
    <t>Àrea</t>
  </si>
  <si>
    <t>01.01.01.006</t>
  </si>
  <si>
    <t>ENDERROC D'ENVANS</t>
  </si>
  <si>
    <t>Longitud</t>
  </si>
  <si>
    <t>Alçada</t>
  </si>
  <si>
    <t>01.01.01.007</t>
  </si>
  <si>
    <t>ADEQUACIÓ PAVIMENTS ENTRADA</t>
  </si>
  <si>
    <t>01.01.01.008</t>
  </si>
  <si>
    <t>ENDERROC PAVIMENTS</t>
  </si>
  <si>
    <t>bany 01</t>
  </si>
  <si>
    <t>bany 02</t>
  </si>
  <si>
    <t>neteja</t>
  </si>
  <si>
    <t>01.01.01.009</t>
  </si>
  <si>
    <t>NETEJA</t>
  </si>
  <si>
    <t>parament vertical</t>
  </si>
  <si>
    <t>paviments</t>
  </si>
  <si>
    <t>01.01.01.010</t>
  </si>
  <si>
    <t>RETIRADA INSTAL·LACIONS</t>
  </si>
  <si>
    <t>01.02.01.001</t>
  </si>
  <si>
    <t>COMPARTIMENTACIÓ</t>
  </si>
  <si>
    <t>sala entrevistes / vestíbul</t>
  </si>
  <si>
    <t>sala entrevistes / sala intercanvis</t>
  </si>
  <si>
    <t>sala intercanvis / vestíbul</t>
  </si>
  <si>
    <t>sala intercanvis / distribuïdor</t>
  </si>
  <si>
    <t>distribuïdor / vestíbul</t>
  </si>
  <si>
    <t>sala treball / vestíbul</t>
  </si>
  <si>
    <t>sala treball / distribuïdor</t>
  </si>
  <si>
    <t>office treballadors / distribuïdor</t>
  </si>
  <si>
    <t>office treballadors / sala visites 03</t>
  </si>
  <si>
    <t>sala visites 03 / distribuïdor</t>
  </si>
  <si>
    <t>sala visites 02 / distribuïdor</t>
  </si>
  <si>
    <t>sala visites 02 / sala control</t>
  </si>
  <si>
    <t>sala control / distribuïdor</t>
  </si>
  <si>
    <t>sala control / sala visites 01</t>
  </si>
  <si>
    <t>sala visites 01 / distribuïdor</t>
  </si>
  <si>
    <t>sala visites 01 / magatzem</t>
  </si>
  <si>
    <t>-deducció fusteries</t>
  </si>
  <si>
    <t>F.01</t>
  </si>
  <si>
    <t>E.01</t>
  </si>
  <si>
    <t>E.02</t>
  </si>
  <si>
    <t>E.03</t>
  </si>
  <si>
    <t>01.02.01.002</t>
  </si>
  <si>
    <t>bany 01 / bany 02</t>
  </si>
  <si>
    <t>01.02.01.003</t>
  </si>
  <si>
    <t>bany 01 / sala treball</t>
  </si>
  <si>
    <t>bany 01 / distribuïdor</t>
  </si>
  <si>
    <t>bany 02 / sala treball</t>
  </si>
  <si>
    <t>bany 02 / office usuaris</t>
  </si>
  <si>
    <t>office usuaris / distribuïdor</t>
  </si>
  <si>
    <t>neteja / sala visites 03</t>
  </si>
  <si>
    <t>neteja / distribuïdor</t>
  </si>
  <si>
    <t>01.02.01.004</t>
  </si>
  <si>
    <t>TRASDOSSATS</t>
  </si>
  <si>
    <t>sala treball</t>
  </si>
  <si>
    <t>sala visites 02</t>
  </si>
  <si>
    <t>office treballadors</t>
  </si>
  <si>
    <t>01.02.01.005</t>
  </si>
  <si>
    <t>01.02.01.006</t>
  </si>
  <si>
    <t>vestíbul</t>
  </si>
  <si>
    <t>tapiat obertura neteja</t>
  </si>
  <si>
    <t>01.03.01.001</t>
  </si>
  <si>
    <t>C.01. Subministrament i col·locació de conjunt de finestra de mesures de buit d'obra aproximats de 420x100 cm, de marcs i perfils d'alumini amb trencament de pont tèrmic format per:
-4 finestres d'una fulla oscil·lobatent cadascuna, model a escollir per la direcció facultativa, color RAL 7022 o a decidir per la direcció facultativa, amb envidrament amb vidre laminar baix emissiu de 4+4/10/4+4, amb butiral transparent, segellat amb silicona.
-1 finestra central d'una fulla fixa, model a escollir per la direcció facultativa, color RAL 7022 o a decidir per la direcció facultativa, amb envidrament amb vidre laminar baix emissiu de 4+4/10/4+4, amb butiral transparent, segellat amb silicona.
El conjunt anirà fixat mecànicament sobre bastiment de perfils d'acer galvanitzat de 60x20 mm o a decidir per la direcció facultativa, amb fixacions compatibles amb unió roscada en alumini i acer (inclòs en el preu). 
Les mesures es comprovaran en obra.
El conjunt complirà permeabilitat a l'aire Classe 4, estanqueïtat a l'aigua Classe E1500, resistència al vent Classe 5 i aïllament acústic de mínim 45 dB.
S'inclouen perfils de remat, de reforç, manetes, ferramenta i accessoris models a escollir per la direcció facultativa així com tots els elements, materials i mecanismes necessaris per deixar el conjunt completament acabat segons especificacions de projecte, detalls de plànols i indicacions de la direcció facultativa.</t>
  </si>
  <si>
    <t>FUSTERIES EXTERIORS</t>
  </si>
  <si>
    <t>01.03.02.001</t>
  </si>
  <si>
    <t>F.01. Subministrament i col·locació de conjunt de porta de fusta, de mesures de buit d'obra aproximat de 130x210 cm, de marcs i fulla de DM, format per:
-1 porta d'una fulla practicable de pas lliure de 80x210 cm, de DM lacat a les dues cares color blanc o a decidir per la direcció facultativa.
-1 tarja lateral fixa de mesures 45x210 cm, de vidre laminat 5+5 amb butiral transparent, segellat amb silicona.
El conjunt anirà muntat sobre premarc de fusta de pi tractat a l'autoclau de 180x40 mm, ancorat a l'obra o fixat mecànicament (inclòs a la partida).
Queda inclòs a la partida la col·locació de vinil i retolacions a la tarja lateral segons documentació gràfica.
S'inclou tapetes de DM de 70 mm lacat blanc o a decidir per la direcció facultativa, 4 frontisses negre mate, manetes, topall  i accessoris models a decidir per la direcció facultativa i tots els elements, materials i mecanismes per deixar el conjunt acabat, segons especificacions de projecte, detalls de plànols i indicacions de la direcció facultativa.</t>
  </si>
  <si>
    <t>FUSTERIES INTERIORS</t>
  </si>
  <si>
    <t>accés a les sales d'usuaris</t>
  </si>
  <si>
    <t>01.03.02.002</t>
  </si>
  <si>
    <t>F.02. Subministrament i col·locació de porta de fusta, de mesures de pas lliure de 80x210 cm, d'una fulla practicable de DM lacat a les dues cares color blanc o a decidir per la direcció facultativa.
El conjunt anirà muntat sobre premarc de fusta de pi tractat a l'autoclau de 180x40 mm, ancorat a l'obra o fixat mecànicament (inclòs a la partida).
S'inclou tapetes de DM de 70 mm lacat blanc o a decidir per la direcció facultativa, 4 frontisses negre mate, pany de cop i clau, manetes, topall  i accessoris models a decidir per la direcció facultativa i tots els elements, materials i mecanismes per deixar el conjunt acabat, segons especificacions de projecte, detalls de plànols i indicacions de la direcció facultativa.</t>
  </si>
  <si>
    <t>accés als espais dels treballadors</t>
  </si>
  <si>
    <t>01.03.02.003</t>
  </si>
  <si>
    <t>F.03. Subministrament i col·locació de porta de fusta, de mesures de pas lliure de 90x210 cm, d'una fulla corredissa de DM lacat a les dues cares color blanc o a decidir per la direcció facultativa.
El conjunt anirà muntat sobre estructura amb guia superior i caixó de planxa per acabat enguixat, model a escollir per la direcció facultativa (inclòs en el preu).
S'inclou tapetes de DM de 70 mm lacat blanc o a decidir per la direcció facultativa, elements de rodadura, ferratges color negre mate, tiradors, pestells amb obertura exterior de seguretat i accessoris models a decidir per la direcció facultativa i tots els elements, materials i mecanismes per deixar el conjunt acabat, segons especificacions de projecte, detalls de plànols i indicacions de la direcció facultativa.</t>
  </si>
  <si>
    <t>accés banys</t>
  </si>
  <si>
    <t>01.03.02.004</t>
  </si>
  <si>
    <t>E.01. Subministrament i col·locació de conjunt de porta de vidre de buit d'obra aproximat de 120x270 cm, format per:
-1 porta d'una fulla practicable de pas lliure de 90x210 cm, de vidre laminat de 5+5, amb butiral transparent.
-1 tarja fixa lateral de mesures 30x210 cm, de vidre laminat de 5+5, amb butiral transparent.
-1 tarja fixa superior de mesures 120x60 cm, de vidre laminat de 5+5, amb butiral transparent.
El conjunt anirà muntat sobre bastidor intreior d'alumini, ancorat a l'obra o fixat mecànicament (inclòs a la partida).
Queda inclòs a la partida la col·locació de vinil translúcid segons documentació gràfica.
S'inclou frontissa superior i inferior, manetes, topall, molla tancaportes  i accessoris models a decidir per la direcció facultativa color negre mate i tots els elements, materials i mecanismes per deixar el conjunt acabat, segons especificacions de projecte, detalls de plànols i indicacions de la direcció facultativa.</t>
  </si>
  <si>
    <t>FUSTERIA INTERIOR</t>
  </si>
  <si>
    <t>01.03.02.005</t>
  </si>
  <si>
    <t>E.02. Subministrament i col·locació finestra interior d'una fulla fixa de buit d'obra aproximat de 180x120 cm, format per marc perimetral de fusta i vidre laminat de 5+5 amb làmina efecte mirall per la cara exterior, acabat lacat color blanc.
El conjunt anirà muntat sobre premarc de fusta de pi tractat a l'autoclau de 180x40 mm, ancorat a l'obra o fixat mecànicament (inclòs a la partida).
S'inclou tots els elements, materials i mecanismes per deixar el conjunt acabat, segons especificacions de projecte, detalls de plànols i indicacions de la direcció facultativa.</t>
  </si>
  <si>
    <t>sala control</t>
  </si>
  <si>
    <t>01.03.02.006</t>
  </si>
  <si>
    <t>E.03. Subministrament i col·locació finestra interior d'una fulla fixa de buit d'obra aproximat de 170x120 cm, format per marc perimetral de fusta i vidre laminat de 5+5,  acabat lacat color blanc.
El conjunt anirà muntat sobre premarc de fusta de pi tractat a l'autoclau de 180x40 mm, ancorat a l'obra o fixat mecànicament (inclòs a la partida).
S'inclou tots els elements, materials i mecanismes per deixar el conjunt acabat, segons especificacions de projecte, detalls de plànols i indicacions de la direcció facultativa.</t>
  </si>
  <si>
    <t>01.04.01.001</t>
  </si>
  <si>
    <t>ENGUIXAT</t>
  </si>
  <si>
    <t>% Afectació</t>
  </si>
  <si>
    <t>adequació enguixat parets exsitents</t>
  </si>
  <si>
    <t>pilars centrals</t>
  </si>
  <si>
    <t>01.04.01.002</t>
  </si>
  <si>
    <t>PINTAT</t>
  </si>
  <si>
    <t>sala entrevistes</t>
  </si>
  <si>
    <t>sala intercanvis</t>
  </si>
  <si>
    <t>distribuïdor + office usuaris</t>
  </si>
  <si>
    <t>sala visites 03</t>
  </si>
  <si>
    <t>sala visites 01</t>
  </si>
  <si>
    <t>magatzem</t>
  </si>
  <si>
    <t>01.04.01.003</t>
  </si>
  <si>
    <t>distribuïdor</t>
  </si>
  <si>
    <t>01.04.01.004</t>
  </si>
  <si>
    <t>sala intercanvi</t>
  </si>
  <si>
    <t>01.04.01.005</t>
  </si>
  <si>
    <t>01.04.01.006</t>
  </si>
  <si>
    <t>01.04.01.007</t>
  </si>
  <si>
    <t>ENRAJOLAT</t>
  </si>
  <si>
    <t>01.04.01.008</t>
  </si>
  <si>
    <t>01.04.01.009</t>
  </si>
  <si>
    <t>01.04.02.001</t>
  </si>
  <si>
    <t>CELS RASOS</t>
  </si>
  <si>
    <t>01.04.02.002</t>
  </si>
  <si>
    <t>01.04.02.003</t>
  </si>
  <si>
    <t>01.05.01.001</t>
  </si>
  <si>
    <t>01.05.01.002</t>
  </si>
  <si>
    <t>SUBBASE PAVIMENT LINÒLEUM</t>
  </si>
  <si>
    <t>*en cas de ser necessari</t>
  </si>
  <si>
    <t>PAV.01</t>
  </si>
  <si>
    <t>PAV.02</t>
  </si>
  <si>
    <t>PAV.03</t>
  </si>
  <si>
    <t>PAV.04</t>
  </si>
  <si>
    <t>PAV.05</t>
  </si>
  <si>
    <t>01.05.02.001</t>
  </si>
  <si>
    <t>01.05.02.002</t>
  </si>
  <si>
    <t>01.05.02.003</t>
  </si>
  <si>
    <t>sala visites 02 + distribuïdor</t>
  </si>
  <si>
    <t>sala visites 03 + distribuïdor</t>
  </si>
  <si>
    <t>sala visites 01 + distribuïdor</t>
  </si>
  <si>
    <t>01.05.02.004</t>
  </si>
  <si>
    <t>01.05.02.005</t>
  </si>
  <si>
    <t>sala intercanvis + distribuïdor</t>
  </si>
  <si>
    <t>office usuaris</t>
  </si>
  <si>
    <t>01.05.02.006</t>
  </si>
  <si>
    <t>01.05.03.001</t>
  </si>
  <si>
    <t>01.06.01.001</t>
  </si>
  <si>
    <t>BARANES</t>
  </si>
  <si>
    <t>01.07.01.01.001</t>
  </si>
  <si>
    <t>01.07.01.01.002</t>
  </si>
  <si>
    <t>01.07.01.01.003</t>
  </si>
  <si>
    <t>01.07.01.01.004</t>
  </si>
  <si>
    <t>01.07.01.01.005</t>
  </si>
  <si>
    <t>01.07.01.01.006</t>
  </si>
  <si>
    <t>01.07.01.01.007</t>
  </si>
  <si>
    <t>01.07.01.01.008</t>
  </si>
  <si>
    <t>01.07.01.01.009</t>
  </si>
  <si>
    <t>01.07.01.02.001</t>
  </si>
  <si>
    <t>01.07.01.02.002</t>
  </si>
  <si>
    <t>01.07.01.02.003</t>
  </si>
  <si>
    <t>01.07.02.01.001</t>
  </si>
  <si>
    <t>01.07.02.01.002</t>
  </si>
  <si>
    <t>01.07.02.01.003</t>
  </si>
  <si>
    <t>01.07.02.01.004</t>
  </si>
  <si>
    <t>01.07.02.02.001</t>
  </si>
  <si>
    <t>01.07.02.03.001</t>
  </si>
  <si>
    <t>01.07.02.04.001</t>
  </si>
  <si>
    <t>Connexió de servei general de sanejament, per l'evacuació d'aigües residuals i/o pluvials a la xarxa general del municipi, amb una pendent mínima del 2%, per a l'evacuació d'aigües residuals i/o pluvials, formada per tub de PVC llis, sèrie SN-4, rigidesa anular nominal 4 kN/m², de 250 mm de diàmetre exterior, enganxat mitjançant adhesiu, col·locat sobre llit de sorra de 10 cm de gruix, degudament compactada i anivellada amb picó vibrant de guiat manual, reblert lateral compactant fins als ronyons i posterior reblert amb la mateixa sorra fins a 30 cm per sobre de la generatriu superior de la canonada, amb els seus corresponents junts i peces especials. Inclús líquid netejador i adhesiu per a tubs i accessoris de PVC i formigó en massa HM-20/P/20/X0 per a la posterior reposició del ferm existent.
Criteri de valoració econòmica: El preu inclou la demolició i l'aixecat del ferm existent, però no inclou l'excavació, el reblert principal ni la connexió a la xarxa general de sanejament.
Inclou: Replanteig i traçat de la connexió de servei en planta i pendents. Trencament del paviment amb compressor. Presentació en sec de tubs i peces especials. Abocat de la sorra en el fons de la rasa. Descens i col·locació dels col·lectors en el fons de la rasa. Muntatge, connexionat i comprovació del seu correcte funcionament. Execució del reblert envoltant. Realització de proves de servei.
Criteri d'amidament de projecte: Longitud mesurada en projecció horitzontal, segons documentació gràfica de Projecte, entre cares interiors del mur de l'edifici i del pou de la xarxa municipal.
Criteri de mesura d'obra: Es mesurarà en projecció horitzontal, la longitud realment executada segons especificacions de Projecte, entre cares interiors del mur de l'edifici i del pou de la xarxa municipal.</t>
  </si>
  <si>
    <t>01.07.03.01.001</t>
  </si>
  <si>
    <t>Unitat 1</t>
  </si>
  <si>
    <t>Unitat 2</t>
  </si>
  <si>
    <t>01.07.03.01.002</t>
  </si>
  <si>
    <t>01.07.03.01.003</t>
  </si>
  <si>
    <t>01.07.03.01.004</t>
  </si>
  <si>
    <t>01.07.03.01.005</t>
  </si>
  <si>
    <t>A coberta</t>
  </si>
  <si>
    <t>01.07.03.02.001</t>
  </si>
  <si>
    <t>Unitat interiro 2: Subministrament i instal·lació d’equip de climatització per expansió directa tipus conductes, format per unitat interior i unitat exterior, amb les característiques mínimes següents:
Potència frigorífica nominal: 7,1 kW
Potència calorífica nominal: 8,0 kW
Tecnologia Inverter, d’alta eficiència energètica.
Refrigerant: R32.
Unitat interior tipus conductes de mitjana pressió estàtica, apta per a distribució mitjançant xarxa de conductes, amb:
Cabal d’aire màxim aproximat: 25,0 m³/min.
Pressió estàtica regulable fins a 150 Pa.
Nivell sonor reduït, adequada per a locals d’ús administratiu i de pública concurrència.
Dimensions aproximades: 250 × 1.100 × 732 mm.
Pes aproximat: 33 kg.
Unitat exterior compatible, preparada per a funcionament en règim de fred i calor, amb:
Rang de funcionament exterior en refrigeració: –15 ºC a +46 ºC.
Rang de funcionament exterior en calefacció: –10 ºC a +24 ºC.
Dimensions aproximades: 880 × 840 × 330 mm.
Pes aproximat: 55 kg.
Instal·lació frigorífica:
Canonades de coure deshidratat per a refrigeració, amb diàmetres 9,52 mm (líquid) i 15,88 mm (gas).
Aïllament tèrmic conforme a la normativa vigent.
Longitud màxima de canonada: 30 m (total) i 30 m (vertical).
Instal·lació elèctrica i control:
Alimentació elèctrica a 230 V monofàsica, segons característiques de l’equip.
Sistema de control cablejat o equivalent.
Posada en marxa, ajust i comprovació del correcte funcionament.
La partida inclou el subministrament de l’equip, la instal·lació completa, les proves, la posada en servei i el lliurament en perfecte estat de funcionament, tot d’acord amb la normativa vigent, el RITE i les prescripcions del projecte..
Posada en marxa, ajust i comprovació del correcte funcionament.
La partida inclou el subministrament de l’equip, la instal·lació completa, les proves, la posada en servei i el lliurament en perfecte estat de funcionament, tot d’acord amb la normativa vigent, el RITE i les prescripcions del projecte.
incloent part proporcional de càrrega extra de refrigerant
totalment muntada i connexionada per personal del fabricant</t>
  </si>
  <si>
    <t>01.07.03.02.002</t>
  </si>
  <si>
    <t>Unitat interior 2: Subministrament i instal·lació d’equip de climatització per expansió directa tipus conductes, format per unitat interior i unitat exterior, amb les característiques mínimes següents:
Potència frigorífica nominal: 12,1 kW
Potència calorífica nominal: 13,5 kW
Tecnologia Inverter, d’alta eficiència energètica.
Refrigerant: R32.
Unitat interior tipus conductes de mitjana pressió estàtica, apta per a distribució mitjançant xarxa de conductes, amb:
Cabal d’aire màxim aproximat: 42,0 m³/min.
Pressió estàtica regulable fins a 150 Pa.
Nivell sonor reduït, adequada per a locals de pública concurrència.
Dimensions aproximades: 250 × 1.400 × 732 mm.
Pes aproximat: 40 kg.
Unitat exterior compatible, preparada per a funcionament en règim de fred i calor, amb:
Rang de funcionament exterior en refrigeració: –15 ºC a +46 ºC.
Rang de funcionament exterior en calefacció: –15 ºC a +21 ºC.
Dimensions aproximades: 981 × 1.050 × 330 mm.
Pes aproximat: 84 kg.
Instal·lació frigorífica:
Canonades de coure deshidratat per a refrigeració, amb diàmetres 9,52 mm (líquid) i 15,88 mm (gas).
Aïllament tèrmic conforme a la normativa vigent.
Longitud màxima de canonada: 40 m (total) i 30 m (vertical).
Instal·lació elèctrica i control:
Alimentació elèctrica segons característiques de l’equip.
Sistema de control cablejat o equivalent.
Posada en marxa, ajust i comprovació del correcte funcionament.
La partida inclou el subministrament de l’equip, la instal·lació completa, les proves, la posada en servei i el lliurament en perfecte estat de funcionament, tot d’acord amb la normativa vigent, el RITE i les prescripcions del projecte.
incloent part proporcional de càrrega extra de refrigerant
totalment muntada i connexionada per personal del fabricant</t>
  </si>
  <si>
    <t>01.07.03.02.003</t>
  </si>
  <si>
    <t>01.07.03.03.001</t>
  </si>
  <si>
    <t>01.07.03.03.002</t>
  </si>
  <si>
    <t>01.07.03.03.003</t>
  </si>
  <si>
    <t>01.07.03.03.004</t>
  </si>
  <si>
    <t>01.07.03.03.005</t>
  </si>
  <si>
    <t>01.07.03.03.006</t>
  </si>
  <si>
    <t>01.07.03.03.007</t>
  </si>
  <si>
    <t>01.07.03.03.008</t>
  </si>
  <si>
    <t>circulars</t>
  </si>
  <si>
    <t>01.07.03.03.009</t>
  </si>
  <si>
    <t>01.07.03.03.010</t>
  </si>
  <si>
    <t>01.07.03.03.011</t>
  </si>
  <si>
    <t>01.07.03.03.012</t>
  </si>
  <si>
    <t>01.07.03.03.013</t>
  </si>
  <si>
    <t>01.07.03.03.014</t>
  </si>
  <si>
    <t>01.07.03.03.015</t>
  </si>
  <si>
    <t>01.07.03.03.016</t>
  </si>
  <si>
    <t>01.07.03.04.001</t>
  </si>
  <si>
    <t>01.07.03.05.001</t>
  </si>
  <si>
    <t xml:space="preserve">Subministre i instal·lació de desguàs per a unitat interior de clima. 
Totalment instal·lact, connexionat i en funcionament. </t>
  </si>
  <si>
    <t>01.07.03.06.001</t>
  </si>
  <si>
    <t>01.07.04.001</t>
  </si>
  <si>
    <t>01.07.04.002</t>
  </si>
  <si>
    <t>01.07.04.003</t>
  </si>
  <si>
    <t>01.07.04.004</t>
  </si>
  <si>
    <t>01.07.04.005</t>
  </si>
  <si>
    <t>01.07.05.01.001</t>
  </si>
  <si>
    <t>Treballs necessaris per a la connexió de la instal·lació elèctrica a la xarxa de distribució, incloent tots els tràmits administratius, tècnics i de legalització davant l’empresa distribuïdora Endesa Distribución Eléctrica i els organismes competents, d’acord amb la normativa vigent.
Els treballs inclouen, de manera no limitativa:
Gestió de la sol·licitud de subministrament elèctric i/o augment de potència davant l’empresa distribuïdora.
Coordinació amb l’empresa distribuïdora per a l’execució del punt de connexió.
Elaboració i presentació de la documentació tècnica necessària (memòria tècnica o projecte, segons correspongui).
Tramitació i obtenció del Certificat d’Instal·lació Elèctrica de Baixa Tensió (CIE).
Legalització de la instal·lació de baixa tensió davant l’organisme competent de la Generalitat de Catalunya.
Tramitació de l’alta del subministrament elèctric.
Gestió de taxes administratives i comunicacions amb els organismes implicats.
Assistència tècnica durant tot el procés fins a la posada en servei de la instal·lació.
La partida inclou tots els mitjans humans, tècnics i administratius necessaris per a la correcta execució dels treballs, completament acabats i en funcionament, d’acord amb el Reglament Electrotècnic per a Baixa Tensió (REBT) i la resta de normativa d’aplicació.</t>
  </si>
  <si>
    <t>01.07.05.02.01.001</t>
  </si>
  <si>
    <t>01.07.05.02.01.002</t>
  </si>
  <si>
    <t>01.07.05.02.01.003</t>
  </si>
  <si>
    <t>01.07.05.02.01.004</t>
  </si>
  <si>
    <t>01.07.05.02.01.005</t>
  </si>
  <si>
    <t>01.07.05.02.01.006</t>
  </si>
  <si>
    <t>01.07.05.02.01.007</t>
  </si>
  <si>
    <t>01.07.05.03.001</t>
  </si>
  <si>
    <t>01.07.05.03.002</t>
  </si>
  <si>
    <t>01.07.05.03.003</t>
  </si>
  <si>
    <t>01.07.05.03.004</t>
  </si>
  <si>
    <t>01.07.05.03.005</t>
  </si>
  <si>
    <t>01.07.05.03.006</t>
  </si>
  <si>
    <t>01.07.05.03.007</t>
  </si>
  <si>
    <t>01.07.05.04.001</t>
  </si>
  <si>
    <t>01.07.05.04.002</t>
  </si>
  <si>
    <t>01.07.05.04.003</t>
  </si>
  <si>
    <t>01.07.05.04.004</t>
  </si>
  <si>
    <t>01.07.05.04.005</t>
  </si>
  <si>
    <t>01.07.05.05.001</t>
  </si>
  <si>
    <t>01.07.05.05.002</t>
  </si>
  <si>
    <t>01.07.05.05.003</t>
  </si>
  <si>
    <t>01.07.05.05.004</t>
  </si>
  <si>
    <t>01.07.05.05.005</t>
  </si>
  <si>
    <t>01.07.05.05.006</t>
  </si>
  <si>
    <t>01.07.05.05.007</t>
  </si>
  <si>
    <t>01.07.05.05.008</t>
  </si>
  <si>
    <t>01.07.05.05.009</t>
  </si>
  <si>
    <t>01.07.05.05.010</t>
  </si>
  <si>
    <t>01.07.05.06.001</t>
  </si>
  <si>
    <t>01.07.05.06.002</t>
  </si>
  <si>
    <t>01.07.05.06.003</t>
  </si>
  <si>
    <t>01.07.05.06.004</t>
  </si>
  <si>
    <t>01.07.05.07.001</t>
  </si>
  <si>
    <t>01.07.05.07.002</t>
  </si>
  <si>
    <t>LLUMS</t>
  </si>
  <si>
    <t>01.07.05.07.003</t>
  </si>
  <si>
    <t>01.07.05.07.004</t>
  </si>
  <si>
    <t>01.07.05.07.005</t>
  </si>
  <si>
    <t>01.07.05.07.006</t>
  </si>
  <si>
    <t>sala entrevistes 01</t>
  </si>
  <si>
    <t>sala entrevistes 02</t>
  </si>
  <si>
    <t>sala entrevistes 03</t>
  </si>
  <si>
    <t>01.07.05.07.007</t>
  </si>
  <si>
    <t>01.07.06.001</t>
  </si>
  <si>
    <t>01.07.06.002</t>
  </si>
  <si>
    <t>01.07.06.003</t>
  </si>
  <si>
    <t>01.07.06.004</t>
  </si>
  <si>
    <t>01.07.06.005</t>
  </si>
  <si>
    <t>01.07.06.006</t>
  </si>
  <si>
    <t>01.07.07.01.001</t>
  </si>
  <si>
    <t>Placa de carrer de porter electrònic. Amb una finestra per a ubicació d'un mòdul d'àudio, àudio/vídeo, targeter panoràmic o mòdul lector de proximidad. Compatible amb sistema digital i Visualtech. 
Distribució: 2 columnes/1 fila: 2 polsadorr. Acabat en alumini. Requereix de mòdul de control. Marca PLANA FÀBREGA model TS1-201, referència PE421201, o equivalent. Amb part proporcional d'accessoris i mà d'obra, completament instal·lada.</t>
  </si>
  <si>
    <t>01.07.07.01.002</t>
  </si>
  <si>
    <t>01.07.07.01.003</t>
  </si>
  <si>
    <t>01.07.07.01.004</t>
  </si>
  <si>
    <t>01.07.07.01.005</t>
  </si>
  <si>
    <t>01.07.07.01.006</t>
  </si>
  <si>
    <t>01.07.07.01.007</t>
  </si>
  <si>
    <t>01.07.07.01.008</t>
  </si>
  <si>
    <t>01.07.08.01.001</t>
  </si>
  <si>
    <t>01.07.08.01.002</t>
  </si>
  <si>
    <t>01.07.08.02.001</t>
  </si>
  <si>
    <t>01.07.08.02.002</t>
  </si>
  <si>
    <t>01.07.AJ.001</t>
  </si>
  <si>
    <t>AJUDES DEL RAM DE PALETA</t>
  </si>
  <si>
    <t>01.08.01.001</t>
  </si>
  <si>
    <t xml:space="preserve">bany 01 </t>
  </si>
  <si>
    <t>01.08.01.002</t>
  </si>
  <si>
    <t>SANITARIS</t>
  </si>
  <si>
    <t>01.08.01.003</t>
  </si>
  <si>
    <t>01.08.01.004</t>
  </si>
  <si>
    <t>01.08.01.005</t>
  </si>
  <si>
    <t>01.08.01.006</t>
  </si>
  <si>
    <t>01.08.01.007</t>
  </si>
  <si>
    <t>01.08.01.008</t>
  </si>
  <si>
    <t>01.08.01.009</t>
  </si>
  <si>
    <t>01.08.01.010</t>
  </si>
  <si>
    <t>01.08.01.011</t>
  </si>
  <si>
    <t>01.08.01.012</t>
  </si>
  <si>
    <t>01.08.01.013</t>
  </si>
  <si>
    <t>01.08.01.014</t>
  </si>
  <si>
    <t>01.08.02.001</t>
  </si>
  <si>
    <t>SENYALITZACIONS INTERIORS</t>
  </si>
  <si>
    <t>01.08.03.001</t>
  </si>
  <si>
    <t>MOBILIARI</t>
  </si>
  <si>
    <t>01.08.03.002</t>
  </si>
  <si>
    <t>01.08.03.003</t>
  </si>
  <si>
    <t>01.08.03.004</t>
  </si>
  <si>
    <t>01.08.03.005</t>
  </si>
  <si>
    <t>01.08.03.006</t>
  </si>
  <si>
    <t>01.08.03.007</t>
  </si>
  <si>
    <t>01.08.03.008</t>
  </si>
  <si>
    <t>01.08.03.009</t>
  </si>
  <si>
    <t>01.08.03.010</t>
  </si>
  <si>
    <t>01.08.03.011</t>
  </si>
  <si>
    <t>01.GR.01.001</t>
  </si>
  <si>
    <t>RESIDUS D'ENDERROC</t>
  </si>
  <si>
    <t>Volum</t>
  </si>
  <si>
    <t>sanitaris</t>
  </si>
  <si>
    <t>fusta</t>
  </si>
  <si>
    <t>metall</t>
  </si>
  <si>
    <t>vidre</t>
  </si>
  <si>
    <t>guix</t>
  </si>
  <si>
    <t>ceràmica</t>
  </si>
  <si>
    <t>instal·lacions</t>
  </si>
  <si>
    <t>*altres</t>
  </si>
  <si>
    <t>30% esponjament</t>
  </si>
  <si>
    <t>01.GR.01.002</t>
  </si>
  <si>
    <t>01.GR.01.003</t>
  </si>
  <si>
    <t>residus d'obra nova</t>
  </si>
  <si>
    <t>01.SS.01.001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</si>
</sst>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numFmt numFmtId="165" formatCode="###,###,##0.000"/>
    <numFmt numFmtId="166" formatCode="###,###,##0.00000"/>
  </numFmts>
  <fonts count="12" x14ac:knownFonts="1">
    <font>
      <sz val="11"/>
      <color rgb="FF000000"/>
      <name val="Calibri"/>
      <family val="2"/>
    </font>
    <font>
      <sz val="8"/>
      <color rgb="FF000000"/>
      <name val="Calibri"/>
      <family val="2"/>
    </font>
    <font>
      <b/>
      <sz val="14"/>
      <color rgb="FF000000"/>
      <name val="Calibri"/>
      <family val="2"/>
    </font>
    <font>
      <b/>
      <sz val="8"/>
      <color rgb="FF000000"/>
      <name val="Calibri"/>
      <family val="2"/>
    </font>
    <font>
      <b/>
      <sz val="11"/>
      <color rgb="FF000000"/>
      <name val="Calibri"/>
      <family val="2"/>
    </font>
    <font>
      <sz val="10"/>
      <color rgb="FF000000"/>
      <name val="Calibri"/>
      <family val="2"/>
    </font>
    <font>
      <b/>
      <sz val="10"/>
      <color rgb="FF000000"/>
      <name val="Calibri"/>
      <family val="2"/>
    </font>
    <font>
      <sz val="11"/>
      <color rgb="FF000000"/>
      <name val="Calibri"/>
      <family val="2"/>
    </font>
    <font>
      <sz val="8"/>
      <color rgb="FF000000"/>
      <name val="Calibri"/>
      <family val="2"/>
    </font>
    <font>
      <b/>
      <sz val="14"/>
      <color rgb="FF000000"/>
      <name val="Calibri"/>
      <family val="2"/>
    </font>
    <font>
      <b/>
      <sz val="8"/>
      <color rgb="FF000000"/>
      <name val="Calibri"/>
      <family val="2"/>
    </font>
    <font>
      <b/>
      <sz val="11"/>
      <color rgb="FF000000"/>
      <name val="Calibri"/>
      <family val="2"/>
    </font>
  </fonts>
  <fills count="6">
    <fill>
      <patternFill patternType="none"/>
    </fill>
    <fill>
      <patternFill patternType="gray125"/>
    </fill>
    <fill>
      <patternFill patternType="solid">
        <fgColor rgb="FF99CCFF"/>
        <bgColor rgb="FF99CCFF"/>
      </patternFill>
    </fill>
    <fill>
      <patternFill patternType="solid">
        <fgColor rgb="FFC0C0C0"/>
        <bgColor rgb="FFC0C0C0"/>
      </patternFill>
    </fill>
    <fill>
      <patternFill patternType="solid">
        <fgColor rgb="FFFFFFCC"/>
        <bgColor rgb="FFFFFFCC"/>
      </patternFill>
    </fill>
    <fill>
      <patternFill patternType="solid">
        <fgColor rgb="FF00FFFF"/>
        <bgColor rgb="FF00FFFF"/>
      </patternFill>
    </fill>
  </fills>
  <borders count="3">
    <border>
      <left/>
      <right/>
      <top/>
      <bottom/>
      <diagonal/>
    </border>
    <border>
      <left/>
      <right/>
      <top style="thin">
        <color rgb="FF000000"/>
      </top>
      <bottom/>
      <diagonal/>
    </border>
    <border>
      <left style="thin">
        <color rgb="FF000000"/>
      </left>
      <right style="thin">
        <color rgb="FF000000"/>
      </right>
      <top style="thin">
        <color rgb="FF000000"/>
      </top>
      <bottom style="thin">
        <color rgb="FF000000"/>
      </bottom>
      <diagonal/>
    </border>
  </borders>
  <cellStyleXfs count="1">
    <xf numFmtId="0" fontId="0" fillId="0" borderId="0" applyNumberFormat="0" applyBorder="0" applyAlignment="0"/>
  </cellStyleXfs>
  <cellXfs count="52">
    <xf numFmtId="0" fontId="0" fillId="0" borderId="0" xfId="0"/>
    <xf numFmtId="0" fontId="4" fillId="0" borderId="0" xfId="0" applyFont="1" applyAlignment="1">
      <alignment wrapText="1"/>
    </xf>
    <xf numFmtId="0" fontId="3" fillId="0" borderId="0" xfId="0" applyFont="1" applyAlignment="1">
      <alignment wrapText="1"/>
    </xf>
    <xf numFmtId="0" fontId="2" fillId="2" borderId="0" xfId="0" applyFont="1" applyFill="1" applyAlignment="1">
      <alignment horizontal="center" wrapText="1"/>
    </xf>
    <xf numFmtId="0" fontId="11" fillId="0" borderId="0" xfId="0" applyFont="1" applyAlignment="1">
      <alignment horizontal="justify" vertical="top" wrapText="1"/>
    </xf>
    <xf numFmtId="0" fontId="9" fillId="2" borderId="0" xfId="0" applyFont="1" applyFill="1" applyAlignment="1">
      <alignment horizontal="center"/>
    </xf>
    <xf numFmtId="0" fontId="8" fillId="0" borderId="0" xfId="0" applyFont="1"/>
    <xf numFmtId="0" fontId="0" fillId="4" borderId="0" xfId="0" applyFill="1" applyAlignment="1" applyProtection="1">
      <alignment vertical="top"/>
      <protection locked="0"/>
    </xf>
    <xf numFmtId="165" fontId="4" fillId="4" borderId="0" xfId="0" applyNumberFormat="1" applyFont="1" applyFill="1" applyAlignment="1" applyProtection="1">
      <alignment horizontal="left" vertical="top"/>
      <protection locked="0"/>
    </xf>
    <xf numFmtId="0" fontId="0" fillId="0" borderId="0" xfId="0" applyAlignment="1">
      <alignment vertical="top"/>
    </xf>
    <xf numFmtId="0" fontId="0" fillId="0" borderId="0" xfId="0" applyAlignment="1">
      <alignment horizontal="justify" vertical="top" wrapText="1"/>
    </xf>
    <xf numFmtId="0" fontId="2" fillId="2" borderId="0" xfId="0" applyFont="1" applyFill="1" applyAlignment="1">
      <alignment horizontal="center"/>
    </xf>
    <xf numFmtId="0" fontId="5" fillId="0" borderId="0" xfId="0" applyFont="1"/>
    <xf numFmtId="0" fontId="1" fillId="0" borderId="0" xfId="0" applyFont="1"/>
    <xf numFmtId="0" fontId="1" fillId="0" borderId="0" xfId="0" applyFont="1"/>
    <xf numFmtId="0" fontId="0" fillId="2" borderId="0" xfId="0" applyFill="1"/>
    <xf numFmtId="0" fontId="3" fillId="3" borderId="0" xfId="0" applyFont="1" applyFill="1" applyAlignment="1">
      <alignment horizontal="right"/>
    </xf>
    <xf numFmtId="0" fontId="3" fillId="0" borderId="0" xfId="0" applyFont="1"/>
    <xf numFmtId="49" fontId="3" fillId="0" borderId="0" xfId="0" applyNumberFormat="1" applyFont="1"/>
    <xf numFmtId="49" fontId="1" fillId="0" borderId="0" xfId="0" applyNumberFormat="1" applyFont="1"/>
    <xf numFmtId="164" fontId="1" fillId="4" borderId="0" xfId="0" applyNumberFormat="1" applyFont="1" applyFill="1" applyProtection="1">
      <protection locked="0"/>
    </xf>
    <xf numFmtId="165" fontId="1" fillId="4" borderId="0" xfId="0" applyNumberFormat="1" applyFont="1" applyFill="1" applyProtection="1">
      <protection locked="0"/>
    </xf>
    <xf numFmtId="164" fontId="1" fillId="0" borderId="0" xfId="0" applyNumberFormat="1" applyFont="1"/>
    <xf numFmtId="164" fontId="3" fillId="0" borderId="0" xfId="0" applyNumberFormat="1" applyFont="1"/>
    <xf numFmtId="0" fontId="1" fillId="0" borderId="0" xfId="0" applyFont="1" applyAlignment="1">
      <alignment wrapText="1"/>
    </xf>
    <xf numFmtId="0" fontId="4" fillId="0" borderId="0" xfId="0" applyFont="1"/>
    <xf numFmtId="164" fontId="4" fillId="0" borderId="0" xfId="0" applyNumberFormat="1" applyFont="1"/>
    <xf numFmtId="0" fontId="6" fillId="2" borderId="0" xfId="0" applyFont="1" applyFill="1"/>
    <xf numFmtId="0" fontId="3" fillId="3" borderId="0" xfId="0" applyFont="1" applyFill="1" applyAlignment="1">
      <alignment horizontal="center"/>
    </xf>
    <xf numFmtId="0" fontId="4" fillId="0" borderId="0" xfId="0" applyFont="1" applyAlignment="1">
      <alignment vertical="top"/>
    </xf>
    <xf numFmtId="0" fontId="0" fillId="0" borderId="0" xfId="0" applyAlignment="1">
      <alignment vertical="top"/>
    </xf>
    <xf numFmtId="0" fontId="0" fillId="0" borderId="0" xfId="0" applyAlignment="1">
      <alignment horizontal="justify" vertical="top" wrapText="1"/>
    </xf>
    <xf numFmtId="165" fontId="4" fillId="0" borderId="0" xfId="0" applyNumberFormat="1" applyFont="1" applyAlignment="1">
      <alignment horizontal="center" vertical="top"/>
    </xf>
    <xf numFmtId="164" fontId="4" fillId="4" borderId="0" xfId="0" applyNumberFormat="1" applyFont="1" applyFill="1" applyAlignment="1" applyProtection="1">
      <alignment vertical="top"/>
      <protection locked="0"/>
    </xf>
    <xf numFmtId="165" fontId="0" fillId="4" borderId="0" xfId="0" applyNumberFormat="1" applyFill="1" applyProtection="1">
      <protection locked="0"/>
    </xf>
    <xf numFmtId="166" fontId="0" fillId="4" borderId="0" xfId="0" applyNumberFormat="1" applyFill="1" applyProtection="1">
      <protection locked="0"/>
    </xf>
    <xf numFmtId="166" fontId="0" fillId="0" borderId="0" xfId="0" applyNumberFormat="1"/>
    <xf numFmtId="0" fontId="0" fillId="4" borderId="0" xfId="0" applyFill="1" applyProtection="1">
      <protection locked="0"/>
    </xf>
    <xf numFmtId="0" fontId="0" fillId="0" borderId="0" xfId="0" applyAlignment="1">
      <alignment horizontal="right"/>
    </xf>
    <xf numFmtId="166" fontId="0" fillId="4" borderId="1" xfId="0" applyNumberFormat="1" applyFill="1" applyBorder="1" applyProtection="1">
      <protection locked="0"/>
    </xf>
    <xf numFmtId="0" fontId="0" fillId="0" borderId="0" xfId="0" applyAlignment="1">
      <alignment wrapText="1"/>
    </xf>
    <xf numFmtId="165" fontId="0" fillId="0" borderId="0" xfId="0" applyNumberFormat="1"/>
    <xf numFmtId="0" fontId="10" fillId="0" borderId="0" xfId="0" applyFont="1"/>
    <xf numFmtId="49" fontId="10" fillId="0" borderId="0" xfId="0" applyNumberFormat="1" applyFont="1"/>
    <xf numFmtId="0" fontId="11" fillId="0" borderId="0" xfId="0" applyFont="1" applyAlignment="1">
      <alignment vertical="top"/>
    </xf>
    <xf numFmtId="49" fontId="11" fillId="0" borderId="0" xfId="0" applyNumberFormat="1" applyFont="1" applyAlignment="1">
      <alignment vertical="top"/>
    </xf>
    <xf numFmtId="165" fontId="11" fillId="4" borderId="0" xfId="0" applyNumberFormat="1" applyFont="1" applyFill="1" applyAlignment="1" applyProtection="1">
      <alignment vertical="top"/>
      <protection locked="0"/>
    </xf>
    <xf numFmtId="0" fontId="7" fillId="5" borderId="0" xfId="0" applyFont="1" applyFill="1" applyProtection="1">
      <protection locked="0"/>
    </xf>
    <xf numFmtId="165" fontId="7" fillId="5" borderId="2" xfId="0" applyNumberFormat="1" applyFont="1" applyFill="1" applyBorder="1" applyAlignment="1" applyProtection="1">
      <alignment horizontal="right"/>
      <protection locked="0"/>
    </xf>
    <xf numFmtId="165" fontId="7" fillId="5" borderId="2" xfId="0" applyNumberFormat="1" applyFont="1" applyFill="1" applyBorder="1" applyProtection="1">
      <protection locked="0"/>
    </xf>
    <xf numFmtId="165" fontId="7" fillId="4" borderId="0" xfId="0" applyNumberFormat="1" applyFont="1" applyFill="1" applyProtection="1">
      <protection locked="0"/>
    </xf>
    <xf numFmtId="165" fontId="7" fillId="4" borderId="2" xfId="0" applyNumberFormat="1" applyFont="1" applyFill="1" applyBorder="1" applyProtection="1">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459"/>
  <sheetViews>
    <sheetView tabSelected="1" workbookViewId="0">
      <pane ySplit="8" topLeftCell="A9" activePane="bottomLeft" state="frozenSplit"/>
      <selection pane="bottomLeft" activeCell="E5" sqref="E1:E1048576"/>
    </sheetView>
  </sheetViews>
  <sheetFormatPr baseColWidth="10" defaultColWidth="9.140625" defaultRowHeight="15" x14ac:dyDescent="0.25"/>
  <cols>
    <col min="1" max="1" width="18.7109375" customWidth="1"/>
    <col min="2" max="2" width="3.42578125" customWidth="1"/>
    <col min="3" max="3" width="13.7109375" customWidth="1"/>
    <col min="4" max="4" width="4.42578125" customWidth="1"/>
    <col min="5" max="5" width="48.7109375" style="40" customWidth="1"/>
    <col min="6" max="7" width="12.7109375" customWidth="1"/>
    <col min="8" max="8" width="13.7109375" customWidth="1"/>
  </cols>
  <sheetData>
    <row r="1" spans="1:8" x14ac:dyDescent="0.25">
      <c r="E1" s="13" t="s">
        <v>0</v>
      </c>
      <c r="F1" s="13" t="s">
        <v>0</v>
      </c>
      <c r="G1" s="13" t="s">
        <v>0</v>
      </c>
      <c r="H1" s="13" t="s">
        <v>0</v>
      </c>
    </row>
    <row r="2" spans="1:8" x14ac:dyDescent="0.25">
      <c r="E2" s="13" t="s">
        <v>1</v>
      </c>
      <c r="F2" s="13" t="s">
        <v>1</v>
      </c>
      <c r="G2" s="13" t="s">
        <v>1</v>
      </c>
      <c r="H2" s="13" t="s">
        <v>1</v>
      </c>
    </row>
    <row r="3" spans="1:8" x14ac:dyDescent="0.25">
      <c r="E3" s="13" t="s">
        <v>2</v>
      </c>
      <c r="F3" s="13" t="s">
        <v>2</v>
      </c>
      <c r="G3" s="13" t="s">
        <v>2</v>
      </c>
      <c r="H3" s="13" t="s">
        <v>2</v>
      </c>
    </row>
    <row r="4" spans="1:8" x14ac:dyDescent="0.25">
      <c r="E4" s="13"/>
      <c r="F4" s="13"/>
      <c r="G4" s="13"/>
      <c r="H4" s="13"/>
    </row>
    <row r="6" spans="1:8" ht="18.75" x14ac:dyDescent="0.3">
      <c r="C6" s="15"/>
      <c r="D6" s="15"/>
      <c r="E6" s="3" t="s">
        <v>3</v>
      </c>
      <c r="F6" s="15"/>
      <c r="G6" s="15"/>
      <c r="H6" s="15"/>
    </row>
    <row r="8" spans="1:8" x14ac:dyDescent="0.25">
      <c r="F8" s="16" t="s">
        <v>4</v>
      </c>
      <c r="G8" s="16" t="s">
        <v>5</v>
      </c>
      <c r="H8" s="16" t="s">
        <v>6</v>
      </c>
    </row>
    <row r="10" spans="1:8" x14ac:dyDescent="0.25">
      <c r="C10" s="17" t="s">
        <v>7</v>
      </c>
      <c r="D10" s="18" t="s">
        <v>8</v>
      </c>
      <c r="E10" s="2" t="s">
        <v>9</v>
      </c>
    </row>
    <row r="11" spans="1:8" x14ac:dyDescent="0.25">
      <c r="C11" s="17" t="s">
        <v>10</v>
      </c>
      <c r="D11" s="18" t="s">
        <v>8</v>
      </c>
      <c r="E11" s="2" t="s">
        <v>11</v>
      </c>
    </row>
    <row r="12" spans="1:8" x14ac:dyDescent="0.25">
      <c r="C12" s="17" t="s">
        <v>12</v>
      </c>
      <c r="D12" s="18" t="s">
        <v>8</v>
      </c>
      <c r="E12" s="2" t="s">
        <v>13</v>
      </c>
    </row>
    <row r="14" spans="1:8" ht="34.5" x14ac:dyDescent="0.25">
      <c r="A14" s="14" t="s">
        <v>14</v>
      </c>
      <c r="B14" s="14">
        <v>1</v>
      </c>
      <c r="C14" s="14" t="s">
        <v>15</v>
      </c>
      <c r="D14" s="19" t="s">
        <v>16</v>
      </c>
      <c r="E14" s="24" t="s">
        <v>17</v>
      </c>
      <c r="F14" s="20">
        <v>432.08</v>
      </c>
      <c r="G14" s="21">
        <v>1</v>
      </c>
      <c r="H14" s="22">
        <f t="shared" ref="H14:H23" si="0">ROUND(ROUND(F14,2)*ROUND(G14,3),2)</f>
        <v>432.08</v>
      </c>
    </row>
    <row r="15" spans="1:8" ht="34.5" x14ac:dyDescent="0.25">
      <c r="A15" s="14" t="s">
        <v>14</v>
      </c>
      <c r="B15" s="14">
        <v>2</v>
      </c>
      <c r="C15" s="14" t="s">
        <v>18</v>
      </c>
      <c r="D15" s="19" t="s">
        <v>16</v>
      </c>
      <c r="E15" s="24" t="s">
        <v>19</v>
      </c>
      <c r="F15" s="20">
        <v>33.76</v>
      </c>
      <c r="G15" s="21">
        <v>7</v>
      </c>
      <c r="H15" s="22">
        <f t="shared" si="0"/>
        <v>236.32</v>
      </c>
    </row>
    <row r="16" spans="1:8" ht="45.75" x14ac:dyDescent="0.25">
      <c r="A16" s="14" t="s">
        <v>14</v>
      </c>
      <c r="B16" s="14">
        <v>3</v>
      </c>
      <c r="C16" s="14" t="s">
        <v>20</v>
      </c>
      <c r="D16" s="19" t="s">
        <v>16</v>
      </c>
      <c r="E16" s="24" t="s">
        <v>21</v>
      </c>
      <c r="F16" s="20">
        <v>29.71</v>
      </c>
      <c r="G16" s="21">
        <v>14</v>
      </c>
      <c r="H16" s="22">
        <f t="shared" si="0"/>
        <v>415.94</v>
      </c>
    </row>
    <row r="17" spans="1:8" ht="45.75" x14ac:dyDescent="0.25">
      <c r="A17" s="14" t="s">
        <v>14</v>
      </c>
      <c r="B17" s="14">
        <v>4</v>
      </c>
      <c r="C17" s="14" t="s">
        <v>22</v>
      </c>
      <c r="D17" s="19" t="s">
        <v>16</v>
      </c>
      <c r="E17" s="24" t="s">
        <v>23</v>
      </c>
      <c r="F17" s="20">
        <v>216.04</v>
      </c>
      <c r="G17" s="21">
        <v>1</v>
      </c>
      <c r="H17" s="22">
        <f t="shared" si="0"/>
        <v>216.04</v>
      </c>
    </row>
    <row r="18" spans="1:8" ht="45.75" x14ac:dyDescent="0.25">
      <c r="A18" s="14" t="s">
        <v>14</v>
      </c>
      <c r="B18" s="14">
        <v>5</v>
      </c>
      <c r="C18" s="14" t="s">
        <v>24</v>
      </c>
      <c r="D18" s="19" t="s">
        <v>25</v>
      </c>
      <c r="E18" s="24" t="s">
        <v>26</v>
      </c>
      <c r="F18" s="20">
        <v>13.5</v>
      </c>
      <c r="G18" s="21">
        <v>175</v>
      </c>
      <c r="H18" s="22">
        <f t="shared" si="0"/>
        <v>2362.5</v>
      </c>
    </row>
    <row r="19" spans="1:8" ht="57" x14ac:dyDescent="0.25">
      <c r="A19" s="14" t="s">
        <v>14</v>
      </c>
      <c r="B19" s="14">
        <v>6</v>
      </c>
      <c r="C19" s="14" t="s">
        <v>27</v>
      </c>
      <c r="D19" s="19" t="s">
        <v>25</v>
      </c>
      <c r="E19" s="24" t="s">
        <v>28</v>
      </c>
      <c r="F19" s="20">
        <v>14.64</v>
      </c>
      <c r="G19" s="21">
        <v>164.76499999999999</v>
      </c>
      <c r="H19" s="22">
        <f t="shared" si="0"/>
        <v>2412.16</v>
      </c>
    </row>
    <row r="20" spans="1:8" ht="124.5" x14ac:dyDescent="0.25">
      <c r="A20" s="14" t="s">
        <v>14</v>
      </c>
      <c r="B20" s="14">
        <v>7</v>
      </c>
      <c r="C20" s="14" t="s">
        <v>29</v>
      </c>
      <c r="D20" s="19" t="s">
        <v>16</v>
      </c>
      <c r="E20" s="24" t="s">
        <v>30</v>
      </c>
      <c r="F20" s="20">
        <v>805.33</v>
      </c>
      <c r="G20" s="21">
        <v>1</v>
      </c>
      <c r="H20" s="22">
        <f t="shared" si="0"/>
        <v>805.33</v>
      </c>
    </row>
    <row r="21" spans="1:8" ht="45.75" x14ac:dyDescent="0.25">
      <c r="A21" s="14" t="s">
        <v>14</v>
      </c>
      <c r="B21" s="14">
        <v>8</v>
      </c>
      <c r="C21" s="14" t="s">
        <v>31</v>
      </c>
      <c r="D21" s="19" t="s">
        <v>25</v>
      </c>
      <c r="E21" s="24" t="s">
        <v>32</v>
      </c>
      <c r="F21" s="20">
        <v>20.25</v>
      </c>
      <c r="G21" s="21">
        <v>11.2</v>
      </c>
      <c r="H21" s="22">
        <f t="shared" si="0"/>
        <v>226.8</v>
      </c>
    </row>
    <row r="22" spans="1:8" ht="34.5" x14ac:dyDescent="0.25">
      <c r="A22" s="14" t="s">
        <v>14</v>
      </c>
      <c r="B22" s="14">
        <v>9</v>
      </c>
      <c r="C22" s="14" t="s">
        <v>33</v>
      </c>
      <c r="D22" s="19" t="s">
        <v>25</v>
      </c>
      <c r="E22" s="24" t="s">
        <v>34</v>
      </c>
      <c r="F22" s="20">
        <v>2.4300000000000002</v>
      </c>
      <c r="G22" s="21">
        <v>413.08</v>
      </c>
      <c r="H22" s="22">
        <f t="shared" si="0"/>
        <v>1003.78</v>
      </c>
    </row>
    <row r="23" spans="1:8" ht="68.25" x14ac:dyDescent="0.25">
      <c r="A23" s="14" t="s">
        <v>14</v>
      </c>
      <c r="B23" s="14">
        <v>10</v>
      </c>
      <c r="C23" s="14" t="s">
        <v>35</v>
      </c>
      <c r="D23" s="19" t="s">
        <v>16</v>
      </c>
      <c r="E23" s="24" t="s">
        <v>36</v>
      </c>
      <c r="F23" s="20">
        <v>4926.7700000000004</v>
      </c>
      <c r="G23" s="21">
        <v>1</v>
      </c>
      <c r="H23" s="22">
        <f t="shared" si="0"/>
        <v>4926.7700000000004</v>
      </c>
    </row>
    <row r="24" spans="1:8" x14ac:dyDescent="0.25">
      <c r="E24" s="2" t="s">
        <v>37</v>
      </c>
      <c r="F24" s="17"/>
      <c r="G24" s="17"/>
      <c r="H24" s="23">
        <f>SUM(H14:H23)</f>
        <v>13037.720000000001</v>
      </c>
    </row>
    <row r="26" spans="1:8" x14ac:dyDescent="0.25">
      <c r="C26" s="17" t="s">
        <v>7</v>
      </c>
      <c r="D26" s="18" t="s">
        <v>8</v>
      </c>
      <c r="E26" s="2" t="s">
        <v>9</v>
      </c>
    </row>
    <row r="27" spans="1:8" x14ac:dyDescent="0.25">
      <c r="C27" s="17" t="s">
        <v>10</v>
      </c>
      <c r="D27" s="18" t="s">
        <v>38</v>
      </c>
      <c r="E27" s="2" t="s">
        <v>39</v>
      </c>
    </row>
    <row r="28" spans="1:8" x14ac:dyDescent="0.25">
      <c r="C28" s="17" t="s">
        <v>12</v>
      </c>
      <c r="D28" s="18" t="s">
        <v>8</v>
      </c>
      <c r="E28" s="2" t="s">
        <v>40</v>
      </c>
    </row>
    <row r="30" spans="1:8" ht="124.5" x14ac:dyDescent="0.25">
      <c r="A30" s="14" t="s">
        <v>41</v>
      </c>
      <c r="B30" s="14">
        <v>1</v>
      </c>
      <c r="C30" s="14" t="s">
        <v>42</v>
      </c>
      <c r="D30" s="19" t="s">
        <v>25</v>
      </c>
      <c r="E30" s="24" t="s">
        <v>43</v>
      </c>
      <c r="F30" s="20">
        <v>58.09</v>
      </c>
      <c r="G30" s="21">
        <v>128.65</v>
      </c>
      <c r="H30" s="22">
        <f t="shared" ref="H30:H35" si="1">ROUND(ROUND(F30,2)*ROUND(G30,3),2)</f>
        <v>7473.28</v>
      </c>
    </row>
    <row r="31" spans="1:8" ht="124.5" x14ac:dyDescent="0.25">
      <c r="A31" s="14" t="s">
        <v>41</v>
      </c>
      <c r="B31" s="14">
        <v>2</v>
      </c>
      <c r="C31" s="14" t="s">
        <v>44</v>
      </c>
      <c r="D31" s="19" t="s">
        <v>25</v>
      </c>
      <c r="E31" s="24" t="s">
        <v>45</v>
      </c>
      <c r="F31" s="20">
        <v>64.37</v>
      </c>
      <c r="G31" s="21">
        <v>5.4249999999999998</v>
      </c>
      <c r="H31" s="22">
        <f t="shared" si="1"/>
        <v>349.21</v>
      </c>
    </row>
    <row r="32" spans="1:8" ht="135.75" x14ac:dyDescent="0.25">
      <c r="A32" s="14" t="s">
        <v>41</v>
      </c>
      <c r="B32" s="14">
        <v>3</v>
      </c>
      <c r="C32" s="14" t="s">
        <v>46</v>
      </c>
      <c r="D32" s="19" t="s">
        <v>25</v>
      </c>
      <c r="E32" s="24" t="s">
        <v>47</v>
      </c>
      <c r="F32" s="20">
        <v>61.23</v>
      </c>
      <c r="G32" s="21">
        <v>73.47</v>
      </c>
      <c r="H32" s="22">
        <f t="shared" si="1"/>
        <v>4498.57</v>
      </c>
    </row>
    <row r="33" spans="1:8" ht="113.25" x14ac:dyDescent="0.25">
      <c r="A33" s="14" t="s">
        <v>41</v>
      </c>
      <c r="B33" s="14">
        <v>4</v>
      </c>
      <c r="C33" s="14" t="s">
        <v>48</v>
      </c>
      <c r="D33" s="19" t="s">
        <v>25</v>
      </c>
      <c r="E33" s="24" t="s">
        <v>49</v>
      </c>
      <c r="F33" s="20">
        <v>46.96</v>
      </c>
      <c r="G33" s="21">
        <v>6.2</v>
      </c>
      <c r="H33" s="22">
        <f t="shared" si="1"/>
        <v>291.14999999999998</v>
      </c>
    </row>
    <row r="34" spans="1:8" ht="113.25" x14ac:dyDescent="0.25">
      <c r="A34" s="14" t="s">
        <v>41</v>
      </c>
      <c r="B34" s="14">
        <v>5</v>
      </c>
      <c r="C34" s="14" t="s">
        <v>50</v>
      </c>
      <c r="D34" s="19" t="s">
        <v>25</v>
      </c>
      <c r="E34" s="24" t="s">
        <v>51</v>
      </c>
      <c r="F34" s="20">
        <v>50.1</v>
      </c>
      <c r="G34" s="21">
        <v>7.5949999999999998</v>
      </c>
      <c r="H34" s="22">
        <f t="shared" si="1"/>
        <v>380.51</v>
      </c>
    </row>
    <row r="35" spans="1:8" ht="45.75" x14ac:dyDescent="0.25">
      <c r="A35" s="14" t="s">
        <v>41</v>
      </c>
      <c r="B35" s="14">
        <v>6</v>
      </c>
      <c r="C35" s="14" t="s">
        <v>52</v>
      </c>
      <c r="D35" s="19" t="s">
        <v>25</v>
      </c>
      <c r="E35" s="24" t="s">
        <v>53</v>
      </c>
      <c r="F35" s="20">
        <v>21.1</v>
      </c>
      <c r="G35" s="21">
        <v>5.73</v>
      </c>
      <c r="H35" s="22">
        <f t="shared" si="1"/>
        <v>120.9</v>
      </c>
    </row>
    <row r="36" spans="1:8" x14ac:dyDescent="0.25">
      <c r="E36" s="2" t="s">
        <v>37</v>
      </c>
      <c r="F36" s="17"/>
      <c r="G36" s="17"/>
      <c r="H36" s="23">
        <f>SUM(H30:H35)</f>
        <v>13113.619999999999</v>
      </c>
    </row>
    <row r="38" spans="1:8" x14ac:dyDescent="0.25">
      <c r="C38" s="17" t="s">
        <v>7</v>
      </c>
      <c r="D38" s="18" t="s">
        <v>8</v>
      </c>
      <c r="E38" s="2" t="s">
        <v>9</v>
      </c>
    </row>
    <row r="39" spans="1:8" x14ac:dyDescent="0.25">
      <c r="C39" s="17" t="s">
        <v>10</v>
      </c>
      <c r="D39" s="18" t="s">
        <v>54</v>
      </c>
      <c r="E39" s="2" t="s">
        <v>55</v>
      </c>
    </row>
    <row r="40" spans="1:8" x14ac:dyDescent="0.25">
      <c r="C40" s="17" t="s">
        <v>12</v>
      </c>
      <c r="D40" s="18" t="s">
        <v>8</v>
      </c>
      <c r="E40" s="2" t="s">
        <v>56</v>
      </c>
    </row>
    <row r="42" spans="1:8" ht="327" x14ac:dyDescent="0.25">
      <c r="A42" s="14" t="s">
        <v>57</v>
      </c>
      <c r="B42" s="14">
        <v>1</v>
      </c>
      <c r="C42" s="14" t="s">
        <v>58</v>
      </c>
      <c r="D42" s="19" t="s">
        <v>16</v>
      </c>
      <c r="E42" s="24" t="s">
        <v>59</v>
      </c>
      <c r="F42" s="20">
        <v>2223.48</v>
      </c>
      <c r="G42" s="21">
        <v>1</v>
      </c>
      <c r="H42" s="22">
        <f>ROUND(ROUND(F42,2)*ROUND(G42,3),2)</f>
        <v>2223.48</v>
      </c>
    </row>
    <row r="43" spans="1:8" x14ac:dyDescent="0.25">
      <c r="E43" s="2" t="s">
        <v>37</v>
      </c>
      <c r="F43" s="17"/>
      <c r="G43" s="17"/>
      <c r="H43" s="23">
        <f>SUM(H42:H42)</f>
        <v>2223.48</v>
      </c>
    </row>
    <row r="45" spans="1:8" x14ac:dyDescent="0.25">
      <c r="C45" s="17" t="s">
        <v>7</v>
      </c>
      <c r="D45" s="18" t="s">
        <v>8</v>
      </c>
      <c r="E45" s="2" t="s">
        <v>9</v>
      </c>
    </row>
    <row r="46" spans="1:8" x14ac:dyDescent="0.25">
      <c r="C46" s="17" t="s">
        <v>10</v>
      </c>
      <c r="D46" s="18" t="s">
        <v>54</v>
      </c>
      <c r="E46" s="2" t="s">
        <v>55</v>
      </c>
    </row>
    <row r="47" spans="1:8" x14ac:dyDescent="0.25">
      <c r="C47" s="17" t="s">
        <v>12</v>
      </c>
      <c r="D47" s="18" t="s">
        <v>38</v>
      </c>
      <c r="E47" s="2" t="s">
        <v>60</v>
      </c>
    </row>
    <row r="49" spans="1:8" ht="259.5" x14ac:dyDescent="0.25">
      <c r="A49" s="14" t="s">
        <v>61</v>
      </c>
      <c r="B49" s="14">
        <v>1</v>
      </c>
      <c r="C49" s="14" t="s">
        <v>62</v>
      </c>
      <c r="D49" s="19" t="s">
        <v>16</v>
      </c>
      <c r="E49" s="24" t="s">
        <v>63</v>
      </c>
      <c r="F49" s="20">
        <v>1023.08</v>
      </c>
      <c r="G49" s="21">
        <v>5</v>
      </c>
      <c r="H49" s="22">
        <f t="shared" ref="H49:H54" si="2">ROUND(ROUND(F49,2)*ROUND(G49,3),2)</f>
        <v>5115.3999999999996</v>
      </c>
    </row>
    <row r="50" spans="1:8" ht="158.25" x14ac:dyDescent="0.25">
      <c r="A50" s="14" t="s">
        <v>61</v>
      </c>
      <c r="B50" s="14">
        <v>2</v>
      </c>
      <c r="C50" s="14" t="s">
        <v>64</v>
      </c>
      <c r="D50" s="19" t="s">
        <v>16</v>
      </c>
      <c r="E50" s="24" t="s">
        <v>65</v>
      </c>
      <c r="F50" s="20">
        <v>632.87</v>
      </c>
      <c r="G50" s="21">
        <v>5</v>
      </c>
      <c r="H50" s="22">
        <f t="shared" si="2"/>
        <v>3164.35</v>
      </c>
    </row>
    <row r="51" spans="1:8" ht="169.5" x14ac:dyDescent="0.25">
      <c r="A51" s="14" t="s">
        <v>61</v>
      </c>
      <c r="B51" s="14">
        <v>3</v>
      </c>
      <c r="C51" s="14" t="s">
        <v>66</v>
      </c>
      <c r="D51" s="19" t="s">
        <v>16</v>
      </c>
      <c r="E51" s="24" t="s">
        <v>67</v>
      </c>
      <c r="F51" s="20">
        <v>842.66</v>
      </c>
      <c r="G51" s="21">
        <v>2</v>
      </c>
      <c r="H51" s="22">
        <f t="shared" si="2"/>
        <v>1685.32</v>
      </c>
    </row>
    <row r="52" spans="1:8" ht="237" x14ac:dyDescent="0.25">
      <c r="A52" s="14" t="s">
        <v>61</v>
      </c>
      <c r="B52" s="14">
        <v>4</v>
      </c>
      <c r="C52" s="14" t="s">
        <v>68</v>
      </c>
      <c r="D52" s="19" t="s">
        <v>16</v>
      </c>
      <c r="E52" s="24" t="s">
        <v>69</v>
      </c>
      <c r="F52" s="20">
        <v>1807.15</v>
      </c>
      <c r="G52" s="21">
        <v>1</v>
      </c>
      <c r="H52" s="22">
        <f t="shared" si="2"/>
        <v>1807.15</v>
      </c>
    </row>
    <row r="53" spans="1:8" ht="135.75" x14ac:dyDescent="0.25">
      <c r="A53" s="14" t="s">
        <v>61</v>
      </c>
      <c r="B53" s="14">
        <v>5</v>
      </c>
      <c r="C53" s="14" t="s">
        <v>70</v>
      </c>
      <c r="D53" s="19" t="s">
        <v>16</v>
      </c>
      <c r="E53" s="24" t="s">
        <v>71</v>
      </c>
      <c r="F53" s="20">
        <v>1280.6199999999999</v>
      </c>
      <c r="G53" s="21">
        <v>2</v>
      </c>
      <c r="H53" s="22">
        <f t="shared" si="2"/>
        <v>2561.2399999999998</v>
      </c>
    </row>
    <row r="54" spans="1:8" ht="124.5" x14ac:dyDescent="0.25">
      <c r="A54" s="14" t="s">
        <v>61</v>
      </c>
      <c r="B54" s="14">
        <v>6</v>
      </c>
      <c r="C54" s="14" t="s">
        <v>72</v>
      </c>
      <c r="D54" s="19" t="s">
        <v>16</v>
      </c>
      <c r="E54" s="24" t="s">
        <v>73</v>
      </c>
      <c r="F54" s="20">
        <v>1045.3399999999999</v>
      </c>
      <c r="G54" s="21">
        <v>1</v>
      </c>
      <c r="H54" s="22">
        <f t="shared" si="2"/>
        <v>1045.3399999999999</v>
      </c>
    </row>
    <row r="55" spans="1:8" x14ac:dyDescent="0.25">
      <c r="E55" s="2" t="s">
        <v>37</v>
      </c>
      <c r="F55" s="17"/>
      <c r="G55" s="17"/>
      <c r="H55" s="23">
        <f>SUM(H49:H54)</f>
        <v>15378.8</v>
      </c>
    </row>
    <row r="57" spans="1:8" x14ac:dyDescent="0.25">
      <c r="C57" s="17" t="s">
        <v>7</v>
      </c>
      <c r="D57" s="18" t="s">
        <v>8</v>
      </c>
      <c r="E57" s="2" t="s">
        <v>9</v>
      </c>
    </row>
    <row r="58" spans="1:8" x14ac:dyDescent="0.25">
      <c r="C58" s="17" t="s">
        <v>10</v>
      </c>
      <c r="D58" s="18" t="s">
        <v>74</v>
      </c>
      <c r="E58" s="2" t="s">
        <v>75</v>
      </c>
    </row>
    <row r="59" spans="1:8" x14ac:dyDescent="0.25">
      <c r="C59" s="17" t="s">
        <v>12</v>
      </c>
      <c r="D59" s="18" t="s">
        <v>8</v>
      </c>
      <c r="E59" s="2" t="s">
        <v>76</v>
      </c>
    </row>
    <row r="61" spans="1:8" ht="34.5" x14ac:dyDescent="0.25">
      <c r="A61" s="14" t="s">
        <v>77</v>
      </c>
      <c r="B61" s="14">
        <v>1</v>
      </c>
      <c r="C61" s="14" t="s">
        <v>78</v>
      </c>
      <c r="D61" s="19" t="s">
        <v>25</v>
      </c>
      <c r="E61" s="24" t="s">
        <v>79</v>
      </c>
      <c r="F61" s="20">
        <v>9.8800000000000008</v>
      </c>
      <c r="G61" s="21">
        <v>73.677000000000007</v>
      </c>
      <c r="H61" s="22">
        <f t="shared" ref="H61:H69" si="3">ROUND(ROUND(F61,2)*ROUND(G61,3),2)</f>
        <v>727.93</v>
      </c>
    </row>
    <row r="62" spans="1:8" ht="34.5" x14ac:dyDescent="0.25">
      <c r="A62" s="14" t="s">
        <v>77</v>
      </c>
      <c r="B62" s="14">
        <v>2</v>
      </c>
      <c r="C62" s="14" t="s">
        <v>80</v>
      </c>
      <c r="D62" s="19" t="s">
        <v>25</v>
      </c>
      <c r="E62" s="24" t="s">
        <v>81</v>
      </c>
      <c r="F62" s="20">
        <v>5.88</v>
      </c>
      <c r="G62" s="21">
        <v>468.18</v>
      </c>
      <c r="H62" s="22">
        <f t="shared" si="3"/>
        <v>2752.9</v>
      </c>
    </row>
    <row r="63" spans="1:8" ht="34.5" x14ac:dyDescent="0.25">
      <c r="A63" s="14" t="s">
        <v>77</v>
      </c>
      <c r="B63" s="14">
        <v>3</v>
      </c>
      <c r="C63" s="14" t="s">
        <v>82</v>
      </c>
      <c r="D63" s="19" t="s">
        <v>25</v>
      </c>
      <c r="E63" s="24" t="s">
        <v>83</v>
      </c>
      <c r="F63" s="20">
        <v>5.88</v>
      </c>
      <c r="G63" s="21">
        <v>16.847999999999999</v>
      </c>
      <c r="H63" s="22">
        <f t="shared" si="3"/>
        <v>99.07</v>
      </c>
    </row>
    <row r="64" spans="1:8" ht="34.5" x14ac:dyDescent="0.25">
      <c r="A64" s="14" t="s">
        <v>77</v>
      </c>
      <c r="B64" s="14">
        <v>4</v>
      </c>
      <c r="C64" s="14" t="s">
        <v>84</v>
      </c>
      <c r="D64" s="19" t="s">
        <v>25</v>
      </c>
      <c r="E64" s="24" t="s">
        <v>85</v>
      </c>
      <c r="F64" s="20">
        <v>5.88</v>
      </c>
      <c r="G64" s="21">
        <v>24.1</v>
      </c>
      <c r="H64" s="22">
        <f t="shared" si="3"/>
        <v>141.71</v>
      </c>
    </row>
    <row r="65" spans="1:8" ht="34.5" x14ac:dyDescent="0.25">
      <c r="A65" s="14" t="s">
        <v>77</v>
      </c>
      <c r="B65" s="14">
        <v>5</v>
      </c>
      <c r="C65" s="14" t="s">
        <v>86</v>
      </c>
      <c r="D65" s="19" t="s">
        <v>25</v>
      </c>
      <c r="E65" s="24" t="s">
        <v>87</v>
      </c>
      <c r="F65" s="20">
        <v>5.88</v>
      </c>
      <c r="G65" s="21">
        <v>13.314</v>
      </c>
      <c r="H65" s="22">
        <f t="shared" si="3"/>
        <v>78.290000000000006</v>
      </c>
    </row>
    <row r="66" spans="1:8" ht="34.5" x14ac:dyDescent="0.25">
      <c r="A66" s="14" t="s">
        <v>77</v>
      </c>
      <c r="B66" s="14">
        <v>6</v>
      </c>
      <c r="C66" s="14" t="s">
        <v>88</v>
      </c>
      <c r="D66" s="19" t="s">
        <v>25</v>
      </c>
      <c r="E66" s="24" t="s">
        <v>89</v>
      </c>
      <c r="F66" s="20">
        <v>5.88</v>
      </c>
      <c r="G66" s="21">
        <v>15.54</v>
      </c>
      <c r="H66" s="22">
        <f t="shared" si="3"/>
        <v>91.38</v>
      </c>
    </row>
    <row r="67" spans="1:8" ht="79.5" x14ac:dyDescent="0.25">
      <c r="A67" s="14" t="s">
        <v>77</v>
      </c>
      <c r="B67" s="14">
        <v>7</v>
      </c>
      <c r="C67" s="14" t="s">
        <v>90</v>
      </c>
      <c r="D67" s="19" t="s">
        <v>25</v>
      </c>
      <c r="E67" s="24" t="s">
        <v>91</v>
      </c>
      <c r="F67" s="20">
        <v>67.489999999999995</v>
      </c>
      <c r="G67" s="21">
        <v>9.84</v>
      </c>
      <c r="H67" s="22">
        <f t="shared" si="3"/>
        <v>664.1</v>
      </c>
    </row>
    <row r="68" spans="1:8" ht="79.5" x14ac:dyDescent="0.25">
      <c r="A68" s="14" t="s">
        <v>77</v>
      </c>
      <c r="B68" s="14">
        <v>8</v>
      </c>
      <c r="C68" s="14" t="s">
        <v>92</v>
      </c>
      <c r="D68" s="19" t="s">
        <v>25</v>
      </c>
      <c r="E68" s="24" t="s">
        <v>93</v>
      </c>
      <c r="F68" s="20">
        <v>67.489999999999995</v>
      </c>
      <c r="G68" s="21">
        <v>9.84</v>
      </c>
      <c r="H68" s="22">
        <f t="shared" si="3"/>
        <v>664.1</v>
      </c>
    </row>
    <row r="69" spans="1:8" ht="79.5" x14ac:dyDescent="0.25">
      <c r="A69" s="14" t="s">
        <v>77</v>
      </c>
      <c r="B69" s="14">
        <v>9</v>
      </c>
      <c r="C69" s="14" t="s">
        <v>94</v>
      </c>
      <c r="D69" s="19" t="s">
        <v>25</v>
      </c>
      <c r="E69" s="24" t="s">
        <v>95</v>
      </c>
      <c r="F69" s="20">
        <v>63.67</v>
      </c>
      <c r="G69" s="21">
        <v>15.84</v>
      </c>
      <c r="H69" s="22">
        <f t="shared" si="3"/>
        <v>1008.53</v>
      </c>
    </row>
    <row r="70" spans="1:8" x14ac:dyDescent="0.25">
      <c r="E70" s="2" t="s">
        <v>37</v>
      </c>
      <c r="F70" s="17"/>
      <c r="G70" s="17"/>
      <c r="H70" s="23">
        <f>SUM(H61:H69)</f>
        <v>6228.01</v>
      </c>
    </row>
    <row r="72" spans="1:8" x14ac:dyDescent="0.25">
      <c r="C72" s="17" t="s">
        <v>7</v>
      </c>
      <c r="D72" s="18" t="s">
        <v>8</v>
      </c>
      <c r="E72" s="2" t="s">
        <v>9</v>
      </c>
    </row>
    <row r="73" spans="1:8" x14ac:dyDescent="0.25">
      <c r="C73" s="17" t="s">
        <v>10</v>
      </c>
      <c r="D73" s="18" t="s">
        <v>74</v>
      </c>
      <c r="E73" s="2" t="s">
        <v>75</v>
      </c>
    </row>
    <row r="74" spans="1:8" x14ac:dyDescent="0.25">
      <c r="C74" s="17" t="s">
        <v>12</v>
      </c>
      <c r="D74" s="18" t="s">
        <v>38</v>
      </c>
      <c r="E74" s="2" t="s">
        <v>96</v>
      </c>
    </row>
    <row r="76" spans="1:8" ht="57" x14ac:dyDescent="0.25">
      <c r="A76" s="14" t="s">
        <v>97</v>
      </c>
      <c r="B76" s="14">
        <v>1</v>
      </c>
      <c r="C76" s="14" t="s">
        <v>98</v>
      </c>
      <c r="D76" s="19" t="s">
        <v>25</v>
      </c>
      <c r="E76" s="24" t="s">
        <v>99</v>
      </c>
      <c r="F76" s="20">
        <v>38.14</v>
      </c>
      <c r="G76" s="21">
        <v>150.65</v>
      </c>
      <c r="H76" s="22">
        <f>ROUND(ROUND(F76,2)*ROUND(G76,3),2)</f>
        <v>5745.79</v>
      </c>
    </row>
    <row r="77" spans="1:8" ht="57" x14ac:dyDescent="0.25">
      <c r="A77" s="14" t="s">
        <v>97</v>
      </c>
      <c r="B77" s="14">
        <v>2</v>
      </c>
      <c r="C77" s="14" t="s">
        <v>100</v>
      </c>
      <c r="D77" s="19" t="s">
        <v>25</v>
      </c>
      <c r="E77" s="24" t="s">
        <v>101</v>
      </c>
      <c r="F77" s="20">
        <v>41.58</v>
      </c>
      <c r="G77" s="21">
        <v>20.6</v>
      </c>
      <c r="H77" s="22">
        <f>ROUND(ROUND(F77,2)*ROUND(G77,3),2)</f>
        <v>856.55</v>
      </c>
    </row>
    <row r="78" spans="1:8" ht="23.25" x14ac:dyDescent="0.25">
      <c r="A78" s="14" t="s">
        <v>97</v>
      </c>
      <c r="B78" s="14">
        <v>3</v>
      </c>
      <c r="C78" s="14" t="s">
        <v>102</v>
      </c>
      <c r="D78" s="19" t="s">
        <v>25</v>
      </c>
      <c r="E78" s="24" t="s">
        <v>103</v>
      </c>
      <c r="F78" s="20">
        <v>6.9</v>
      </c>
      <c r="G78" s="21">
        <v>171.25</v>
      </c>
      <c r="H78" s="22">
        <f>ROUND(ROUND(F78,2)*ROUND(G78,3),2)</f>
        <v>1181.6300000000001</v>
      </c>
    </row>
    <row r="79" spans="1:8" x14ac:dyDescent="0.25">
      <c r="E79" s="2" t="s">
        <v>37</v>
      </c>
      <c r="F79" s="17"/>
      <c r="G79" s="17"/>
      <c r="H79" s="23">
        <f>SUM(H76:H78)</f>
        <v>7783.97</v>
      </c>
    </row>
    <row r="81" spans="1:8" x14ac:dyDescent="0.25">
      <c r="C81" s="17" t="s">
        <v>7</v>
      </c>
      <c r="D81" s="18" t="s">
        <v>8</v>
      </c>
      <c r="E81" s="2" t="s">
        <v>9</v>
      </c>
    </row>
    <row r="82" spans="1:8" x14ac:dyDescent="0.25">
      <c r="C82" s="17" t="s">
        <v>10</v>
      </c>
      <c r="D82" s="18" t="s">
        <v>104</v>
      </c>
      <c r="E82" s="2" t="s">
        <v>105</v>
      </c>
    </row>
    <row r="83" spans="1:8" x14ac:dyDescent="0.25">
      <c r="C83" s="17" t="s">
        <v>12</v>
      </c>
      <c r="D83" s="18" t="s">
        <v>8</v>
      </c>
      <c r="E83" s="2" t="s">
        <v>106</v>
      </c>
    </row>
    <row r="85" spans="1:8" ht="23.25" x14ac:dyDescent="0.25">
      <c r="A85" s="14" t="s">
        <v>107</v>
      </c>
      <c r="B85" s="14">
        <v>1</v>
      </c>
      <c r="C85" s="14" t="s">
        <v>108</v>
      </c>
      <c r="D85" s="19" t="s">
        <v>25</v>
      </c>
      <c r="E85" s="24" t="s">
        <v>109</v>
      </c>
      <c r="F85" s="20">
        <v>11.78</v>
      </c>
      <c r="G85" s="21">
        <v>11.2</v>
      </c>
      <c r="H85" s="22">
        <f>ROUND(ROUND(F85,2)*ROUND(G85,3),2)</f>
        <v>131.94</v>
      </c>
    </row>
    <row r="86" spans="1:8" ht="68.25" x14ac:dyDescent="0.25">
      <c r="A86" s="14" t="s">
        <v>107</v>
      </c>
      <c r="B86" s="14">
        <v>2</v>
      </c>
      <c r="C86" s="14" t="s">
        <v>110</v>
      </c>
      <c r="D86" s="19" t="s">
        <v>25</v>
      </c>
      <c r="E86" s="24" t="s">
        <v>111</v>
      </c>
      <c r="F86" s="20">
        <v>46.27</v>
      </c>
      <c r="G86" s="21">
        <v>38.014000000000003</v>
      </c>
      <c r="H86" s="22">
        <f>ROUND(ROUND(F86,2)*ROUND(G86,3),2)</f>
        <v>1758.91</v>
      </c>
    </row>
    <row r="87" spans="1:8" x14ac:dyDescent="0.25">
      <c r="E87" s="2" t="s">
        <v>37</v>
      </c>
      <c r="F87" s="17"/>
      <c r="G87" s="17"/>
      <c r="H87" s="23">
        <f>SUM(H85:H86)</f>
        <v>1890.8500000000001</v>
      </c>
    </row>
    <row r="89" spans="1:8" x14ac:dyDescent="0.25">
      <c r="C89" s="17" t="s">
        <v>7</v>
      </c>
      <c r="D89" s="18" t="s">
        <v>8</v>
      </c>
      <c r="E89" s="2" t="s">
        <v>9</v>
      </c>
    </row>
    <row r="90" spans="1:8" x14ac:dyDescent="0.25">
      <c r="C90" s="17" t="s">
        <v>10</v>
      </c>
      <c r="D90" s="18" t="s">
        <v>104</v>
      </c>
      <c r="E90" s="2" t="s">
        <v>105</v>
      </c>
    </row>
    <row r="91" spans="1:8" x14ac:dyDescent="0.25">
      <c r="C91" s="17" t="s">
        <v>12</v>
      </c>
      <c r="D91" s="18" t="s">
        <v>38</v>
      </c>
      <c r="E91" s="2" t="s">
        <v>112</v>
      </c>
    </row>
    <row r="93" spans="1:8" ht="57" x14ac:dyDescent="0.25">
      <c r="A93" s="14" t="s">
        <v>113</v>
      </c>
      <c r="B93" s="14">
        <v>1</v>
      </c>
      <c r="C93" s="14" t="s">
        <v>114</v>
      </c>
      <c r="D93" s="19" t="s">
        <v>25</v>
      </c>
      <c r="E93" s="24" t="s">
        <v>115</v>
      </c>
      <c r="F93" s="20">
        <v>51.16</v>
      </c>
      <c r="G93" s="21">
        <v>37.9</v>
      </c>
      <c r="H93" s="22">
        <f t="shared" ref="H93:H98" si="4">ROUND(ROUND(F93,2)*ROUND(G93,3),2)</f>
        <v>1938.96</v>
      </c>
    </row>
    <row r="94" spans="1:8" ht="68.25" x14ac:dyDescent="0.25">
      <c r="A94" s="14" t="s">
        <v>113</v>
      </c>
      <c r="B94" s="14">
        <v>2</v>
      </c>
      <c r="C94" s="14" t="s">
        <v>116</v>
      </c>
      <c r="D94" s="19" t="s">
        <v>25</v>
      </c>
      <c r="E94" s="24" t="s">
        <v>117</v>
      </c>
      <c r="F94" s="20">
        <v>51.16</v>
      </c>
      <c r="G94" s="21">
        <v>38.450000000000003</v>
      </c>
      <c r="H94" s="22">
        <f t="shared" si="4"/>
        <v>1967.1</v>
      </c>
    </row>
    <row r="95" spans="1:8" ht="57" x14ac:dyDescent="0.25">
      <c r="A95" s="14" t="s">
        <v>113</v>
      </c>
      <c r="B95" s="14">
        <v>3</v>
      </c>
      <c r="C95" s="14" t="s">
        <v>118</v>
      </c>
      <c r="D95" s="19" t="s">
        <v>25</v>
      </c>
      <c r="E95" s="24" t="s">
        <v>119</v>
      </c>
      <c r="F95" s="20">
        <v>51.16</v>
      </c>
      <c r="G95" s="21">
        <v>38.049999999999997</v>
      </c>
      <c r="H95" s="22">
        <f t="shared" si="4"/>
        <v>1946.64</v>
      </c>
    </row>
    <row r="96" spans="1:8" ht="57" x14ac:dyDescent="0.25">
      <c r="A96" s="14" t="s">
        <v>113</v>
      </c>
      <c r="B96" s="14">
        <v>4</v>
      </c>
      <c r="C96" s="14" t="s">
        <v>120</v>
      </c>
      <c r="D96" s="19" t="s">
        <v>25</v>
      </c>
      <c r="E96" s="24" t="s">
        <v>121</v>
      </c>
      <c r="F96" s="20">
        <v>51.16</v>
      </c>
      <c r="G96" s="21">
        <v>11.8</v>
      </c>
      <c r="H96" s="22">
        <f t="shared" si="4"/>
        <v>603.69000000000005</v>
      </c>
    </row>
    <row r="97" spans="1:8" ht="57" x14ac:dyDescent="0.25">
      <c r="A97" s="14" t="s">
        <v>113</v>
      </c>
      <c r="B97" s="14">
        <v>5</v>
      </c>
      <c r="C97" s="14" t="s">
        <v>122</v>
      </c>
      <c r="D97" s="19" t="s">
        <v>25</v>
      </c>
      <c r="E97" s="24" t="s">
        <v>123</v>
      </c>
      <c r="F97" s="20">
        <v>51.16</v>
      </c>
      <c r="G97" s="21">
        <v>25.85</v>
      </c>
      <c r="H97" s="22">
        <f t="shared" si="4"/>
        <v>1322.49</v>
      </c>
    </row>
    <row r="98" spans="1:8" ht="23.25" x14ac:dyDescent="0.25">
      <c r="A98" s="14" t="s">
        <v>113</v>
      </c>
      <c r="B98" s="14">
        <v>6</v>
      </c>
      <c r="C98" s="14" t="s">
        <v>124</v>
      </c>
      <c r="D98" s="19" t="s">
        <v>125</v>
      </c>
      <c r="E98" s="24" t="s">
        <v>126</v>
      </c>
      <c r="F98" s="20">
        <v>9.7899999999999991</v>
      </c>
      <c r="G98" s="21">
        <v>201</v>
      </c>
      <c r="H98" s="22">
        <f t="shared" si="4"/>
        <v>1967.79</v>
      </c>
    </row>
    <row r="99" spans="1:8" x14ac:dyDescent="0.25">
      <c r="E99" s="2" t="s">
        <v>37</v>
      </c>
      <c r="F99" s="17"/>
      <c r="G99" s="17"/>
      <c r="H99" s="23">
        <f>SUM(H93:H98)</f>
        <v>9746.6699999999983</v>
      </c>
    </row>
    <row r="101" spans="1:8" x14ac:dyDescent="0.25">
      <c r="C101" s="17" t="s">
        <v>7</v>
      </c>
      <c r="D101" s="18" t="s">
        <v>8</v>
      </c>
      <c r="E101" s="2" t="s">
        <v>9</v>
      </c>
    </row>
    <row r="102" spans="1:8" x14ac:dyDescent="0.25">
      <c r="C102" s="17" t="s">
        <v>10</v>
      </c>
      <c r="D102" s="18" t="s">
        <v>104</v>
      </c>
      <c r="E102" s="2" t="s">
        <v>105</v>
      </c>
    </row>
    <row r="103" spans="1:8" x14ac:dyDescent="0.25">
      <c r="C103" s="17" t="s">
        <v>12</v>
      </c>
      <c r="D103" s="18" t="s">
        <v>54</v>
      </c>
      <c r="E103" s="2" t="s">
        <v>127</v>
      </c>
    </row>
    <row r="105" spans="1:8" ht="90.75" x14ac:dyDescent="0.25">
      <c r="A105" s="14" t="s">
        <v>128</v>
      </c>
      <c r="B105" s="14">
        <v>1</v>
      </c>
      <c r="C105" s="14" t="s">
        <v>129</v>
      </c>
      <c r="D105" s="19" t="s">
        <v>25</v>
      </c>
      <c r="E105" s="24" t="s">
        <v>130</v>
      </c>
      <c r="F105" s="20">
        <v>71.86</v>
      </c>
      <c r="G105" s="21">
        <v>18.8</v>
      </c>
      <c r="H105" s="22">
        <f>ROUND(ROUND(F105,2)*ROUND(G105,3),2)</f>
        <v>1350.97</v>
      </c>
    </row>
    <row r="106" spans="1:8" x14ac:dyDescent="0.25">
      <c r="E106" s="2" t="s">
        <v>37</v>
      </c>
      <c r="F106" s="17"/>
      <c r="G106" s="17"/>
      <c r="H106" s="23">
        <f>SUM(H105:H105)</f>
        <v>1350.97</v>
      </c>
    </row>
    <row r="108" spans="1:8" x14ac:dyDescent="0.25">
      <c r="C108" s="17" t="s">
        <v>7</v>
      </c>
      <c r="D108" s="18" t="s">
        <v>8</v>
      </c>
      <c r="E108" s="2" t="s">
        <v>9</v>
      </c>
    </row>
    <row r="109" spans="1:8" x14ac:dyDescent="0.25">
      <c r="C109" s="17" t="s">
        <v>10</v>
      </c>
      <c r="D109" s="18" t="s">
        <v>131</v>
      </c>
      <c r="E109" s="2" t="s">
        <v>132</v>
      </c>
    </row>
    <row r="110" spans="1:8" x14ac:dyDescent="0.25">
      <c r="C110" s="17" t="s">
        <v>12</v>
      </c>
      <c r="D110" s="18" t="s">
        <v>8</v>
      </c>
      <c r="E110" s="2" t="s">
        <v>133</v>
      </c>
    </row>
    <row r="112" spans="1:8" ht="57" x14ac:dyDescent="0.25">
      <c r="A112" s="14" t="s">
        <v>134</v>
      </c>
      <c r="B112" s="14">
        <v>1</v>
      </c>
      <c r="C112" s="14" t="s">
        <v>135</v>
      </c>
      <c r="D112" s="19" t="s">
        <v>125</v>
      </c>
      <c r="E112" s="24" t="s">
        <v>136</v>
      </c>
      <c r="F112" s="20">
        <v>135.38999999999999</v>
      </c>
      <c r="G112" s="21">
        <v>4.0999999999999996</v>
      </c>
      <c r="H112" s="22">
        <f>ROUND(ROUND(F112,2)*ROUND(G112,3),2)</f>
        <v>555.1</v>
      </c>
    </row>
    <row r="113" spans="1:8" x14ac:dyDescent="0.25">
      <c r="E113" s="2" t="s">
        <v>37</v>
      </c>
      <c r="F113" s="17"/>
      <c r="G113" s="17"/>
      <c r="H113" s="23">
        <f>SUM(H112:H112)</f>
        <v>555.1</v>
      </c>
    </row>
    <row r="115" spans="1:8" x14ac:dyDescent="0.25">
      <c r="C115" s="17" t="s">
        <v>7</v>
      </c>
      <c r="D115" s="18" t="s">
        <v>8</v>
      </c>
      <c r="E115" s="2" t="s">
        <v>9</v>
      </c>
    </row>
    <row r="116" spans="1:8" x14ac:dyDescent="0.25">
      <c r="C116" s="17" t="s">
        <v>10</v>
      </c>
      <c r="D116" s="18" t="s">
        <v>137</v>
      </c>
      <c r="E116" s="2" t="s">
        <v>138</v>
      </c>
    </row>
    <row r="117" spans="1:8" x14ac:dyDescent="0.25">
      <c r="C117" s="17" t="s">
        <v>12</v>
      </c>
      <c r="D117" s="18" t="s">
        <v>8</v>
      </c>
      <c r="E117" s="2" t="s">
        <v>139</v>
      </c>
    </row>
    <row r="118" spans="1:8" x14ac:dyDescent="0.25">
      <c r="C118" s="17" t="s">
        <v>140</v>
      </c>
      <c r="D118" s="18" t="s">
        <v>8</v>
      </c>
      <c r="E118" s="2" t="s">
        <v>141</v>
      </c>
    </row>
    <row r="120" spans="1:8" ht="34.5" x14ac:dyDescent="0.25">
      <c r="A120" s="14" t="s">
        <v>142</v>
      </c>
      <c r="B120" s="14">
        <v>1</v>
      </c>
      <c r="C120" s="14" t="s">
        <v>143</v>
      </c>
      <c r="D120" s="19" t="s">
        <v>16</v>
      </c>
      <c r="E120" s="24" t="s">
        <v>144</v>
      </c>
      <c r="F120" s="20">
        <v>36.72</v>
      </c>
      <c r="G120" s="21">
        <v>8</v>
      </c>
      <c r="H120" s="22">
        <f t="shared" ref="H120:H128" si="5">ROUND(ROUND(F120,2)*ROUND(G120,3),2)</f>
        <v>293.76</v>
      </c>
    </row>
    <row r="121" spans="1:8" ht="34.5" x14ac:dyDescent="0.25">
      <c r="A121" s="14" t="s">
        <v>142</v>
      </c>
      <c r="B121" s="14">
        <v>2</v>
      </c>
      <c r="C121" s="14" t="s">
        <v>145</v>
      </c>
      <c r="D121" s="19" t="s">
        <v>125</v>
      </c>
      <c r="E121" s="24" t="s">
        <v>146</v>
      </c>
      <c r="F121" s="20">
        <v>5.5</v>
      </c>
      <c r="G121" s="21">
        <v>30</v>
      </c>
      <c r="H121" s="22">
        <f t="shared" si="5"/>
        <v>165</v>
      </c>
    </row>
    <row r="122" spans="1:8" ht="34.5" x14ac:dyDescent="0.25">
      <c r="A122" s="14" t="s">
        <v>142</v>
      </c>
      <c r="B122" s="14">
        <v>3</v>
      </c>
      <c r="C122" s="14" t="s">
        <v>147</v>
      </c>
      <c r="D122" s="19" t="s">
        <v>125</v>
      </c>
      <c r="E122" s="24" t="s">
        <v>148</v>
      </c>
      <c r="F122" s="20">
        <v>6.37</v>
      </c>
      <c r="G122" s="21">
        <v>40</v>
      </c>
      <c r="H122" s="22">
        <f t="shared" si="5"/>
        <v>254.8</v>
      </c>
    </row>
    <row r="123" spans="1:8" ht="34.5" x14ac:dyDescent="0.25">
      <c r="A123" s="14" t="s">
        <v>142</v>
      </c>
      <c r="B123" s="14">
        <v>4</v>
      </c>
      <c r="C123" s="14" t="s">
        <v>149</v>
      </c>
      <c r="D123" s="19" t="s">
        <v>125</v>
      </c>
      <c r="E123" s="24" t="s">
        <v>150</v>
      </c>
      <c r="F123" s="20">
        <v>7.54</v>
      </c>
      <c r="G123" s="21">
        <v>10</v>
      </c>
      <c r="H123" s="22">
        <f t="shared" si="5"/>
        <v>75.400000000000006</v>
      </c>
    </row>
    <row r="124" spans="1:8" ht="34.5" x14ac:dyDescent="0.25">
      <c r="A124" s="14" t="s">
        <v>142</v>
      </c>
      <c r="B124" s="14">
        <v>5</v>
      </c>
      <c r="C124" s="14" t="s">
        <v>151</v>
      </c>
      <c r="D124" s="19" t="s">
        <v>125</v>
      </c>
      <c r="E124" s="24" t="s">
        <v>152</v>
      </c>
      <c r="F124" s="20">
        <v>10.09</v>
      </c>
      <c r="G124" s="21">
        <v>10</v>
      </c>
      <c r="H124" s="22">
        <f t="shared" si="5"/>
        <v>100.9</v>
      </c>
    </row>
    <row r="125" spans="1:8" ht="68.25" x14ac:dyDescent="0.25">
      <c r="A125" s="14" t="s">
        <v>142</v>
      </c>
      <c r="B125" s="14">
        <v>6</v>
      </c>
      <c r="C125" s="14" t="s">
        <v>153</v>
      </c>
      <c r="D125" s="19" t="s">
        <v>125</v>
      </c>
      <c r="E125" s="24" t="s">
        <v>154</v>
      </c>
      <c r="F125" s="20">
        <v>9.84</v>
      </c>
      <c r="G125" s="21">
        <v>40</v>
      </c>
      <c r="H125" s="22">
        <f t="shared" si="5"/>
        <v>393.6</v>
      </c>
    </row>
    <row r="126" spans="1:8" ht="68.25" x14ac:dyDescent="0.25">
      <c r="A126" s="14" t="s">
        <v>142</v>
      </c>
      <c r="B126" s="14">
        <v>7</v>
      </c>
      <c r="C126" s="14" t="s">
        <v>155</v>
      </c>
      <c r="D126" s="19" t="s">
        <v>125</v>
      </c>
      <c r="E126" s="24" t="s">
        <v>156</v>
      </c>
      <c r="F126" s="20">
        <v>10.45</v>
      </c>
      <c r="G126" s="21">
        <v>30</v>
      </c>
      <c r="H126" s="22">
        <f t="shared" si="5"/>
        <v>313.5</v>
      </c>
    </row>
    <row r="127" spans="1:8" ht="68.25" x14ac:dyDescent="0.25">
      <c r="A127" s="14" t="s">
        <v>142</v>
      </c>
      <c r="B127" s="14">
        <v>8</v>
      </c>
      <c r="C127" s="14" t="s">
        <v>157</v>
      </c>
      <c r="D127" s="19" t="s">
        <v>125</v>
      </c>
      <c r="E127" s="24" t="s">
        <v>158</v>
      </c>
      <c r="F127" s="20">
        <v>9.2200000000000006</v>
      </c>
      <c r="G127" s="21">
        <v>10</v>
      </c>
      <c r="H127" s="22">
        <f t="shared" si="5"/>
        <v>92.2</v>
      </c>
    </row>
    <row r="128" spans="1:8" ht="68.25" x14ac:dyDescent="0.25">
      <c r="A128" s="14" t="s">
        <v>142</v>
      </c>
      <c r="B128" s="14">
        <v>9</v>
      </c>
      <c r="C128" s="14" t="s">
        <v>159</v>
      </c>
      <c r="D128" s="19" t="s">
        <v>125</v>
      </c>
      <c r="E128" s="24" t="s">
        <v>160</v>
      </c>
      <c r="F128" s="20">
        <v>9.9</v>
      </c>
      <c r="G128" s="21">
        <v>10</v>
      </c>
      <c r="H128" s="22">
        <f t="shared" si="5"/>
        <v>99</v>
      </c>
    </row>
    <row r="129" spans="1:8" x14ac:dyDescent="0.25">
      <c r="E129" s="2" t="s">
        <v>37</v>
      </c>
      <c r="F129" s="17"/>
      <c r="G129" s="17"/>
      <c r="H129" s="23">
        <f>SUM(H120:H128)</f>
        <v>1788.16</v>
      </c>
    </row>
    <row r="131" spans="1:8" x14ac:dyDescent="0.25">
      <c r="C131" s="17" t="s">
        <v>7</v>
      </c>
      <c r="D131" s="18" t="s">
        <v>8</v>
      </c>
      <c r="E131" s="2" t="s">
        <v>9</v>
      </c>
    </row>
    <row r="132" spans="1:8" x14ac:dyDescent="0.25">
      <c r="C132" s="17" t="s">
        <v>10</v>
      </c>
      <c r="D132" s="18" t="s">
        <v>137</v>
      </c>
      <c r="E132" s="2" t="s">
        <v>138</v>
      </c>
    </row>
    <row r="133" spans="1:8" x14ac:dyDescent="0.25">
      <c r="C133" s="17" t="s">
        <v>12</v>
      </c>
      <c r="D133" s="18" t="s">
        <v>8</v>
      </c>
      <c r="E133" s="2" t="s">
        <v>139</v>
      </c>
    </row>
    <row r="134" spans="1:8" x14ac:dyDescent="0.25">
      <c r="C134" s="17" t="s">
        <v>140</v>
      </c>
      <c r="D134" s="18" t="s">
        <v>38</v>
      </c>
      <c r="E134" s="2" t="s">
        <v>161</v>
      </c>
    </row>
    <row r="136" spans="1:8" x14ac:dyDescent="0.25">
      <c r="A136" s="14" t="s">
        <v>162</v>
      </c>
      <c r="B136" s="14">
        <v>1</v>
      </c>
      <c r="C136" s="14" t="s">
        <v>163</v>
      </c>
      <c r="D136" s="19" t="s">
        <v>16</v>
      </c>
      <c r="E136" s="24" t="s">
        <v>164</v>
      </c>
      <c r="F136" s="20">
        <v>590.44000000000005</v>
      </c>
      <c r="G136" s="21">
        <v>1</v>
      </c>
      <c r="H136" s="22">
        <f>ROUND(ROUND(F136,2)*ROUND(G136,3),2)</f>
        <v>590.44000000000005</v>
      </c>
    </row>
    <row r="137" spans="1:8" ht="34.5" x14ac:dyDescent="0.25">
      <c r="A137" s="14" t="s">
        <v>162</v>
      </c>
      <c r="B137" s="14">
        <v>2</v>
      </c>
      <c r="C137" s="14" t="s">
        <v>165</v>
      </c>
      <c r="D137" s="19" t="s">
        <v>125</v>
      </c>
      <c r="E137" s="24" t="s">
        <v>166</v>
      </c>
      <c r="F137" s="20">
        <v>11.04</v>
      </c>
      <c r="G137" s="21">
        <v>25</v>
      </c>
      <c r="H137" s="22">
        <f>ROUND(ROUND(F137,2)*ROUND(G137,3),2)</f>
        <v>276</v>
      </c>
    </row>
    <row r="138" spans="1:8" ht="68.25" x14ac:dyDescent="0.25">
      <c r="A138" s="14" t="s">
        <v>162</v>
      </c>
      <c r="B138" s="14">
        <v>3</v>
      </c>
      <c r="C138" s="14" t="s">
        <v>159</v>
      </c>
      <c r="D138" s="19" t="s">
        <v>125</v>
      </c>
      <c r="E138" s="24" t="s">
        <v>160</v>
      </c>
      <c r="F138" s="20">
        <v>9.9</v>
      </c>
      <c r="G138" s="21">
        <v>25</v>
      </c>
      <c r="H138" s="22">
        <f>ROUND(ROUND(F138,2)*ROUND(G138,3),2)</f>
        <v>247.5</v>
      </c>
    </row>
    <row r="139" spans="1:8" x14ac:dyDescent="0.25">
      <c r="E139" s="2" t="s">
        <v>37</v>
      </c>
      <c r="F139" s="17"/>
      <c r="G139" s="17"/>
      <c r="H139" s="23">
        <f>SUM(H136:H138)</f>
        <v>1113.94</v>
      </c>
    </row>
    <row r="141" spans="1:8" x14ac:dyDescent="0.25">
      <c r="C141" s="17" t="s">
        <v>7</v>
      </c>
      <c r="D141" s="18" t="s">
        <v>8</v>
      </c>
      <c r="E141" s="2" t="s">
        <v>9</v>
      </c>
    </row>
    <row r="142" spans="1:8" x14ac:dyDescent="0.25">
      <c r="C142" s="17" t="s">
        <v>10</v>
      </c>
      <c r="D142" s="18" t="s">
        <v>137</v>
      </c>
      <c r="E142" s="2" t="s">
        <v>138</v>
      </c>
    </row>
    <row r="143" spans="1:8" x14ac:dyDescent="0.25">
      <c r="C143" s="17" t="s">
        <v>12</v>
      </c>
      <c r="D143" s="18" t="s">
        <v>38</v>
      </c>
      <c r="E143" s="2" t="s">
        <v>167</v>
      </c>
    </row>
    <row r="144" spans="1:8" x14ac:dyDescent="0.25">
      <c r="C144" s="17" t="s">
        <v>140</v>
      </c>
      <c r="D144" s="18" t="s">
        <v>8</v>
      </c>
      <c r="E144" s="2" t="s">
        <v>168</v>
      </c>
    </row>
    <row r="146" spans="1:8" ht="34.5" x14ac:dyDescent="0.25">
      <c r="A146" s="14" t="s">
        <v>169</v>
      </c>
      <c r="B146" s="14">
        <v>1</v>
      </c>
      <c r="C146" s="14" t="s">
        <v>170</v>
      </c>
      <c r="D146" s="19" t="s">
        <v>125</v>
      </c>
      <c r="E146" s="24" t="s">
        <v>171</v>
      </c>
      <c r="F146" s="20">
        <v>21.12</v>
      </c>
      <c r="G146" s="21">
        <v>30</v>
      </c>
      <c r="H146" s="22">
        <f>ROUND(ROUND(F146,2)*ROUND(G146,3),2)</f>
        <v>633.6</v>
      </c>
    </row>
    <row r="147" spans="1:8" ht="34.5" x14ac:dyDescent="0.25">
      <c r="A147" s="14" t="s">
        <v>169</v>
      </c>
      <c r="B147" s="14">
        <v>2</v>
      </c>
      <c r="C147" s="14" t="s">
        <v>172</v>
      </c>
      <c r="D147" s="19" t="s">
        <v>125</v>
      </c>
      <c r="E147" s="24" t="s">
        <v>173</v>
      </c>
      <c r="F147" s="20">
        <v>23.58</v>
      </c>
      <c r="G147" s="21">
        <v>20</v>
      </c>
      <c r="H147" s="22">
        <f>ROUND(ROUND(F147,2)*ROUND(G147,3),2)</f>
        <v>471.6</v>
      </c>
    </row>
    <row r="148" spans="1:8" ht="34.5" x14ac:dyDescent="0.25">
      <c r="A148" s="14" t="s">
        <v>169</v>
      </c>
      <c r="B148" s="14">
        <v>3</v>
      </c>
      <c r="C148" s="14" t="s">
        <v>174</v>
      </c>
      <c r="D148" s="19" t="s">
        <v>125</v>
      </c>
      <c r="E148" s="24" t="s">
        <v>175</v>
      </c>
      <c r="F148" s="20">
        <v>28.39</v>
      </c>
      <c r="G148" s="21">
        <v>5</v>
      </c>
      <c r="H148" s="22">
        <f>ROUND(ROUND(F148,2)*ROUND(G148,3),2)</f>
        <v>141.94999999999999</v>
      </c>
    </row>
    <row r="149" spans="1:8" ht="34.5" x14ac:dyDescent="0.25">
      <c r="A149" s="14" t="s">
        <v>169</v>
      </c>
      <c r="B149" s="14">
        <v>4</v>
      </c>
      <c r="C149" s="14" t="s">
        <v>176</v>
      </c>
      <c r="D149" s="19" t="s">
        <v>125</v>
      </c>
      <c r="E149" s="24" t="s">
        <v>177</v>
      </c>
      <c r="F149" s="20">
        <v>40.75</v>
      </c>
      <c r="G149" s="21">
        <v>20</v>
      </c>
      <c r="H149" s="22">
        <f>ROUND(ROUND(F149,2)*ROUND(G149,3),2)</f>
        <v>815</v>
      </c>
    </row>
    <row r="150" spans="1:8" x14ac:dyDescent="0.25">
      <c r="E150" s="2" t="s">
        <v>37</v>
      </c>
      <c r="F150" s="17"/>
      <c r="G150" s="17"/>
      <c r="H150" s="23">
        <f>SUM(H146:H149)</f>
        <v>2062.15</v>
      </c>
    </row>
    <row r="152" spans="1:8" x14ac:dyDescent="0.25">
      <c r="C152" s="17" t="s">
        <v>7</v>
      </c>
      <c r="D152" s="18" t="s">
        <v>8</v>
      </c>
      <c r="E152" s="2" t="s">
        <v>9</v>
      </c>
    </row>
    <row r="153" spans="1:8" x14ac:dyDescent="0.25">
      <c r="C153" s="17" t="s">
        <v>10</v>
      </c>
      <c r="D153" s="18" t="s">
        <v>137</v>
      </c>
      <c r="E153" s="2" t="s">
        <v>138</v>
      </c>
    </row>
    <row r="154" spans="1:8" x14ac:dyDescent="0.25">
      <c r="C154" s="17" t="s">
        <v>12</v>
      </c>
      <c r="D154" s="18" t="s">
        <v>38</v>
      </c>
      <c r="E154" s="2" t="s">
        <v>167</v>
      </c>
    </row>
    <row r="155" spans="1:8" x14ac:dyDescent="0.25">
      <c r="C155" s="17" t="s">
        <v>140</v>
      </c>
      <c r="D155" s="18" t="s">
        <v>38</v>
      </c>
      <c r="E155" s="2" t="s">
        <v>178</v>
      </c>
    </row>
    <row r="157" spans="1:8" ht="45.75" x14ac:dyDescent="0.25">
      <c r="A157" s="14" t="s">
        <v>179</v>
      </c>
      <c r="B157" s="14">
        <v>1</v>
      </c>
      <c r="C157" s="14" t="s">
        <v>180</v>
      </c>
      <c r="D157" s="19" t="s">
        <v>125</v>
      </c>
      <c r="E157" s="24" t="s">
        <v>181</v>
      </c>
      <c r="F157" s="20">
        <v>16.329999999999998</v>
      </c>
      <c r="G157" s="21">
        <v>15</v>
      </c>
      <c r="H157" s="22">
        <f>ROUND(ROUND(F157,2)*ROUND(G157,3),2)</f>
        <v>244.95</v>
      </c>
    </row>
    <row r="158" spans="1:8" x14ac:dyDescent="0.25">
      <c r="E158" s="2" t="s">
        <v>37</v>
      </c>
      <c r="F158" s="17"/>
      <c r="G158" s="17"/>
      <c r="H158" s="23">
        <f>SUM(H157:H157)</f>
        <v>244.95</v>
      </c>
    </row>
    <row r="160" spans="1:8" x14ac:dyDescent="0.25">
      <c r="C160" s="17" t="s">
        <v>7</v>
      </c>
      <c r="D160" s="18" t="s">
        <v>8</v>
      </c>
      <c r="E160" s="2" t="s">
        <v>9</v>
      </c>
    </row>
    <row r="161" spans="1:8" x14ac:dyDescent="0.25">
      <c r="C161" s="17" t="s">
        <v>10</v>
      </c>
      <c r="D161" s="18" t="s">
        <v>137</v>
      </c>
      <c r="E161" s="2" t="s">
        <v>138</v>
      </c>
    </row>
    <row r="162" spans="1:8" x14ac:dyDescent="0.25">
      <c r="C162" s="17" t="s">
        <v>12</v>
      </c>
      <c r="D162" s="18" t="s">
        <v>38</v>
      </c>
      <c r="E162" s="2" t="s">
        <v>167</v>
      </c>
    </row>
    <row r="163" spans="1:8" x14ac:dyDescent="0.25">
      <c r="C163" s="17" t="s">
        <v>140</v>
      </c>
      <c r="D163" s="18" t="s">
        <v>54</v>
      </c>
      <c r="E163" s="2" t="s">
        <v>182</v>
      </c>
    </row>
    <row r="165" spans="1:8" ht="45.75" x14ac:dyDescent="0.25">
      <c r="A165" s="14" t="s">
        <v>183</v>
      </c>
      <c r="B165" s="14">
        <v>1</v>
      </c>
      <c r="C165" s="14" t="s">
        <v>184</v>
      </c>
      <c r="D165" s="19" t="s">
        <v>125</v>
      </c>
      <c r="E165" s="24" t="s">
        <v>185</v>
      </c>
      <c r="F165" s="20">
        <v>73.819999999999993</v>
      </c>
      <c r="G165" s="21">
        <v>10</v>
      </c>
      <c r="H165" s="22">
        <f>ROUND(ROUND(F165,2)*ROUND(G165,3),2)</f>
        <v>738.2</v>
      </c>
    </row>
    <row r="166" spans="1:8" x14ac:dyDescent="0.25">
      <c r="E166" s="2" t="s">
        <v>37</v>
      </c>
      <c r="F166" s="17"/>
      <c r="G166" s="17"/>
      <c r="H166" s="23">
        <f>SUM(H165:H165)</f>
        <v>738.2</v>
      </c>
    </row>
    <row r="168" spans="1:8" x14ac:dyDescent="0.25">
      <c r="C168" s="17" t="s">
        <v>7</v>
      </c>
      <c r="D168" s="18" t="s">
        <v>8</v>
      </c>
      <c r="E168" s="2" t="s">
        <v>9</v>
      </c>
    </row>
    <row r="169" spans="1:8" x14ac:dyDescent="0.25">
      <c r="C169" s="17" t="s">
        <v>10</v>
      </c>
      <c r="D169" s="18" t="s">
        <v>137</v>
      </c>
      <c r="E169" s="2" t="s">
        <v>138</v>
      </c>
    </row>
    <row r="170" spans="1:8" x14ac:dyDescent="0.25">
      <c r="C170" s="17" t="s">
        <v>12</v>
      </c>
      <c r="D170" s="18" t="s">
        <v>38</v>
      </c>
      <c r="E170" s="2" t="s">
        <v>167</v>
      </c>
    </row>
    <row r="171" spans="1:8" x14ac:dyDescent="0.25">
      <c r="C171" s="17" t="s">
        <v>140</v>
      </c>
      <c r="D171" s="18" t="s">
        <v>74</v>
      </c>
      <c r="E171" s="2" t="s">
        <v>186</v>
      </c>
    </row>
    <row r="173" spans="1:8" ht="327" x14ac:dyDescent="0.25">
      <c r="A173" s="14" t="s">
        <v>187</v>
      </c>
      <c r="B173" s="14">
        <v>1</v>
      </c>
      <c r="C173" s="14" t="s">
        <v>188</v>
      </c>
      <c r="D173" s="19" t="s">
        <v>125</v>
      </c>
      <c r="E173" s="24" t="s">
        <v>189</v>
      </c>
      <c r="F173" s="20">
        <v>107.48</v>
      </c>
      <c r="G173" s="21">
        <v>1</v>
      </c>
      <c r="H173" s="22">
        <f>ROUND(ROUND(F173,2)*ROUND(G173,3),2)</f>
        <v>107.48</v>
      </c>
    </row>
    <row r="174" spans="1:8" x14ac:dyDescent="0.25">
      <c r="E174" s="2" t="s">
        <v>37</v>
      </c>
      <c r="F174" s="17"/>
      <c r="G174" s="17"/>
      <c r="H174" s="23">
        <f>SUM(H173:H173)</f>
        <v>107.48</v>
      </c>
    </row>
    <row r="176" spans="1:8" x14ac:dyDescent="0.25">
      <c r="C176" s="17" t="s">
        <v>7</v>
      </c>
      <c r="D176" s="18" t="s">
        <v>8</v>
      </c>
      <c r="E176" s="2" t="s">
        <v>9</v>
      </c>
    </row>
    <row r="177" spans="1:8" x14ac:dyDescent="0.25">
      <c r="C177" s="17" t="s">
        <v>10</v>
      </c>
      <c r="D177" s="18" t="s">
        <v>137</v>
      </c>
      <c r="E177" s="2" t="s">
        <v>138</v>
      </c>
    </row>
    <row r="178" spans="1:8" x14ac:dyDescent="0.25">
      <c r="C178" s="17" t="s">
        <v>12</v>
      </c>
      <c r="D178" s="18" t="s">
        <v>54</v>
      </c>
      <c r="E178" s="2" t="s">
        <v>190</v>
      </c>
    </row>
    <row r="179" spans="1:8" x14ac:dyDescent="0.25">
      <c r="C179" s="17" t="s">
        <v>140</v>
      </c>
      <c r="D179" s="18" t="s">
        <v>8</v>
      </c>
      <c r="E179" s="2" t="s">
        <v>191</v>
      </c>
    </row>
    <row r="181" spans="1:8" ht="45.75" x14ac:dyDescent="0.25">
      <c r="A181" s="14" t="s">
        <v>192</v>
      </c>
      <c r="B181" s="14">
        <v>1</v>
      </c>
      <c r="C181" s="14" t="s">
        <v>193</v>
      </c>
      <c r="D181" s="19" t="s">
        <v>125</v>
      </c>
      <c r="E181" s="24" t="s">
        <v>194</v>
      </c>
      <c r="F181" s="20">
        <v>15.06</v>
      </c>
      <c r="G181" s="21">
        <v>88.2</v>
      </c>
      <c r="H181" s="22">
        <f>ROUND(ROUND(F181,2)*ROUND(G181,3),2)</f>
        <v>1328.29</v>
      </c>
    </row>
    <row r="182" spans="1:8" ht="45.75" x14ac:dyDescent="0.25">
      <c r="A182" s="14" t="s">
        <v>192</v>
      </c>
      <c r="B182" s="14">
        <v>2</v>
      </c>
      <c r="C182" s="14" t="s">
        <v>195</v>
      </c>
      <c r="D182" s="19" t="s">
        <v>125</v>
      </c>
      <c r="E182" s="24" t="s">
        <v>196</v>
      </c>
      <c r="F182" s="20">
        <v>16.170000000000002</v>
      </c>
      <c r="G182" s="21">
        <v>88.2</v>
      </c>
      <c r="H182" s="22">
        <f>ROUND(ROUND(F182,2)*ROUND(G182,3),2)</f>
        <v>1426.19</v>
      </c>
    </row>
    <row r="183" spans="1:8" ht="57" x14ac:dyDescent="0.25">
      <c r="A183" s="14" t="s">
        <v>192</v>
      </c>
      <c r="B183" s="14">
        <v>3</v>
      </c>
      <c r="C183" s="14" t="s">
        <v>197</v>
      </c>
      <c r="D183" s="19" t="s">
        <v>125</v>
      </c>
      <c r="E183" s="24" t="s">
        <v>198</v>
      </c>
      <c r="F183" s="20">
        <v>4.92</v>
      </c>
      <c r="G183" s="21">
        <v>88.2</v>
      </c>
      <c r="H183" s="22">
        <f>ROUND(ROUND(F183,2)*ROUND(G183,3),2)</f>
        <v>433.94</v>
      </c>
    </row>
    <row r="184" spans="1:8" ht="57" x14ac:dyDescent="0.25">
      <c r="A184" s="14" t="s">
        <v>192</v>
      </c>
      <c r="B184" s="14">
        <v>4</v>
      </c>
      <c r="C184" s="14" t="s">
        <v>199</v>
      </c>
      <c r="D184" s="19" t="s">
        <v>125</v>
      </c>
      <c r="E184" s="24" t="s">
        <v>200</v>
      </c>
      <c r="F184" s="20">
        <v>5.72</v>
      </c>
      <c r="G184" s="21">
        <v>88.2</v>
      </c>
      <c r="H184" s="22">
        <f>ROUND(ROUND(F184,2)*ROUND(G184,3),2)</f>
        <v>504.5</v>
      </c>
    </row>
    <row r="185" spans="1:8" ht="23.25" x14ac:dyDescent="0.25">
      <c r="A185" s="14" t="s">
        <v>192</v>
      </c>
      <c r="B185" s="14">
        <v>5</v>
      </c>
      <c r="C185" s="14" t="s">
        <v>201</v>
      </c>
      <c r="D185" s="19" t="s">
        <v>125</v>
      </c>
      <c r="E185" s="24" t="s">
        <v>202</v>
      </c>
      <c r="F185" s="20">
        <v>94.22</v>
      </c>
      <c r="G185" s="21">
        <v>22.05</v>
      </c>
      <c r="H185" s="22">
        <f>ROUND(ROUND(F185,2)*ROUND(G185,3),2)</f>
        <v>2077.5500000000002</v>
      </c>
    </row>
    <row r="186" spans="1:8" x14ac:dyDescent="0.25">
      <c r="E186" s="2" t="s">
        <v>37</v>
      </c>
      <c r="F186" s="17"/>
      <c r="G186" s="17"/>
      <c r="H186" s="23">
        <f>SUM(H181:H185)</f>
        <v>5770.47</v>
      </c>
    </row>
    <row r="188" spans="1:8" x14ac:dyDescent="0.25">
      <c r="C188" s="17" t="s">
        <v>7</v>
      </c>
      <c r="D188" s="18" t="s">
        <v>8</v>
      </c>
      <c r="E188" s="2" t="s">
        <v>9</v>
      </c>
    </row>
    <row r="189" spans="1:8" x14ac:dyDescent="0.25">
      <c r="C189" s="17" t="s">
        <v>10</v>
      </c>
      <c r="D189" s="18" t="s">
        <v>137</v>
      </c>
      <c r="E189" s="2" t="s">
        <v>138</v>
      </c>
    </row>
    <row r="190" spans="1:8" x14ac:dyDescent="0.25">
      <c r="C190" s="17" t="s">
        <v>12</v>
      </c>
      <c r="D190" s="18" t="s">
        <v>54</v>
      </c>
      <c r="E190" s="2" t="s">
        <v>190</v>
      </c>
    </row>
    <row r="191" spans="1:8" x14ac:dyDescent="0.25">
      <c r="C191" s="17" t="s">
        <v>140</v>
      </c>
      <c r="D191" s="18" t="s">
        <v>38</v>
      </c>
      <c r="E191" s="2" t="s">
        <v>203</v>
      </c>
    </row>
    <row r="193" spans="1:8" ht="409.6" x14ac:dyDescent="0.25">
      <c r="A193" s="14" t="s">
        <v>204</v>
      </c>
      <c r="B193" s="14">
        <v>1</v>
      </c>
      <c r="C193" s="14" t="s">
        <v>205</v>
      </c>
      <c r="D193" s="19" t="s">
        <v>16</v>
      </c>
      <c r="E193" s="24" t="s">
        <v>206</v>
      </c>
      <c r="F193" s="20">
        <v>3184.41</v>
      </c>
      <c r="G193" s="21">
        <v>1</v>
      </c>
      <c r="H193" s="22">
        <f>ROUND(ROUND(F193,2)*ROUND(G193,3),2)</f>
        <v>3184.41</v>
      </c>
    </row>
    <row r="194" spans="1:8" ht="409.6" x14ac:dyDescent="0.25">
      <c r="A194" s="14" t="s">
        <v>204</v>
      </c>
      <c r="B194" s="14">
        <v>2</v>
      </c>
      <c r="C194" s="14" t="s">
        <v>207</v>
      </c>
      <c r="D194" s="19" t="s">
        <v>16</v>
      </c>
      <c r="E194" s="24" t="s">
        <v>208</v>
      </c>
      <c r="F194" s="20">
        <v>4513.13</v>
      </c>
      <c r="G194" s="21">
        <v>1</v>
      </c>
      <c r="H194" s="22">
        <f>ROUND(ROUND(F194,2)*ROUND(G194,3),2)</f>
        <v>4513.13</v>
      </c>
    </row>
    <row r="195" spans="1:8" x14ac:dyDescent="0.25">
      <c r="A195" s="14" t="s">
        <v>204</v>
      </c>
      <c r="B195" s="14">
        <v>3</v>
      </c>
      <c r="C195" s="14" t="s">
        <v>209</v>
      </c>
      <c r="D195" s="19" t="s">
        <v>16</v>
      </c>
      <c r="E195" s="24" t="s">
        <v>210</v>
      </c>
      <c r="F195" s="20">
        <v>770</v>
      </c>
      <c r="G195" s="21">
        <v>1</v>
      </c>
      <c r="H195" s="22">
        <f>ROUND(ROUND(F195,2)*ROUND(G195,3),2)</f>
        <v>770</v>
      </c>
    </row>
    <row r="196" spans="1:8" x14ac:dyDescent="0.25">
      <c r="E196" s="2" t="s">
        <v>37</v>
      </c>
      <c r="F196" s="17"/>
      <c r="G196" s="17"/>
      <c r="H196" s="23">
        <f>SUM(H193:H195)</f>
        <v>8467.5400000000009</v>
      </c>
    </row>
    <row r="198" spans="1:8" x14ac:dyDescent="0.25">
      <c r="C198" s="17" t="s">
        <v>7</v>
      </c>
      <c r="D198" s="18" t="s">
        <v>8</v>
      </c>
      <c r="E198" s="2" t="s">
        <v>9</v>
      </c>
    </row>
    <row r="199" spans="1:8" x14ac:dyDescent="0.25">
      <c r="C199" s="17" t="s">
        <v>10</v>
      </c>
      <c r="D199" s="18" t="s">
        <v>137</v>
      </c>
      <c r="E199" s="2" t="s">
        <v>138</v>
      </c>
    </row>
    <row r="200" spans="1:8" x14ac:dyDescent="0.25">
      <c r="C200" s="17" t="s">
        <v>12</v>
      </c>
      <c r="D200" s="18" t="s">
        <v>54</v>
      </c>
      <c r="E200" s="2" t="s">
        <v>190</v>
      </c>
    </row>
    <row r="201" spans="1:8" x14ac:dyDescent="0.25">
      <c r="C201" s="17" t="s">
        <v>140</v>
      </c>
      <c r="D201" s="18" t="s">
        <v>54</v>
      </c>
      <c r="E201" s="2" t="s">
        <v>211</v>
      </c>
    </row>
    <row r="203" spans="1:8" ht="45.75" x14ac:dyDescent="0.25">
      <c r="A203" s="14" t="s">
        <v>212</v>
      </c>
      <c r="B203" s="14">
        <v>1</v>
      </c>
      <c r="C203" s="14" t="s">
        <v>213</v>
      </c>
      <c r="D203" s="19" t="s">
        <v>25</v>
      </c>
      <c r="E203" s="24" t="s">
        <v>214</v>
      </c>
      <c r="F203" s="20">
        <v>31.98</v>
      </c>
      <c r="G203" s="21">
        <v>132.30000000000001</v>
      </c>
      <c r="H203" s="22">
        <f t="shared" ref="H203:H218" si="6">ROUND(ROUND(F203,2)*ROUND(G203,3),2)</f>
        <v>4230.95</v>
      </c>
    </row>
    <row r="204" spans="1:8" ht="34.5" x14ac:dyDescent="0.25">
      <c r="A204" s="14" t="s">
        <v>212</v>
      </c>
      <c r="B204" s="14">
        <v>2</v>
      </c>
      <c r="C204" s="14" t="s">
        <v>215</v>
      </c>
      <c r="D204" s="19" t="s">
        <v>125</v>
      </c>
      <c r="E204" s="24" t="s">
        <v>216</v>
      </c>
      <c r="F204" s="20">
        <v>35.07</v>
      </c>
      <c r="G204" s="21">
        <v>42</v>
      </c>
      <c r="H204" s="22">
        <f t="shared" si="6"/>
        <v>1472.94</v>
      </c>
    </row>
    <row r="205" spans="1:8" ht="34.5" x14ac:dyDescent="0.25">
      <c r="A205" s="14" t="s">
        <v>212</v>
      </c>
      <c r="B205" s="14">
        <v>3</v>
      </c>
      <c r="C205" s="14" t="s">
        <v>217</v>
      </c>
      <c r="D205" s="19" t="s">
        <v>125</v>
      </c>
      <c r="E205" s="24" t="s">
        <v>218</v>
      </c>
      <c r="F205" s="20">
        <v>30.77</v>
      </c>
      <c r="G205" s="21">
        <v>15.75</v>
      </c>
      <c r="H205" s="22">
        <f t="shared" si="6"/>
        <v>484.63</v>
      </c>
    </row>
    <row r="206" spans="1:8" ht="34.5" x14ac:dyDescent="0.25">
      <c r="A206" s="14" t="s">
        <v>212</v>
      </c>
      <c r="B206" s="14">
        <v>4</v>
      </c>
      <c r="C206" s="14" t="s">
        <v>219</v>
      </c>
      <c r="D206" s="19" t="s">
        <v>125</v>
      </c>
      <c r="E206" s="24" t="s">
        <v>220</v>
      </c>
      <c r="F206" s="20">
        <v>38.26</v>
      </c>
      <c r="G206" s="21">
        <v>21</v>
      </c>
      <c r="H206" s="22">
        <f t="shared" si="6"/>
        <v>803.46</v>
      </c>
    </row>
    <row r="207" spans="1:8" ht="34.5" x14ac:dyDescent="0.25">
      <c r="A207" s="14" t="s">
        <v>212</v>
      </c>
      <c r="B207" s="14">
        <v>5</v>
      </c>
      <c r="C207" s="14" t="s">
        <v>221</v>
      </c>
      <c r="D207" s="19" t="s">
        <v>125</v>
      </c>
      <c r="E207" s="24" t="s">
        <v>222</v>
      </c>
      <c r="F207" s="20">
        <v>41.39</v>
      </c>
      <c r="G207" s="21">
        <v>10.5</v>
      </c>
      <c r="H207" s="22">
        <f t="shared" si="6"/>
        <v>434.6</v>
      </c>
    </row>
    <row r="208" spans="1:8" ht="34.5" x14ac:dyDescent="0.25">
      <c r="A208" s="14" t="s">
        <v>212</v>
      </c>
      <c r="B208" s="14">
        <v>6</v>
      </c>
      <c r="C208" s="14" t="s">
        <v>223</v>
      </c>
      <c r="D208" s="19" t="s">
        <v>125</v>
      </c>
      <c r="E208" s="24" t="s">
        <v>224</v>
      </c>
      <c r="F208" s="20">
        <v>50.24</v>
      </c>
      <c r="G208" s="21">
        <v>31.5</v>
      </c>
      <c r="H208" s="22">
        <f t="shared" si="6"/>
        <v>1582.56</v>
      </c>
    </row>
    <row r="209" spans="1:8" ht="34.5" x14ac:dyDescent="0.25">
      <c r="A209" s="14" t="s">
        <v>212</v>
      </c>
      <c r="B209" s="14">
        <v>7</v>
      </c>
      <c r="C209" s="14" t="s">
        <v>225</v>
      </c>
      <c r="D209" s="19" t="s">
        <v>16</v>
      </c>
      <c r="E209" s="24" t="s">
        <v>226</v>
      </c>
      <c r="F209" s="20">
        <v>33.880000000000003</v>
      </c>
      <c r="G209" s="21">
        <v>2</v>
      </c>
      <c r="H209" s="22">
        <f t="shared" si="6"/>
        <v>67.760000000000005</v>
      </c>
    </row>
    <row r="210" spans="1:8" ht="57" x14ac:dyDescent="0.25">
      <c r="A210" s="14" t="s">
        <v>212</v>
      </c>
      <c r="B210" s="14">
        <v>8</v>
      </c>
      <c r="C210" s="14" t="s">
        <v>227</v>
      </c>
      <c r="D210" s="19" t="s">
        <v>25</v>
      </c>
      <c r="E210" s="24" t="s">
        <v>228</v>
      </c>
      <c r="F210" s="20">
        <v>77.540000000000006</v>
      </c>
      <c r="G210" s="21">
        <v>38.588000000000001</v>
      </c>
      <c r="H210" s="22">
        <f t="shared" si="6"/>
        <v>2992.11</v>
      </c>
    </row>
    <row r="211" spans="1:8" ht="34.5" x14ac:dyDescent="0.25">
      <c r="A211" s="14" t="s">
        <v>212</v>
      </c>
      <c r="B211" s="14">
        <v>9</v>
      </c>
      <c r="C211" s="14" t="s">
        <v>229</v>
      </c>
      <c r="D211" s="19" t="s">
        <v>16</v>
      </c>
      <c r="E211" s="24" t="s">
        <v>230</v>
      </c>
      <c r="F211" s="20">
        <v>135.94999999999999</v>
      </c>
      <c r="G211" s="21">
        <v>2</v>
      </c>
      <c r="H211" s="22">
        <f t="shared" si="6"/>
        <v>271.89999999999998</v>
      </c>
    </row>
    <row r="212" spans="1:8" ht="34.5" x14ac:dyDescent="0.25">
      <c r="A212" s="14" t="s">
        <v>212</v>
      </c>
      <c r="B212" s="14">
        <v>10</v>
      </c>
      <c r="C212" s="14" t="s">
        <v>231</v>
      </c>
      <c r="D212" s="19" t="s">
        <v>16</v>
      </c>
      <c r="E212" s="24" t="s">
        <v>232</v>
      </c>
      <c r="F212" s="20">
        <v>106.84</v>
      </c>
      <c r="G212" s="21">
        <v>6</v>
      </c>
      <c r="H212" s="22">
        <f t="shared" si="6"/>
        <v>641.04</v>
      </c>
    </row>
    <row r="213" spans="1:8" ht="34.5" x14ac:dyDescent="0.25">
      <c r="A213" s="14" t="s">
        <v>212</v>
      </c>
      <c r="B213" s="14">
        <v>11</v>
      </c>
      <c r="C213" s="14" t="s">
        <v>233</v>
      </c>
      <c r="D213" s="19" t="s">
        <v>16</v>
      </c>
      <c r="E213" s="24" t="s">
        <v>234</v>
      </c>
      <c r="F213" s="20">
        <v>48.32</v>
      </c>
      <c r="G213" s="21">
        <v>4</v>
      </c>
      <c r="H213" s="22">
        <f t="shared" si="6"/>
        <v>193.28</v>
      </c>
    </row>
    <row r="214" spans="1:8" ht="34.5" x14ac:dyDescent="0.25">
      <c r="A214" s="14" t="s">
        <v>212</v>
      </c>
      <c r="B214" s="14">
        <v>12</v>
      </c>
      <c r="C214" s="14" t="s">
        <v>235</v>
      </c>
      <c r="D214" s="19" t="s">
        <v>16</v>
      </c>
      <c r="E214" s="24" t="s">
        <v>236</v>
      </c>
      <c r="F214" s="20">
        <v>40.98</v>
      </c>
      <c r="G214" s="21">
        <v>4</v>
      </c>
      <c r="H214" s="22">
        <f t="shared" si="6"/>
        <v>163.92</v>
      </c>
    </row>
    <row r="215" spans="1:8" ht="34.5" x14ac:dyDescent="0.25">
      <c r="A215" s="14" t="s">
        <v>212</v>
      </c>
      <c r="B215" s="14">
        <v>13</v>
      </c>
      <c r="C215" s="14" t="s">
        <v>237</v>
      </c>
      <c r="D215" s="19" t="s">
        <v>16</v>
      </c>
      <c r="E215" s="24" t="s">
        <v>238</v>
      </c>
      <c r="F215" s="20">
        <v>35.299999999999997</v>
      </c>
      <c r="G215" s="21">
        <v>4</v>
      </c>
      <c r="H215" s="22">
        <f t="shared" si="6"/>
        <v>141.19999999999999</v>
      </c>
    </row>
    <row r="216" spans="1:8" ht="34.5" x14ac:dyDescent="0.25">
      <c r="A216" s="14" t="s">
        <v>212</v>
      </c>
      <c r="B216" s="14">
        <v>14</v>
      </c>
      <c r="C216" s="14" t="s">
        <v>239</v>
      </c>
      <c r="D216" s="19" t="s">
        <v>16</v>
      </c>
      <c r="E216" s="24" t="s">
        <v>240</v>
      </c>
      <c r="F216" s="20">
        <v>160.29</v>
      </c>
      <c r="G216" s="21">
        <v>2</v>
      </c>
      <c r="H216" s="22">
        <f t="shared" si="6"/>
        <v>320.58</v>
      </c>
    </row>
    <row r="217" spans="1:8" ht="34.5" x14ac:dyDescent="0.25">
      <c r="A217" s="14" t="s">
        <v>212</v>
      </c>
      <c r="B217" s="14">
        <v>15</v>
      </c>
      <c r="C217" s="14" t="s">
        <v>241</v>
      </c>
      <c r="D217" s="19" t="s">
        <v>16</v>
      </c>
      <c r="E217" s="24" t="s">
        <v>242</v>
      </c>
      <c r="F217" s="20">
        <v>45.3</v>
      </c>
      <c r="G217" s="21">
        <v>4</v>
      </c>
      <c r="H217" s="22">
        <f t="shared" si="6"/>
        <v>181.2</v>
      </c>
    </row>
    <row r="218" spans="1:8" ht="34.5" x14ac:dyDescent="0.25">
      <c r="A218" s="14" t="s">
        <v>212</v>
      </c>
      <c r="B218" s="14">
        <v>16</v>
      </c>
      <c r="C218" s="14" t="s">
        <v>243</v>
      </c>
      <c r="D218" s="19" t="s">
        <v>16</v>
      </c>
      <c r="E218" s="24" t="s">
        <v>240</v>
      </c>
      <c r="F218" s="20">
        <v>190.03</v>
      </c>
      <c r="G218" s="21">
        <v>2</v>
      </c>
      <c r="H218" s="22">
        <f t="shared" si="6"/>
        <v>380.06</v>
      </c>
    </row>
    <row r="219" spans="1:8" x14ac:dyDescent="0.25">
      <c r="E219" s="2" t="s">
        <v>37</v>
      </c>
      <c r="F219" s="17"/>
      <c r="G219" s="17"/>
      <c r="H219" s="23">
        <f>SUM(H203:H218)</f>
        <v>14362.190000000002</v>
      </c>
    </row>
    <row r="221" spans="1:8" x14ac:dyDescent="0.25">
      <c r="C221" s="17" t="s">
        <v>7</v>
      </c>
      <c r="D221" s="18" t="s">
        <v>8</v>
      </c>
      <c r="E221" s="2" t="s">
        <v>9</v>
      </c>
    </row>
    <row r="222" spans="1:8" x14ac:dyDescent="0.25">
      <c r="C222" s="17" t="s">
        <v>10</v>
      </c>
      <c r="D222" s="18" t="s">
        <v>137</v>
      </c>
      <c r="E222" s="2" t="s">
        <v>138</v>
      </c>
    </row>
    <row r="223" spans="1:8" x14ac:dyDescent="0.25">
      <c r="C223" s="17" t="s">
        <v>12</v>
      </c>
      <c r="D223" s="18" t="s">
        <v>54</v>
      </c>
      <c r="E223" s="2" t="s">
        <v>190</v>
      </c>
    </row>
    <row r="224" spans="1:8" x14ac:dyDescent="0.25">
      <c r="C224" s="17" t="s">
        <v>140</v>
      </c>
      <c r="D224" s="18" t="s">
        <v>74</v>
      </c>
      <c r="E224" s="2" t="s">
        <v>244</v>
      </c>
    </row>
    <row r="226" spans="1:8" ht="68.25" x14ac:dyDescent="0.25">
      <c r="A226" s="14" t="s">
        <v>245</v>
      </c>
      <c r="B226" s="14">
        <v>1</v>
      </c>
      <c r="C226" s="14" t="s">
        <v>246</v>
      </c>
      <c r="D226" s="19" t="s">
        <v>16</v>
      </c>
      <c r="E226" s="24" t="s">
        <v>247</v>
      </c>
      <c r="F226" s="20">
        <v>3794.04</v>
      </c>
      <c r="G226" s="21">
        <v>1</v>
      </c>
      <c r="H226" s="22">
        <f>ROUND(ROUND(F226,2)*ROUND(G226,3),2)</f>
        <v>3794.04</v>
      </c>
    </row>
    <row r="227" spans="1:8" x14ac:dyDescent="0.25">
      <c r="E227" s="2" t="s">
        <v>37</v>
      </c>
      <c r="F227" s="17"/>
      <c r="G227" s="17"/>
      <c r="H227" s="23">
        <f>SUM(H226:H226)</f>
        <v>3794.04</v>
      </c>
    </row>
    <row r="229" spans="1:8" x14ac:dyDescent="0.25">
      <c r="C229" s="17" t="s">
        <v>7</v>
      </c>
      <c r="D229" s="18" t="s">
        <v>8</v>
      </c>
      <c r="E229" s="2" t="s">
        <v>9</v>
      </c>
    </row>
    <row r="230" spans="1:8" x14ac:dyDescent="0.25">
      <c r="C230" s="17" t="s">
        <v>10</v>
      </c>
      <c r="D230" s="18" t="s">
        <v>137</v>
      </c>
      <c r="E230" s="2" t="s">
        <v>138</v>
      </c>
    </row>
    <row r="231" spans="1:8" x14ac:dyDescent="0.25">
      <c r="C231" s="17" t="s">
        <v>12</v>
      </c>
      <c r="D231" s="18" t="s">
        <v>54</v>
      </c>
      <c r="E231" s="2" t="s">
        <v>190</v>
      </c>
    </row>
    <row r="232" spans="1:8" x14ac:dyDescent="0.25">
      <c r="C232" s="17" t="s">
        <v>140</v>
      </c>
      <c r="D232" s="18" t="s">
        <v>104</v>
      </c>
      <c r="E232" s="2" t="s">
        <v>248</v>
      </c>
    </row>
    <row r="234" spans="1:8" ht="23.25" x14ac:dyDescent="0.25">
      <c r="A234" s="14" t="s">
        <v>249</v>
      </c>
      <c r="B234" s="14">
        <v>1</v>
      </c>
      <c r="C234" s="14" t="s">
        <v>250</v>
      </c>
      <c r="D234" s="19" t="s">
        <v>16</v>
      </c>
      <c r="E234" s="24" t="s">
        <v>251</v>
      </c>
      <c r="F234" s="20">
        <v>74.06</v>
      </c>
      <c r="G234" s="21">
        <v>2</v>
      </c>
      <c r="H234" s="22">
        <f>ROUND(ROUND(F234,2)*ROUND(G234,3),2)</f>
        <v>148.12</v>
      </c>
    </row>
    <row r="235" spans="1:8" x14ac:dyDescent="0.25">
      <c r="E235" s="2" t="s">
        <v>37</v>
      </c>
      <c r="F235" s="17"/>
      <c r="G235" s="17"/>
      <c r="H235" s="23">
        <f>SUM(H234:H234)</f>
        <v>148.12</v>
      </c>
    </row>
    <row r="237" spans="1:8" x14ac:dyDescent="0.25">
      <c r="C237" s="17" t="s">
        <v>7</v>
      </c>
      <c r="D237" s="18" t="s">
        <v>8</v>
      </c>
      <c r="E237" s="2" t="s">
        <v>9</v>
      </c>
    </row>
    <row r="238" spans="1:8" x14ac:dyDescent="0.25">
      <c r="C238" s="17" t="s">
        <v>10</v>
      </c>
      <c r="D238" s="18" t="s">
        <v>137</v>
      </c>
      <c r="E238" s="2" t="s">
        <v>138</v>
      </c>
    </row>
    <row r="239" spans="1:8" x14ac:dyDescent="0.25">
      <c r="C239" s="17" t="s">
        <v>12</v>
      </c>
      <c r="D239" s="18" t="s">
        <v>54</v>
      </c>
      <c r="E239" s="2" t="s">
        <v>190</v>
      </c>
    </row>
    <row r="240" spans="1:8" x14ac:dyDescent="0.25">
      <c r="C240" s="17" t="s">
        <v>140</v>
      </c>
      <c r="D240" s="18" t="s">
        <v>131</v>
      </c>
      <c r="E240" s="2" t="s">
        <v>252</v>
      </c>
    </row>
    <row r="242" spans="1:8" ht="90.75" x14ac:dyDescent="0.25">
      <c r="A242" s="14" t="s">
        <v>253</v>
      </c>
      <c r="B242" s="14">
        <v>1</v>
      </c>
      <c r="C242" s="14" t="s">
        <v>254</v>
      </c>
      <c r="D242" s="19" t="s">
        <v>16</v>
      </c>
      <c r="E242" s="24" t="s">
        <v>255</v>
      </c>
      <c r="F242" s="20">
        <v>352</v>
      </c>
      <c r="G242" s="21">
        <v>2</v>
      </c>
      <c r="H242" s="22">
        <f>ROUND(ROUND(F242,2)*ROUND(G242,3),2)</f>
        <v>704</v>
      </c>
    </row>
    <row r="243" spans="1:8" x14ac:dyDescent="0.25">
      <c r="E243" s="2" t="s">
        <v>37</v>
      </c>
      <c r="F243" s="17"/>
      <c r="G243" s="17"/>
      <c r="H243" s="23">
        <f>SUM(H242:H242)</f>
        <v>704</v>
      </c>
    </row>
    <row r="245" spans="1:8" x14ac:dyDescent="0.25">
      <c r="C245" s="17" t="s">
        <v>7</v>
      </c>
      <c r="D245" s="18" t="s">
        <v>8</v>
      </c>
      <c r="E245" s="2" t="s">
        <v>9</v>
      </c>
    </row>
    <row r="246" spans="1:8" x14ac:dyDescent="0.25">
      <c r="C246" s="17" t="s">
        <v>10</v>
      </c>
      <c r="D246" s="18" t="s">
        <v>137</v>
      </c>
      <c r="E246" s="2" t="s">
        <v>138</v>
      </c>
    </row>
    <row r="247" spans="1:8" x14ac:dyDescent="0.25">
      <c r="C247" s="17" t="s">
        <v>12</v>
      </c>
      <c r="D247" s="18" t="s">
        <v>74</v>
      </c>
      <c r="E247" s="2" t="s">
        <v>256</v>
      </c>
    </row>
    <row r="249" spans="1:8" ht="57" x14ac:dyDescent="0.25">
      <c r="A249" s="14" t="s">
        <v>257</v>
      </c>
      <c r="B249" s="14">
        <v>1</v>
      </c>
      <c r="C249" s="14" t="s">
        <v>258</v>
      </c>
      <c r="D249" s="19" t="s">
        <v>16</v>
      </c>
      <c r="E249" s="24" t="s">
        <v>259</v>
      </c>
      <c r="F249" s="20">
        <v>270.27999999999997</v>
      </c>
      <c r="G249" s="21">
        <v>1</v>
      </c>
      <c r="H249" s="22">
        <f>ROUND(ROUND(F249,2)*ROUND(G249,3),2)</f>
        <v>270.27999999999997</v>
      </c>
    </row>
    <row r="250" spans="1:8" ht="23.25" x14ac:dyDescent="0.25">
      <c r="A250" s="14" t="s">
        <v>257</v>
      </c>
      <c r="B250" s="14">
        <v>2</v>
      </c>
      <c r="C250" s="14" t="s">
        <v>260</v>
      </c>
      <c r="D250" s="19" t="s">
        <v>125</v>
      </c>
      <c r="E250" s="24" t="s">
        <v>261</v>
      </c>
      <c r="F250" s="20">
        <v>18.46</v>
      </c>
      <c r="G250" s="21">
        <v>10</v>
      </c>
      <c r="H250" s="22">
        <f>ROUND(ROUND(F250,2)*ROUND(G250,3),2)</f>
        <v>184.6</v>
      </c>
    </row>
    <row r="251" spans="1:8" ht="23.25" x14ac:dyDescent="0.25">
      <c r="A251" s="14" t="s">
        <v>257</v>
      </c>
      <c r="B251" s="14">
        <v>3</v>
      </c>
      <c r="C251" s="14" t="s">
        <v>262</v>
      </c>
      <c r="D251" s="19" t="s">
        <v>125</v>
      </c>
      <c r="E251" s="24" t="s">
        <v>263</v>
      </c>
      <c r="F251" s="20">
        <v>17.39</v>
      </c>
      <c r="G251" s="21">
        <v>15</v>
      </c>
      <c r="H251" s="22">
        <f>ROUND(ROUND(F251,2)*ROUND(G251,3),2)</f>
        <v>260.85000000000002</v>
      </c>
    </row>
    <row r="252" spans="1:8" ht="23.25" x14ac:dyDescent="0.25">
      <c r="A252" s="14" t="s">
        <v>257</v>
      </c>
      <c r="B252" s="14">
        <v>4</v>
      </c>
      <c r="C252" s="14" t="s">
        <v>264</v>
      </c>
      <c r="D252" s="19" t="s">
        <v>125</v>
      </c>
      <c r="E252" s="24" t="s">
        <v>265</v>
      </c>
      <c r="F252" s="20">
        <v>16.7</v>
      </c>
      <c r="G252" s="21">
        <v>25</v>
      </c>
      <c r="H252" s="22">
        <f>ROUND(ROUND(F252,2)*ROUND(G252,3),2)</f>
        <v>417.5</v>
      </c>
    </row>
    <row r="253" spans="1:8" ht="34.5" x14ac:dyDescent="0.25">
      <c r="A253" s="14" t="s">
        <v>257</v>
      </c>
      <c r="B253" s="14">
        <v>5</v>
      </c>
      <c r="C253" s="14" t="s">
        <v>266</v>
      </c>
      <c r="D253" s="19" t="s">
        <v>16</v>
      </c>
      <c r="E253" s="24" t="s">
        <v>267</v>
      </c>
      <c r="F253" s="20">
        <v>69.23</v>
      </c>
      <c r="G253" s="21">
        <v>5</v>
      </c>
      <c r="H253" s="22">
        <f>ROUND(ROUND(F253,2)*ROUND(G253,3),2)</f>
        <v>346.15</v>
      </c>
    </row>
    <row r="254" spans="1:8" x14ac:dyDescent="0.25">
      <c r="E254" s="2" t="s">
        <v>37</v>
      </c>
      <c r="F254" s="17"/>
      <c r="G254" s="17"/>
      <c r="H254" s="23">
        <f>SUM(H249:H253)</f>
        <v>1479.38</v>
      </c>
    </row>
    <row r="256" spans="1:8" x14ac:dyDescent="0.25">
      <c r="C256" s="17" t="s">
        <v>7</v>
      </c>
      <c r="D256" s="18" t="s">
        <v>8</v>
      </c>
      <c r="E256" s="2" t="s">
        <v>9</v>
      </c>
    </row>
    <row r="257" spans="1:8" x14ac:dyDescent="0.25">
      <c r="C257" s="17" t="s">
        <v>10</v>
      </c>
      <c r="D257" s="18" t="s">
        <v>137</v>
      </c>
      <c r="E257" s="2" t="s">
        <v>138</v>
      </c>
    </row>
    <row r="258" spans="1:8" x14ac:dyDescent="0.25">
      <c r="C258" s="17" t="s">
        <v>12</v>
      </c>
      <c r="D258" s="18" t="s">
        <v>104</v>
      </c>
      <c r="E258" s="2" t="s">
        <v>268</v>
      </c>
    </row>
    <row r="259" spans="1:8" x14ac:dyDescent="0.25">
      <c r="C259" s="17" t="s">
        <v>140</v>
      </c>
      <c r="D259" s="18" t="s">
        <v>8</v>
      </c>
      <c r="E259" s="2" t="s">
        <v>161</v>
      </c>
    </row>
    <row r="261" spans="1:8" ht="394.5" x14ac:dyDescent="0.25">
      <c r="A261" s="14" t="s">
        <v>269</v>
      </c>
      <c r="B261" s="14">
        <v>1</v>
      </c>
      <c r="C261" s="14" t="s">
        <v>270</v>
      </c>
      <c r="D261" s="19" t="s">
        <v>16</v>
      </c>
      <c r="E261" s="24" t="s">
        <v>271</v>
      </c>
      <c r="F261" s="20">
        <v>1386.93</v>
      </c>
      <c r="G261" s="21">
        <v>1</v>
      </c>
      <c r="H261" s="22">
        <f>ROUND(ROUND(F261,2)*ROUND(G261,3),2)</f>
        <v>1386.93</v>
      </c>
    </row>
    <row r="262" spans="1:8" x14ac:dyDescent="0.25">
      <c r="E262" s="2" t="s">
        <v>37</v>
      </c>
      <c r="F262" s="17"/>
      <c r="G262" s="17"/>
      <c r="H262" s="23">
        <f>SUM(H261:H261)</f>
        <v>1386.93</v>
      </c>
    </row>
    <row r="264" spans="1:8" x14ac:dyDescent="0.25">
      <c r="C264" s="17" t="s">
        <v>7</v>
      </c>
      <c r="D264" s="18" t="s">
        <v>8</v>
      </c>
      <c r="E264" s="2" t="s">
        <v>9</v>
      </c>
    </row>
    <row r="265" spans="1:8" x14ac:dyDescent="0.25">
      <c r="C265" s="17" t="s">
        <v>10</v>
      </c>
      <c r="D265" s="18" t="s">
        <v>137</v>
      </c>
      <c r="E265" s="2" t="s">
        <v>138</v>
      </c>
    </row>
    <row r="266" spans="1:8" x14ac:dyDescent="0.25">
      <c r="C266" s="17" t="s">
        <v>12</v>
      </c>
      <c r="D266" s="18" t="s">
        <v>104</v>
      </c>
      <c r="E266" s="2" t="s">
        <v>268</v>
      </c>
    </row>
    <row r="267" spans="1:8" x14ac:dyDescent="0.25">
      <c r="C267" s="17" t="s">
        <v>140</v>
      </c>
      <c r="D267" s="18" t="s">
        <v>38</v>
      </c>
      <c r="E267" s="2" t="s">
        <v>272</v>
      </c>
    </row>
    <row r="268" spans="1:8" x14ac:dyDescent="0.25">
      <c r="C268" s="17" t="s">
        <v>273</v>
      </c>
      <c r="D268" s="18" t="s">
        <v>8</v>
      </c>
      <c r="E268" s="2" t="s">
        <v>274</v>
      </c>
    </row>
    <row r="270" spans="1:8" ht="34.5" x14ac:dyDescent="0.25">
      <c r="A270" s="14" t="s">
        <v>275</v>
      </c>
      <c r="B270" s="14">
        <v>1</v>
      </c>
      <c r="C270" s="14" t="s">
        <v>276</v>
      </c>
      <c r="D270" s="19" t="s">
        <v>125</v>
      </c>
      <c r="E270" s="24" t="s">
        <v>277</v>
      </c>
      <c r="F270" s="20">
        <v>6.89</v>
      </c>
      <c r="G270" s="21">
        <v>5</v>
      </c>
      <c r="H270" s="22">
        <f t="shared" ref="H270:H276" si="7">ROUND(ROUND(F270,2)*ROUND(G270,3),2)</f>
        <v>34.450000000000003</v>
      </c>
    </row>
    <row r="271" spans="1:8" ht="23.25" x14ac:dyDescent="0.25">
      <c r="A271" s="14" t="s">
        <v>275</v>
      </c>
      <c r="B271" s="14">
        <v>2</v>
      </c>
      <c r="C271" s="14" t="s">
        <v>278</v>
      </c>
      <c r="D271" s="19" t="s">
        <v>125</v>
      </c>
      <c r="E271" s="24" t="s">
        <v>279</v>
      </c>
      <c r="F271" s="20">
        <v>13.5</v>
      </c>
      <c r="G271" s="21">
        <v>15</v>
      </c>
      <c r="H271" s="22">
        <f t="shared" si="7"/>
        <v>202.5</v>
      </c>
    </row>
    <row r="272" spans="1:8" ht="34.5" x14ac:dyDescent="0.25">
      <c r="A272" s="14" t="s">
        <v>275</v>
      </c>
      <c r="B272" s="14">
        <v>3</v>
      </c>
      <c r="C272" s="14" t="s">
        <v>280</v>
      </c>
      <c r="D272" s="19" t="s">
        <v>16</v>
      </c>
      <c r="E272" s="24" t="s">
        <v>281</v>
      </c>
      <c r="F272" s="20">
        <v>30.76</v>
      </c>
      <c r="G272" s="21">
        <v>1</v>
      </c>
      <c r="H272" s="22">
        <f t="shared" si="7"/>
        <v>30.76</v>
      </c>
    </row>
    <row r="273" spans="1:8" ht="34.5" x14ac:dyDescent="0.25">
      <c r="A273" s="14" t="s">
        <v>275</v>
      </c>
      <c r="B273" s="14">
        <v>4</v>
      </c>
      <c r="C273" s="14" t="s">
        <v>282</v>
      </c>
      <c r="D273" s="19" t="s">
        <v>16</v>
      </c>
      <c r="E273" s="24" t="s">
        <v>283</v>
      </c>
      <c r="F273" s="20">
        <v>9.74</v>
      </c>
      <c r="G273" s="21">
        <v>5</v>
      </c>
      <c r="H273" s="22">
        <f t="shared" si="7"/>
        <v>48.7</v>
      </c>
    </row>
    <row r="274" spans="1:8" ht="34.5" x14ac:dyDescent="0.25">
      <c r="A274" s="14" t="s">
        <v>275</v>
      </c>
      <c r="B274" s="14">
        <v>5</v>
      </c>
      <c r="C274" s="14" t="s">
        <v>284</v>
      </c>
      <c r="D274" s="19" t="s">
        <v>16</v>
      </c>
      <c r="E274" s="24" t="s">
        <v>285</v>
      </c>
      <c r="F274" s="20">
        <v>9.74</v>
      </c>
      <c r="G274" s="21">
        <v>1</v>
      </c>
      <c r="H274" s="22">
        <f t="shared" si="7"/>
        <v>9.74</v>
      </c>
    </row>
    <row r="275" spans="1:8" ht="34.5" x14ac:dyDescent="0.25">
      <c r="A275" s="14" t="s">
        <v>275</v>
      </c>
      <c r="B275" s="14">
        <v>6</v>
      </c>
      <c r="C275" s="14" t="s">
        <v>286</v>
      </c>
      <c r="D275" s="19" t="s">
        <v>16</v>
      </c>
      <c r="E275" s="24" t="s">
        <v>287</v>
      </c>
      <c r="F275" s="20">
        <v>9.74</v>
      </c>
      <c r="G275" s="21">
        <v>10</v>
      </c>
      <c r="H275" s="22">
        <f t="shared" si="7"/>
        <v>97.4</v>
      </c>
    </row>
    <row r="276" spans="1:8" ht="23.25" x14ac:dyDescent="0.25">
      <c r="A276" s="14" t="s">
        <v>275</v>
      </c>
      <c r="B276" s="14">
        <v>7</v>
      </c>
      <c r="C276" s="14" t="s">
        <v>288</v>
      </c>
      <c r="D276" s="19" t="s">
        <v>16</v>
      </c>
      <c r="E276" s="24" t="s">
        <v>289</v>
      </c>
      <c r="F276" s="20">
        <v>43.48</v>
      </c>
      <c r="G276" s="21">
        <v>1</v>
      </c>
      <c r="H276" s="22">
        <f t="shared" si="7"/>
        <v>43.48</v>
      </c>
    </row>
    <row r="277" spans="1:8" x14ac:dyDescent="0.25">
      <c r="E277" s="2" t="s">
        <v>37</v>
      </c>
      <c r="F277" s="17"/>
      <c r="G277" s="17"/>
      <c r="H277" s="23">
        <f>SUM(H270:H276)</f>
        <v>467.03</v>
      </c>
    </row>
    <row r="279" spans="1:8" x14ac:dyDescent="0.25">
      <c r="C279" s="17" t="s">
        <v>7</v>
      </c>
      <c r="D279" s="18" t="s">
        <v>8</v>
      </c>
      <c r="E279" s="2" t="s">
        <v>9</v>
      </c>
    </row>
    <row r="280" spans="1:8" x14ac:dyDescent="0.25">
      <c r="C280" s="17" t="s">
        <v>10</v>
      </c>
      <c r="D280" s="18" t="s">
        <v>137</v>
      </c>
      <c r="E280" s="2" t="s">
        <v>138</v>
      </c>
    </row>
    <row r="281" spans="1:8" x14ac:dyDescent="0.25">
      <c r="C281" s="17" t="s">
        <v>12</v>
      </c>
      <c r="D281" s="18" t="s">
        <v>104</v>
      </c>
      <c r="E281" s="2" t="s">
        <v>268</v>
      </c>
    </row>
    <row r="282" spans="1:8" x14ac:dyDescent="0.25">
      <c r="C282" s="17" t="s">
        <v>140</v>
      </c>
      <c r="D282" s="18" t="s">
        <v>54</v>
      </c>
      <c r="E282" s="2" t="s">
        <v>290</v>
      </c>
    </row>
    <row r="284" spans="1:8" ht="45.75" x14ac:dyDescent="0.25">
      <c r="A284" s="14" t="s">
        <v>291</v>
      </c>
      <c r="B284" s="14">
        <v>1</v>
      </c>
      <c r="C284" s="14" t="s">
        <v>292</v>
      </c>
      <c r="D284" s="19" t="s">
        <v>16</v>
      </c>
      <c r="E284" s="24" t="s">
        <v>293</v>
      </c>
      <c r="F284" s="20">
        <v>201.17</v>
      </c>
      <c r="G284" s="21">
        <v>1</v>
      </c>
      <c r="H284" s="22">
        <f t="shared" ref="H284:H290" si="8">ROUND(ROUND(F284,2)*ROUND(G284,3),2)</f>
        <v>201.17</v>
      </c>
    </row>
    <row r="285" spans="1:8" ht="68.25" x14ac:dyDescent="0.25">
      <c r="A285" s="14" t="s">
        <v>291</v>
      </c>
      <c r="B285" s="14">
        <v>2</v>
      </c>
      <c r="C285" s="14" t="s">
        <v>294</v>
      </c>
      <c r="D285" s="19" t="s">
        <v>16</v>
      </c>
      <c r="E285" s="24" t="s">
        <v>295</v>
      </c>
      <c r="F285" s="20">
        <v>114.96</v>
      </c>
      <c r="G285" s="21">
        <v>8</v>
      </c>
      <c r="H285" s="22">
        <f t="shared" si="8"/>
        <v>919.68</v>
      </c>
    </row>
    <row r="286" spans="1:8" ht="45.75" x14ac:dyDescent="0.25">
      <c r="A286" s="14" t="s">
        <v>291</v>
      </c>
      <c r="B286" s="14">
        <v>3</v>
      </c>
      <c r="C286" s="14" t="s">
        <v>296</v>
      </c>
      <c r="D286" s="19" t="s">
        <v>16</v>
      </c>
      <c r="E286" s="24" t="s">
        <v>297</v>
      </c>
      <c r="F286" s="20">
        <v>108.12</v>
      </c>
      <c r="G286" s="21">
        <v>1</v>
      </c>
      <c r="H286" s="22">
        <f t="shared" si="8"/>
        <v>108.12</v>
      </c>
    </row>
    <row r="287" spans="1:8" ht="45.75" x14ac:dyDescent="0.25">
      <c r="A287" s="14" t="s">
        <v>291</v>
      </c>
      <c r="B287" s="14">
        <v>4</v>
      </c>
      <c r="C287" s="14" t="s">
        <v>298</v>
      </c>
      <c r="D287" s="19" t="s">
        <v>16</v>
      </c>
      <c r="E287" s="24" t="s">
        <v>299</v>
      </c>
      <c r="F287" s="20">
        <v>101.09</v>
      </c>
      <c r="G287" s="21">
        <v>1</v>
      </c>
      <c r="H287" s="22">
        <f t="shared" si="8"/>
        <v>101.09</v>
      </c>
    </row>
    <row r="288" spans="1:8" ht="45.75" x14ac:dyDescent="0.25">
      <c r="A288" s="14" t="s">
        <v>291</v>
      </c>
      <c r="B288" s="14">
        <v>5</v>
      </c>
      <c r="C288" s="14" t="s">
        <v>300</v>
      </c>
      <c r="D288" s="19" t="s">
        <v>16</v>
      </c>
      <c r="E288" s="24" t="s">
        <v>301</v>
      </c>
      <c r="F288" s="20">
        <v>44.74</v>
      </c>
      <c r="G288" s="21">
        <v>8</v>
      </c>
      <c r="H288" s="22">
        <f t="shared" si="8"/>
        <v>357.92</v>
      </c>
    </row>
    <row r="289" spans="1:8" ht="45.75" x14ac:dyDescent="0.25">
      <c r="A289" s="14" t="s">
        <v>291</v>
      </c>
      <c r="B289" s="14">
        <v>6</v>
      </c>
      <c r="C289" s="14" t="s">
        <v>302</v>
      </c>
      <c r="D289" s="19" t="s">
        <v>16</v>
      </c>
      <c r="E289" s="24" t="s">
        <v>303</v>
      </c>
      <c r="F289" s="20">
        <v>44.18</v>
      </c>
      <c r="G289" s="21">
        <v>4</v>
      </c>
      <c r="H289" s="22">
        <f t="shared" si="8"/>
        <v>176.72</v>
      </c>
    </row>
    <row r="290" spans="1:8" ht="23.25" x14ac:dyDescent="0.25">
      <c r="A290" s="14" t="s">
        <v>291</v>
      </c>
      <c r="B290" s="14">
        <v>7</v>
      </c>
      <c r="C290" s="14" t="s">
        <v>304</v>
      </c>
      <c r="D290" s="19" t="s">
        <v>16</v>
      </c>
      <c r="E290" s="24" t="s">
        <v>305</v>
      </c>
      <c r="F290" s="20">
        <v>388.07</v>
      </c>
      <c r="G290" s="21">
        <v>1</v>
      </c>
      <c r="H290" s="22">
        <f t="shared" si="8"/>
        <v>388.07</v>
      </c>
    </row>
    <row r="291" spans="1:8" x14ac:dyDescent="0.25">
      <c r="E291" s="2" t="s">
        <v>37</v>
      </c>
      <c r="F291" s="17"/>
      <c r="G291" s="17"/>
      <c r="H291" s="23">
        <f>SUM(H284:H290)</f>
        <v>2252.77</v>
      </c>
    </row>
    <row r="293" spans="1:8" x14ac:dyDescent="0.25">
      <c r="C293" s="17" t="s">
        <v>7</v>
      </c>
      <c r="D293" s="18" t="s">
        <v>8</v>
      </c>
      <c r="E293" s="2" t="s">
        <v>9</v>
      </c>
    </row>
    <row r="294" spans="1:8" x14ac:dyDescent="0.25">
      <c r="C294" s="17" t="s">
        <v>10</v>
      </c>
      <c r="D294" s="18" t="s">
        <v>137</v>
      </c>
      <c r="E294" s="2" t="s">
        <v>138</v>
      </c>
    </row>
    <row r="295" spans="1:8" x14ac:dyDescent="0.25">
      <c r="C295" s="17" t="s">
        <v>12</v>
      </c>
      <c r="D295" s="18" t="s">
        <v>104</v>
      </c>
      <c r="E295" s="2" t="s">
        <v>268</v>
      </c>
    </row>
    <row r="296" spans="1:8" x14ac:dyDescent="0.25">
      <c r="C296" s="17" t="s">
        <v>140</v>
      </c>
      <c r="D296" s="18" t="s">
        <v>74</v>
      </c>
      <c r="E296" s="2" t="s">
        <v>306</v>
      </c>
    </row>
    <row r="298" spans="1:8" ht="57" x14ac:dyDescent="0.25">
      <c r="A298" s="14" t="s">
        <v>307</v>
      </c>
      <c r="B298" s="14">
        <v>1</v>
      </c>
      <c r="C298" s="14" t="s">
        <v>308</v>
      </c>
      <c r="D298" s="19" t="s">
        <v>125</v>
      </c>
      <c r="E298" s="24" t="s">
        <v>309</v>
      </c>
      <c r="F298" s="20">
        <v>2.09</v>
      </c>
      <c r="G298" s="21">
        <v>400</v>
      </c>
      <c r="H298" s="22">
        <f>ROUND(ROUND(F298,2)*ROUND(G298,3),2)</f>
        <v>836</v>
      </c>
    </row>
    <row r="299" spans="1:8" ht="57" x14ac:dyDescent="0.25">
      <c r="A299" s="14" t="s">
        <v>307</v>
      </c>
      <c r="B299" s="14">
        <v>2</v>
      </c>
      <c r="C299" s="14" t="s">
        <v>310</v>
      </c>
      <c r="D299" s="19" t="s">
        <v>125</v>
      </c>
      <c r="E299" s="24" t="s">
        <v>311</v>
      </c>
      <c r="F299" s="20">
        <v>2.02</v>
      </c>
      <c r="G299" s="21">
        <v>300</v>
      </c>
      <c r="H299" s="22">
        <f>ROUND(ROUND(F299,2)*ROUND(G299,3),2)</f>
        <v>606</v>
      </c>
    </row>
    <row r="300" spans="1:8" ht="57" x14ac:dyDescent="0.25">
      <c r="A300" s="14" t="s">
        <v>307</v>
      </c>
      <c r="B300" s="14">
        <v>3</v>
      </c>
      <c r="C300" s="14" t="s">
        <v>312</v>
      </c>
      <c r="D300" s="19" t="s">
        <v>125</v>
      </c>
      <c r="E300" s="24" t="s">
        <v>313</v>
      </c>
      <c r="F300" s="20">
        <v>5.66</v>
      </c>
      <c r="G300" s="21">
        <v>40</v>
      </c>
      <c r="H300" s="22">
        <f>ROUND(ROUND(F300,2)*ROUND(G300,3),2)</f>
        <v>226.4</v>
      </c>
    </row>
    <row r="301" spans="1:8" ht="57" x14ac:dyDescent="0.25">
      <c r="A301" s="14" t="s">
        <v>307</v>
      </c>
      <c r="B301" s="14">
        <v>4</v>
      </c>
      <c r="C301" s="14" t="s">
        <v>314</v>
      </c>
      <c r="D301" s="19" t="s">
        <v>125</v>
      </c>
      <c r="E301" s="24" t="s">
        <v>315</v>
      </c>
      <c r="F301" s="20">
        <v>2.54</v>
      </c>
      <c r="G301" s="21">
        <v>40</v>
      </c>
      <c r="H301" s="22">
        <f>ROUND(ROUND(F301,2)*ROUND(G301,3),2)</f>
        <v>101.6</v>
      </c>
    </row>
    <row r="302" spans="1:8" ht="57" x14ac:dyDescent="0.25">
      <c r="A302" s="14" t="s">
        <v>307</v>
      </c>
      <c r="B302" s="14">
        <v>5</v>
      </c>
      <c r="C302" s="14" t="s">
        <v>316</v>
      </c>
      <c r="D302" s="19" t="s">
        <v>125</v>
      </c>
      <c r="E302" s="24" t="s">
        <v>317</v>
      </c>
      <c r="F302" s="20">
        <v>16.260000000000002</v>
      </c>
      <c r="G302" s="21">
        <v>30</v>
      </c>
      <c r="H302" s="22">
        <f>ROUND(ROUND(F302,2)*ROUND(G302,3),2)</f>
        <v>487.8</v>
      </c>
    </row>
    <row r="303" spans="1:8" x14ac:dyDescent="0.25">
      <c r="E303" s="2" t="s">
        <v>37</v>
      </c>
      <c r="F303" s="17"/>
      <c r="G303" s="17"/>
      <c r="H303" s="23">
        <f>SUM(H298:H302)</f>
        <v>2257.8000000000002</v>
      </c>
    </row>
    <row r="305" spans="1:8" x14ac:dyDescent="0.25">
      <c r="C305" s="17" t="s">
        <v>7</v>
      </c>
      <c r="D305" s="18" t="s">
        <v>8</v>
      </c>
      <c r="E305" s="2" t="s">
        <v>9</v>
      </c>
    </row>
    <row r="306" spans="1:8" x14ac:dyDescent="0.25">
      <c r="C306" s="17" t="s">
        <v>10</v>
      </c>
      <c r="D306" s="18" t="s">
        <v>137</v>
      </c>
      <c r="E306" s="2" t="s">
        <v>138</v>
      </c>
    </row>
    <row r="307" spans="1:8" x14ac:dyDescent="0.25">
      <c r="C307" s="17" t="s">
        <v>12</v>
      </c>
      <c r="D307" s="18" t="s">
        <v>104</v>
      </c>
      <c r="E307" s="2" t="s">
        <v>268</v>
      </c>
    </row>
    <row r="308" spans="1:8" x14ac:dyDescent="0.25">
      <c r="C308" s="17" t="s">
        <v>140</v>
      </c>
      <c r="D308" s="18" t="s">
        <v>104</v>
      </c>
      <c r="E308" s="2" t="s">
        <v>318</v>
      </c>
    </row>
    <row r="310" spans="1:8" ht="23.25" x14ac:dyDescent="0.25">
      <c r="A310" s="14" t="s">
        <v>319</v>
      </c>
      <c r="B310" s="14">
        <v>1</v>
      </c>
      <c r="C310" s="14" t="s">
        <v>320</v>
      </c>
      <c r="D310" s="19" t="s">
        <v>16</v>
      </c>
      <c r="E310" s="24" t="s">
        <v>321</v>
      </c>
      <c r="F310" s="20">
        <v>29.43</v>
      </c>
      <c r="G310" s="21">
        <v>10</v>
      </c>
      <c r="H310" s="22">
        <f t="shared" ref="H310:H319" si="9">ROUND(ROUND(F310,2)*ROUND(G310,3),2)</f>
        <v>294.3</v>
      </c>
    </row>
    <row r="311" spans="1:8" ht="45.75" x14ac:dyDescent="0.25">
      <c r="A311" s="14" t="s">
        <v>319</v>
      </c>
      <c r="B311" s="14">
        <v>2</v>
      </c>
      <c r="C311" s="14" t="s">
        <v>322</v>
      </c>
      <c r="D311" s="19" t="s">
        <v>125</v>
      </c>
      <c r="E311" s="24" t="s">
        <v>323</v>
      </c>
      <c r="F311" s="20">
        <v>1.2</v>
      </c>
      <c r="G311" s="21">
        <v>30</v>
      </c>
      <c r="H311" s="22">
        <f t="shared" si="9"/>
        <v>36</v>
      </c>
    </row>
    <row r="312" spans="1:8" ht="45.75" x14ac:dyDescent="0.25">
      <c r="A312" s="14" t="s">
        <v>319</v>
      </c>
      <c r="B312" s="14">
        <v>3</v>
      </c>
      <c r="C312" s="14" t="s">
        <v>324</v>
      </c>
      <c r="D312" s="19" t="s">
        <v>125</v>
      </c>
      <c r="E312" s="24" t="s">
        <v>325</v>
      </c>
      <c r="F312" s="20">
        <v>1.27</v>
      </c>
      <c r="G312" s="21">
        <v>30</v>
      </c>
      <c r="H312" s="22">
        <f t="shared" si="9"/>
        <v>38.1</v>
      </c>
    </row>
    <row r="313" spans="1:8" ht="23.25" x14ac:dyDescent="0.25">
      <c r="A313" s="14" t="s">
        <v>319</v>
      </c>
      <c r="B313" s="14">
        <v>4</v>
      </c>
      <c r="C313" s="14" t="s">
        <v>326</v>
      </c>
      <c r="D313" s="19" t="s">
        <v>125</v>
      </c>
      <c r="E313" s="24" t="s">
        <v>327</v>
      </c>
      <c r="F313" s="20">
        <v>9.11</v>
      </c>
      <c r="G313" s="21">
        <v>120</v>
      </c>
      <c r="H313" s="22">
        <f t="shared" si="9"/>
        <v>1093.2</v>
      </c>
    </row>
    <row r="314" spans="1:8" ht="45.75" x14ac:dyDescent="0.25">
      <c r="A314" s="14" t="s">
        <v>319</v>
      </c>
      <c r="B314" s="14">
        <v>5</v>
      </c>
      <c r="C314" s="14" t="s">
        <v>328</v>
      </c>
      <c r="D314" s="19" t="s">
        <v>125</v>
      </c>
      <c r="E314" s="24" t="s">
        <v>329</v>
      </c>
      <c r="F314" s="20">
        <v>1.41</v>
      </c>
      <c r="G314" s="21">
        <v>80</v>
      </c>
      <c r="H314" s="22">
        <f t="shared" si="9"/>
        <v>112.8</v>
      </c>
    </row>
    <row r="315" spans="1:8" ht="34.5" x14ac:dyDescent="0.25">
      <c r="A315" s="14" t="s">
        <v>319</v>
      </c>
      <c r="B315" s="14">
        <v>6</v>
      </c>
      <c r="C315" s="14" t="s">
        <v>330</v>
      </c>
      <c r="D315" s="19" t="s">
        <v>125</v>
      </c>
      <c r="E315" s="24" t="s">
        <v>331</v>
      </c>
      <c r="F315" s="20">
        <v>24.89</v>
      </c>
      <c r="G315" s="21">
        <v>30</v>
      </c>
      <c r="H315" s="22">
        <f t="shared" si="9"/>
        <v>746.7</v>
      </c>
    </row>
    <row r="316" spans="1:8" ht="45.75" x14ac:dyDescent="0.25">
      <c r="A316" s="14" t="s">
        <v>319</v>
      </c>
      <c r="B316" s="14">
        <v>7</v>
      </c>
      <c r="C316" s="14" t="s">
        <v>332</v>
      </c>
      <c r="D316" s="19" t="s">
        <v>125</v>
      </c>
      <c r="E316" s="24" t="s">
        <v>333</v>
      </c>
      <c r="F316" s="20">
        <v>14.03</v>
      </c>
      <c r="G316" s="21">
        <v>20</v>
      </c>
      <c r="H316" s="22">
        <f t="shared" si="9"/>
        <v>280.60000000000002</v>
      </c>
    </row>
    <row r="317" spans="1:8" ht="45.75" x14ac:dyDescent="0.25">
      <c r="A317" s="14" t="s">
        <v>319</v>
      </c>
      <c r="B317" s="14">
        <v>8</v>
      </c>
      <c r="C317" s="14" t="s">
        <v>334</v>
      </c>
      <c r="D317" s="19" t="s">
        <v>125</v>
      </c>
      <c r="E317" s="24" t="s">
        <v>335</v>
      </c>
      <c r="F317" s="20">
        <v>5.68</v>
      </c>
      <c r="G317" s="21">
        <v>80</v>
      </c>
      <c r="H317" s="22">
        <f t="shared" si="9"/>
        <v>454.4</v>
      </c>
    </row>
    <row r="318" spans="1:8" ht="45.75" x14ac:dyDescent="0.25">
      <c r="A318" s="14" t="s">
        <v>319</v>
      </c>
      <c r="B318" s="14">
        <v>9</v>
      </c>
      <c r="C318" s="14" t="s">
        <v>336</v>
      </c>
      <c r="D318" s="19" t="s">
        <v>125</v>
      </c>
      <c r="E318" s="24" t="s">
        <v>337</v>
      </c>
      <c r="F318" s="20">
        <v>5.54</v>
      </c>
      <c r="G318" s="21">
        <v>100</v>
      </c>
      <c r="H318" s="22">
        <f t="shared" si="9"/>
        <v>554</v>
      </c>
    </row>
    <row r="319" spans="1:8" ht="23.25" x14ac:dyDescent="0.25">
      <c r="A319" s="14" t="s">
        <v>319</v>
      </c>
      <c r="B319" s="14">
        <v>10</v>
      </c>
      <c r="C319" s="14" t="s">
        <v>338</v>
      </c>
      <c r="D319" s="19" t="s">
        <v>16</v>
      </c>
      <c r="E319" s="24" t="s">
        <v>339</v>
      </c>
      <c r="F319" s="20">
        <v>15.28</v>
      </c>
      <c r="G319" s="21">
        <v>43</v>
      </c>
      <c r="H319" s="22">
        <f t="shared" si="9"/>
        <v>657.04</v>
      </c>
    </row>
    <row r="320" spans="1:8" x14ac:dyDescent="0.25">
      <c r="E320" s="2" t="s">
        <v>37</v>
      </c>
      <c r="F320" s="17"/>
      <c r="G320" s="17"/>
      <c r="H320" s="23">
        <f>SUM(H310:H319)</f>
        <v>4267.1400000000003</v>
      </c>
    </row>
    <row r="322" spans="1:8" x14ac:dyDescent="0.25">
      <c r="C322" s="17" t="s">
        <v>7</v>
      </c>
      <c r="D322" s="18" t="s">
        <v>8</v>
      </c>
      <c r="E322" s="2" t="s">
        <v>9</v>
      </c>
    </row>
    <row r="323" spans="1:8" x14ac:dyDescent="0.25">
      <c r="C323" s="17" t="s">
        <v>10</v>
      </c>
      <c r="D323" s="18" t="s">
        <v>137</v>
      </c>
      <c r="E323" s="2" t="s">
        <v>138</v>
      </c>
    </row>
    <row r="324" spans="1:8" x14ac:dyDescent="0.25">
      <c r="C324" s="17" t="s">
        <v>12</v>
      </c>
      <c r="D324" s="18" t="s">
        <v>104</v>
      </c>
      <c r="E324" s="2" t="s">
        <v>268</v>
      </c>
    </row>
    <row r="325" spans="1:8" x14ac:dyDescent="0.25">
      <c r="C325" s="17" t="s">
        <v>140</v>
      </c>
      <c r="D325" s="18" t="s">
        <v>131</v>
      </c>
      <c r="E325" s="2" t="s">
        <v>340</v>
      </c>
    </row>
    <row r="327" spans="1:8" ht="23.25" x14ac:dyDescent="0.25">
      <c r="A327" s="14" t="s">
        <v>341</v>
      </c>
      <c r="B327" s="14">
        <v>1</v>
      </c>
      <c r="C327" s="14" t="s">
        <v>342</v>
      </c>
      <c r="D327" s="19" t="s">
        <v>16</v>
      </c>
      <c r="E327" s="24" t="s">
        <v>343</v>
      </c>
      <c r="F327" s="20">
        <v>110.93</v>
      </c>
      <c r="G327" s="21">
        <v>7</v>
      </c>
      <c r="H327" s="22">
        <f>ROUND(ROUND(F327,2)*ROUND(G327,3),2)</f>
        <v>776.51</v>
      </c>
    </row>
    <row r="328" spans="1:8" ht="23.25" x14ac:dyDescent="0.25">
      <c r="A328" s="14" t="s">
        <v>341</v>
      </c>
      <c r="B328" s="14">
        <v>2</v>
      </c>
      <c r="C328" s="14" t="s">
        <v>344</v>
      </c>
      <c r="D328" s="19" t="s">
        <v>16</v>
      </c>
      <c r="E328" s="24" t="s">
        <v>345</v>
      </c>
      <c r="F328" s="20">
        <v>77.930000000000007</v>
      </c>
      <c r="G328" s="21">
        <v>7</v>
      </c>
      <c r="H328" s="22">
        <f>ROUND(ROUND(F328,2)*ROUND(G328,3),2)</f>
        <v>545.51</v>
      </c>
    </row>
    <row r="329" spans="1:8" ht="57" x14ac:dyDescent="0.25">
      <c r="A329" s="14" t="s">
        <v>341</v>
      </c>
      <c r="B329" s="14">
        <v>3</v>
      </c>
      <c r="C329" s="14" t="s">
        <v>346</v>
      </c>
      <c r="D329" s="19" t="s">
        <v>16</v>
      </c>
      <c r="E329" s="24" t="s">
        <v>347</v>
      </c>
      <c r="F329" s="20">
        <v>71.739999999999995</v>
      </c>
      <c r="G329" s="21">
        <v>15</v>
      </c>
      <c r="H329" s="22">
        <f>ROUND(ROUND(F329,2)*ROUND(G329,3),2)</f>
        <v>1076.0999999999999</v>
      </c>
    </row>
    <row r="330" spans="1:8" ht="34.5" x14ac:dyDescent="0.25">
      <c r="A330" s="14" t="s">
        <v>341</v>
      </c>
      <c r="B330" s="14">
        <v>4</v>
      </c>
      <c r="C330" s="14" t="s">
        <v>348</v>
      </c>
      <c r="D330" s="19" t="s">
        <v>16</v>
      </c>
      <c r="E330" s="24" t="s">
        <v>349</v>
      </c>
      <c r="F330" s="20">
        <v>83.73</v>
      </c>
      <c r="G330" s="21">
        <v>3</v>
      </c>
      <c r="H330" s="22">
        <f>ROUND(ROUND(F330,2)*ROUND(G330,3),2)</f>
        <v>251.19</v>
      </c>
    </row>
    <row r="331" spans="1:8" x14ac:dyDescent="0.25">
      <c r="E331" s="2" t="s">
        <v>37</v>
      </c>
      <c r="F331" s="17"/>
      <c r="G331" s="17"/>
      <c r="H331" s="23">
        <f>SUM(H327:H330)</f>
        <v>2649.31</v>
      </c>
    </row>
    <row r="333" spans="1:8" x14ac:dyDescent="0.25">
      <c r="C333" s="17" t="s">
        <v>7</v>
      </c>
      <c r="D333" s="18" t="s">
        <v>8</v>
      </c>
      <c r="E333" s="2" t="s">
        <v>9</v>
      </c>
    </row>
    <row r="334" spans="1:8" x14ac:dyDescent="0.25">
      <c r="C334" s="17" t="s">
        <v>10</v>
      </c>
      <c r="D334" s="18" t="s">
        <v>137</v>
      </c>
      <c r="E334" s="2" t="s">
        <v>138</v>
      </c>
    </row>
    <row r="335" spans="1:8" x14ac:dyDescent="0.25">
      <c r="C335" s="17" t="s">
        <v>12</v>
      </c>
      <c r="D335" s="18" t="s">
        <v>104</v>
      </c>
      <c r="E335" s="2" t="s">
        <v>268</v>
      </c>
    </row>
    <row r="336" spans="1:8" x14ac:dyDescent="0.25">
      <c r="C336" s="17" t="s">
        <v>140</v>
      </c>
      <c r="D336" s="18" t="s">
        <v>137</v>
      </c>
      <c r="E336" s="2" t="s">
        <v>350</v>
      </c>
    </row>
    <row r="338" spans="1:8" ht="57" x14ac:dyDescent="0.25">
      <c r="A338" s="14" t="s">
        <v>351</v>
      </c>
      <c r="B338" s="14">
        <v>1</v>
      </c>
      <c r="C338" s="14" t="s">
        <v>352</v>
      </c>
      <c r="D338" s="19" t="s">
        <v>16</v>
      </c>
      <c r="E338" s="24" t="s">
        <v>353</v>
      </c>
      <c r="F338" s="20">
        <v>94.16</v>
      </c>
      <c r="G338" s="21">
        <v>13</v>
      </c>
      <c r="H338" s="22">
        <f t="shared" ref="H338:H344" si="10">ROUND(ROUND(F338,2)*ROUND(G338,3),2)</f>
        <v>1224.08</v>
      </c>
    </row>
    <row r="339" spans="1:8" ht="57" x14ac:dyDescent="0.25">
      <c r="A339" s="14" t="s">
        <v>351</v>
      </c>
      <c r="B339" s="14">
        <v>2</v>
      </c>
      <c r="C339" s="14" t="s">
        <v>354</v>
      </c>
      <c r="D339" s="19" t="s">
        <v>16</v>
      </c>
      <c r="E339" s="24" t="s">
        <v>355</v>
      </c>
      <c r="F339" s="20">
        <v>64.540000000000006</v>
      </c>
      <c r="G339" s="21">
        <v>41</v>
      </c>
      <c r="H339" s="22">
        <f t="shared" si="10"/>
        <v>2646.14</v>
      </c>
    </row>
    <row r="340" spans="1:8" ht="57" x14ac:dyDescent="0.25">
      <c r="A340" s="14" t="s">
        <v>351</v>
      </c>
      <c r="B340" s="14">
        <v>3</v>
      </c>
      <c r="C340" s="14" t="s">
        <v>356</v>
      </c>
      <c r="D340" s="19" t="s">
        <v>125</v>
      </c>
      <c r="E340" s="24" t="s">
        <v>357</v>
      </c>
      <c r="F340" s="20">
        <v>104.39</v>
      </c>
      <c r="G340" s="21">
        <v>5.15</v>
      </c>
      <c r="H340" s="22">
        <f t="shared" si="10"/>
        <v>537.61</v>
      </c>
    </row>
    <row r="341" spans="1:8" ht="57" x14ac:dyDescent="0.25">
      <c r="A341" s="14" t="s">
        <v>351</v>
      </c>
      <c r="B341" s="14">
        <v>4</v>
      </c>
      <c r="C341" s="14" t="s">
        <v>358</v>
      </c>
      <c r="D341" s="19" t="s">
        <v>125</v>
      </c>
      <c r="E341" s="24" t="s">
        <v>359</v>
      </c>
      <c r="F341" s="20">
        <v>43.22</v>
      </c>
      <c r="G341" s="21">
        <v>3.4</v>
      </c>
      <c r="H341" s="22">
        <f t="shared" si="10"/>
        <v>146.94999999999999</v>
      </c>
    </row>
    <row r="342" spans="1:8" ht="57" x14ac:dyDescent="0.25">
      <c r="A342" s="14" t="s">
        <v>351</v>
      </c>
      <c r="B342" s="14">
        <v>5</v>
      </c>
      <c r="C342" s="14" t="s">
        <v>360</v>
      </c>
      <c r="D342" s="19" t="s">
        <v>16</v>
      </c>
      <c r="E342" s="24" t="s">
        <v>361</v>
      </c>
      <c r="F342" s="20">
        <v>273.18</v>
      </c>
      <c r="G342" s="21">
        <v>4</v>
      </c>
      <c r="H342" s="22">
        <f t="shared" si="10"/>
        <v>1092.72</v>
      </c>
    </row>
    <row r="343" spans="1:8" ht="68.25" x14ac:dyDescent="0.25">
      <c r="A343" s="14" t="s">
        <v>351</v>
      </c>
      <c r="B343" s="14">
        <v>6</v>
      </c>
      <c r="C343" s="14" t="s">
        <v>362</v>
      </c>
      <c r="D343" s="19" t="s">
        <v>16</v>
      </c>
      <c r="E343" s="24" t="s">
        <v>363</v>
      </c>
      <c r="F343" s="20">
        <v>377.73</v>
      </c>
      <c r="G343" s="21">
        <v>17</v>
      </c>
      <c r="H343" s="22">
        <f t="shared" si="10"/>
        <v>6421.41</v>
      </c>
    </row>
    <row r="344" spans="1:8" ht="57" x14ac:dyDescent="0.25">
      <c r="A344" s="14" t="s">
        <v>351</v>
      </c>
      <c r="B344" s="14">
        <v>7</v>
      </c>
      <c r="C344" s="14" t="s">
        <v>364</v>
      </c>
      <c r="D344" s="19" t="s">
        <v>16</v>
      </c>
      <c r="E344" s="24" t="s">
        <v>365</v>
      </c>
      <c r="F344" s="20">
        <v>46.14</v>
      </c>
      <c r="G344" s="21">
        <v>3</v>
      </c>
      <c r="H344" s="22">
        <f t="shared" si="10"/>
        <v>138.41999999999999</v>
      </c>
    </row>
    <row r="345" spans="1:8" x14ac:dyDescent="0.25">
      <c r="E345" s="2" t="s">
        <v>37</v>
      </c>
      <c r="F345" s="17"/>
      <c r="G345" s="17"/>
      <c r="H345" s="23">
        <f>SUM(H338:H344)</f>
        <v>12207.33</v>
      </c>
    </row>
    <row r="347" spans="1:8" x14ac:dyDescent="0.25">
      <c r="C347" s="17" t="s">
        <v>7</v>
      </c>
      <c r="D347" s="18" t="s">
        <v>8</v>
      </c>
      <c r="E347" s="2" t="s">
        <v>9</v>
      </c>
    </row>
    <row r="348" spans="1:8" x14ac:dyDescent="0.25">
      <c r="C348" s="17" t="s">
        <v>10</v>
      </c>
      <c r="D348" s="18" t="s">
        <v>137</v>
      </c>
      <c r="E348" s="2" t="s">
        <v>138</v>
      </c>
    </row>
    <row r="349" spans="1:8" x14ac:dyDescent="0.25">
      <c r="C349" s="17" t="s">
        <v>12</v>
      </c>
      <c r="D349" s="18" t="s">
        <v>131</v>
      </c>
      <c r="E349" s="2" t="s">
        <v>366</v>
      </c>
    </row>
    <row r="351" spans="1:8" ht="57" x14ac:dyDescent="0.25">
      <c r="A351" s="14" t="s">
        <v>367</v>
      </c>
      <c r="B351" s="14">
        <v>1</v>
      </c>
      <c r="C351" s="14" t="s">
        <v>368</v>
      </c>
      <c r="D351" s="19" t="s">
        <v>125</v>
      </c>
      <c r="E351" s="24" t="s">
        <v>369</v>
      </c>
      <c r="F351" s="20">
        <v>1.94</v>
      </c>
      <c r="G351" s="21">
        <v>140</v>
      </c>
      <c r="H351" s="22">
        <f t="shared" ref="H351:H356" si="11">ROUND(ROUND(F351,2)*ROUND(G351,3),2)</f>
        <v>271.60000000000002</v>
      </c>
    </row>
    <row r="352" spans="1:8" ht="79.5" x14ac:dyDescent="0.25">
      <c r="A352" s="14" t="s">
        <v>367</v>
      </c>
      <c r="B352" s="14">
        <v>2</v>
      </c>
      <c r="C352" s="14" t="s">
        <v>370</v>
      </c>
      <c r="D352" s="19" t="s">
        <v>16</v>
      </c>
      <c r="E352" s="24" t="s">
        <v>371</v>
      </c>
      <c r="F352" s="20">
        <v>82.36</v>
      </c>
      <c r="G352" s="21">
        <v>1</v>
      </c>
      <c r="H352" s="22">
        <f t="shared" si="11"/>
        <v>82.36</v>
      </c>
    </row>
    <row r="353" spans="1:8" ht="57" x14ac:dyDescent="0.25">
      <c r="A353" s="14" t="s">
        <v>367</v>
      </c>
      <c r="B353" s="14">
        <v>3</v>
      </c>
      <c r="C353" s="14" t="s">
        <v>372</v>
      </c>
      <c r="D353" s="19" t="s">
        <v>16</v>
      </c>
      <c r="E353" s="24" t="s">
        <v>373</v>
      </c>
      <c r="F353" s="20">
        <v>3.32</v>
      </c>
      <c r="G353" s="21">
        <v>20</v>
      </c>
      <c r="H353" s="22">
        <f t="shared" si="11"/>
        <v>66.400000000000006</v>
      </c>
    </row>
    <row r="354" spans="1:8" ht="45.75" x14ac:dyDescent="0.25">
      <c r="A354" s="14" t="s">
        <v>367</v>
      </c>
      <c r="B354" s="14">
        <v>4</v>
      </c>
      <c r="C354" s="14" t="s">
        <v>374</v>
      </c>
      <c r="D354" s="19" t="s">
        <v>125</v>
      </c>
      <c r="E354" s="24" t="s">
        <v>375</v>
      </c>
      <c r="F354" s="20">
        <v>5.64</v>
      </c>
      <c r="G354" s="21">
        <v>140</v>
      </c>
      <c r="H354" s="22">
        <f t="shared" si="11"/>
        <v>789.6</v>
      </c>
    </row>
    <row r="355" spans="1:8" ht="45.75" x14ac:dyDescent="0.25">
      <c r="A355" s="14" t="s">
        <v>367</v>
      </c>
      <c r="B355" s="14">
        <v>5</v>
      </c>
      <c r="C355" s="14" t="s">
        <v>376</v>
      </c>
      <c r="D355" s="19" t="s">
        <v>16</v>
      </c>
      <c r="E355" s="24" t="s">
        <v>377</v>
      </c>
      <c r="F355" s="20">
        <v>677.35</v>
      </c>
      <c r="G355" s="21">
        <v>1</v>
      </c>
      <c r="H355" s="22">
        <f t="shared" si="11"/>
        <v>677.35</v>
      </c>
    </row>
    <row r="356" spans="1:8" ht="45.75" x14ac:dyDescent="0.25">
      <c r="A356" s="14" t="s">
        <v>367</v>
      </c>
      <c r="B356" s="14">
        <v>6</v>
      </c>
      <c r="C356" s="14" t="s">
        <v>378</v>
      </c>
      <c r="D356" s="19" t="s">
        <v>16</v>
      </c>
      <c r="E356" s="24" t="s">
        <v>379</v>
      </c>
      <c r="F356" s="20">
        <v>233.34</v>
      </c>
      <c r="G356" s="21">
        <v>1</v>
      </c>
      <c r="H356" s="22">
        <f t="shared" si="11"/>
        <v>233.34</v>
      </c>
    </row>
    <row r="357" spans="1:8" x14ac:dyDescent="0.25">
      <c r="E357" s="2" t="s">
        <v>37</v>
      </c>
      <c r="F357" s="17"/>
      <c r="G357" s="17"/>
      <c r="H357" s="23">
        <f>SUM(H351:H356)</f>
        <v>2120.65</v>
      </c>
    </row>
    <row r="359" spans="1:8" x14ac:dyDescent="0.25">
      <c r="C359" s="17" t="s">
        <v>7</v>
      </c>
      <c r="D359" s="18" t="s">
        <v>8</v>
      </c>
      <c r="E359" s="2" t="s">
        <v>9</v>
      </c>
    </row>
    <row r="360" spans="1:8" x14ac:dyDescent="0.25">
      <c r="C360" s="17" t="s">
        <v>10</v>
      </c>
      <c r="D360" s="18" t="s">
        <v>137</v>
      </c>
      <c r="E360" s="2" t="s">
        <v>138</v>
      </c>
    </row>
    <row r="361" spans="1:8" x14ac:dyDescent="0.25">
      <c r="C361" s="17" t="s">
        <v>12</v>
      </c>
      <c r="D361" s="18" t="s">
        <v>137</v>
      </c>
      <c r="E361" s="2" t="s">
        <v>380</v>
      </c>
    </row>
    <row r="362" spans="1:8" x14ac:dyDescent="0.25">
      <c r="C362" s="17" t="s">
        <v>140</v>
      </c>
      <c r="D362" s="18" t="s">
        <v>8</v>
      </c>
      <c r="E362" s="2" t="s">
        <v>381</v>
      </c>
    </row>
    <row r="364" spans="1:8" ht="79.5" x14ac:dyDescent="0.25">
      <c r="A364" s="14" t="s">
        <v>382</v>
      </c>
      <c r="B364" s="14">
        <v>1</v>
      </c>
      <c r="C364" s="14" t="s">
        <v>383</v>
      </c>
      <c r="D364" s="19" t="s">
        <v>16</v>
      </c>
      <c r="E364" s="24" t="s">
        <v>384</v>
      </c>
      <c r="F364" s="20">
        <v>99.99</v>
      </c>
      <c r="G364" s="21">
        <v>1</v>
      </c>
      <c r="H364" s="22">
        <f t="shared" ref="H364:H371" si="12">ROUND(ROUND(F364,2)*ROUND(G364,3),2)</f>
        <v>99.99</v>
      </c>
    </row>
    <row r="365" spans="1:8" ht="45.75" x14ac:dyDescent="0.25">
      <c r="A365" s="14" t="s">
        <v>382</v>
      </c>
      <c r="B365" s="14">
        <v>2</v>
      </c>
      <c r="C365" s="14" t="s">
        <v>385</v>
      </c>
      <c r="D365" s="19" t="s">
        <v>16</v>
      </c>
      <c r="E365" s="24" t="s">
        <v>386</v>
      </c>
      <c r="F365" s="20">
        <v>32.700000000000003</v>
      </c>
      <c r="G365" s="21">
        <v>1</v>
      </c>
      <c r="H365" s="22">
        <f t="shared" si="12"/>
        <v>32.700000000000003</v>
      </c>
    </row>
    <row r="366" spans="1:8" ht="79.5" x14ac:dyDescent="0.25">
      <c r="A366" s="14" t="s">
        <v>382</v>
      </c>
      <c r="B366" s="14">
        <v>3</v>
      </c>
      <c r="C366" s="14" t="s">
        <v>387</v>
      </c>
      <c r="D366" s="19" t="s">
        <v>16</v>
      </c>
      <c r="E366" s="24" t="s">
        <v>388</v>
      </c>
      <c r="F366" s="20">
        <v>239.28</v>
      </c>
      <c r="G366" s="21">
        <v>1</v>
      </c>
      <c r="H366" s="22">
        <f t="shared" si="12"/>
        <v>239.28</v>
      </c>
    </row>
    <row r="367" spans="1:8" ht="79.5" x14ac:dyDescent="0.25">
      <c r="A367" s="14" t="s">
        <v>382</v>
      </c>
      <c r="B367" s="14">
        <v>4</v>
      </c>
      <c r="C367" s="14" t="s">
        <v>389</v>
      </c>
      <c r="D367" s="19" t="s">
        <v>16</v>
      </c>
      <c r="E367" s="24" t="s">
        <v>390</v>
      </c>
      <c r="F367" s="20">
        <v>98.54</v>
      </c>
      <c r="G367" s="21">
        <v>1</v>
      </c>
      <c r="H367" s="22">
        <f t="shared" si="12"/>
        <v>98.54</v>
      </c>
    </row>
    <row r="368" spans="1:8" ht="90.75" x14ac:dyDescent="0.25">
      <c r="A368" s="14" t="s">
        <v>382</v>
      </c>
      <c r="B368" s="14">
        <v>5</v>
      </c>
      <c r="C368" s="14" t="s">
        <v>391</v>
      </c>
      <c r="D368" s="19" t="s">
        <v>16</v>
      </c>
      <c r="E368" s="24" t="s">
        <v>392</v>
      </c>
      <c r="F368" s="20">
        <v>55.8</v>
      </c>
      <c r="G368" s="21">
        <v>1</v>
      </c>
      <c r="H368" s="22">
        <f t="shared" si="12"/>
        <v>55.8</v>
      </c>
    </row>
    <row r="369" spans="1:8" ht="79.5" x14ac:dyDescent="0.25">
      <c r="A369" s="14" t="s">
        <v>382</v>
      </c>
      <c r="B369" s="14">
        <v>6</v>
      </c>
      <c r="C369" s="14" t="s">
        <v>393</v>
      </c>
      <c r="D369" s="19" t="s">
        <v>16</v>
      </c>
      <c r="E369" s="24" t="s">
        <v>394</v>
      </c>
      <c r="F369" s="20">
        <v>130.66</v>
      </c>
      <c r="G369" s="21">
        <v>1</v>
      </c>
      <c r="H369" s="22">
        <f t="shared" si="12"/>
        <v>130.66</v>
      </c>
    </row>
    <row r="370" spans="1:8" ht="57" x14ac:dyDescent="0.25">
      <c r="A370" s="14" t="s">
        <v>382</v>
      </c>
      <c r="B370" s="14">
        <v>7</v>
      </c>
      <c r="C370" s="14" t="s">
        <v>395</v>
      </c>
      <c r="D370" s="19" t="s">
        <v>125</v>
      </c>
      <c r="E370" s="24" t="s">
        <v>396</v>
      </c>
      <c r="F370" s="20">
        <v>8.41</v>
      </c>
      <c r="G370" s="21">
        <v>10</v>
      </c>
      <c r="H370" s="22">
        <f t="shared" si="12"/>
        <v>84.1</v>
      </c>
    </row>
    <row r="371" spans="1:8" ht="57" x14ac:dyDescent="0.25">
      <c r="A371" s="14" t="s">
        <v>382</v>
      </c>
      <c r="B371" s="14">
        <v>8</v>
      </c>
      <c r="C371" s="14" t="s">
        <v>397</v>
      </c>
      <c r="D371" s="19" t="s">
        <v>125</v>
      </c>
      <c r="E371" s="24" t="s">
        <v>398</v>
      </c>
      <c r="F371" s="20">
        <v>1.81</v>
      </c>
      <c r="G371" s="21">
        <v>10</v>
      </c>
      <c r="H371" s="22">
        <f t="shared" si="12"/>
        <v>18.100000000000001</v>
      </c>
    </row>
    <row r="372" spans="1:8" x14ac:dyDescent="0.25">
      <c r="E372" s="2" t="s">
        <v>37</v>
      </c>
      <c r="F372" s="17"/>
      <c r="G372" s="17"/>
      <c r="H372" s="23">
        <f>SUM(H364:H371)</f>
        <v>759.17000000000007</v>
      </c>
    </row>
    <row r="374" spans="1:8" x14ac:dyDescent="0.25">
      <c r="C374" s="17" t="s">
        <v>7</v>
      </c>
      <c r="D374" s="18" t="s">
        <v>8</v>
      </c>
      <c r="E374" s="2" t="s">
        <v>9</v>
      </c>
    </row>
    <row r="375" spans="1:8" x14ac:dyDescent="0.25">
      <c r="C375" s="17" t="s">
        <v>10</v>
      </c>
      <c r="D375" s="18" t="s">
        <v>137</v>
      </c>
      <c r="E375" s="2" t="s">
        <v>138</v>
      </c>
    </row>
    <row r="376" spans="1:8" x14ac:dyDescent="0.25">
      <c r="C376" s="17" t="s">
        <v>12</v>
      </c>
      <c r="D376" s="18" t="s">
        <v>399</v>
      </c>
      <c r="E376" s="2" t="s">
        <v>400</v>
      </c>
    </row>
    <row r="377" spans="1:8" x14ac:dyDescent="0.25">
      <c r="C377" s="17" t="s">
        <v>140</v>
      </c>
      <c r="D377" s="18" t="s">
        <v>8</v>
      </c>
      <c r="E377" s="2" t="s">
        <v>401</v>
      </c>
    </row>
    <row r="379" spans="1:8" ht="23.25" x14ac:dyDescent="0.25">
      <c r="A379" s="14" t="s">
        <v>402</v>
      </c>
      <c r="B379" s="14">
        <v>1</v>
      </c>
      <c r="C379" s="14" t="s">
        <v>403</v>
      </c>
      <c r="D379" s="19" t="s">
        <v>16</v>
      </c>
      <c r="E379" s="24" t="s">
        <v>404</v>
      </c>
      <c r="F379" s="20">
        <v>82.49</v>
      </c>
      <c r="G379" s="21">
        <v>2</v>
      </c>
      <c r="H379" s="22">
        <f>ROUND(ROUND(F379,2)*ROUND(G379,3),2)</f>
        <v>164.98</v>
      </c>
    </row>
    <row r="380" spans="1:8" ht="23.25" x14ac:dyDescent="0.25">
      <c r="A380" s="14" t="s">
        <v>402</v>
      </c>
      <c r="B380" s="14">
        <v>2</v>
      </c>
      <c r="C380" s="14" t="s">
        <v>405</v>
      </c>
      <c r="D380" s="19" t="s">
        <v>16</v>
      </c>
      <c r="E380" s="24" t="s">
        <v>406</v>
      </c>
      <c r="F380" s="20">
        <v>116.04</v>
      </c>
      <c r="G380" s="21">
        <v>1</v>
      </c>
      <c r="H380" s="22">
        <f>ROUND(ROUND(F380,2)*ROUND(G380,3),2)</f>
        <v>116.04</v>
      </c>
    </row>
    <row r="381" spans="1:8" x14ac:dyDescent="0.25">
      <c r="E381" s="2" t="s">
        <v>37</v>
      </c>
      <c r="F381" s="17"/>
      <c r="G381" s="17"/>
      <c r="H381" s="23">
        <f>SUM(H379:H380)</f>
        <v>281.02</v>
      </c>
    </row>
    <row r="383" spans="1:8" x14ac:dyDescent="0.25">
      <c r="C383" s="17" t="s">
        <v>7</v>
      </c>
      <c r="D383" s="18" t="s">
        <v>8</v>
      </c>
      <c r="E383" s="2" t="s">
        <v>9</v>
      </c>
    </row>
    <row r="384" spans="1:8" x14ac:dyDescent="0.25">
      <c r="C384" s="17" t="s">
        <v>10</v>
      </c>
      <c r="D384" s="18" t="s">
        <v>137</v>
      </c>
      <c r="E384" s="2" t="s">
        <v>138</v>
      </c>
    </row>
    <row r="385" spans="1:8" x14ac:dyDescent="0.25">
      <c r="C385" s="17" t="s">
        <v>12</v>
      </c>
      <c r="D385" s="18" t="s">
        <v>399</v>
      </c>
      <c r="E385" s="2" t="s">
        <v>400</v>
      </c>
    </row>
    <row r="386" spans="1:8" x14ac:dyDescent="0.25">
      <c r="C386" s="17" t="s">
        <v>140</v>
      </c>
      <c r="D386" s="18" t="s">
        <v>38</v>
      </c>
      <c r="E386" s="2" t="s">
        <v>407</v>
      </c>
    </row>
    <row r="388" spans="1:8" ht="34.5" x14ac:dyDescent="0.25">
      <c r="A388" s="14" t="s">
        <v>408</v>
      </c>
      <c r="B388" s="14">
        <v>1</v>
      </c>
      <c r="C388" s="14" t="s">
        <v>409</v>
      </c>
      <c r="D388" s="19" t="s">
        <v>16</v>
      </c>
      <c r="E388" s="24" t="s">
        <v>410</v>
      </c>
      <c r="F388" s="20">
        <v>14.9</v>
      </c>
      <c r="G388" s="21">
        <v>3</v>
      </c>
      <c r="H388" s="22">
        <f>ROUND(ROUND(F388,2)*ROUND(G388,3),2)</f>
        <v>44.7</v>
      </c>
    </row>
    <row r="389" spans="1:8" ht="34.5" x14ac:dyDescent="0.25">
      <c r="A389" s="14" t="s">
        <v>408</v>
      </c>
      <c r="B389" s="14">
        <v>2</v>
      </c>
      <c r="C389" s="14" t="s">
        <v>411</v>
      </c>
      <c r="D389" s="19" t="s">
        <v>16</v>
      </c>
      <c r="E389" s="24" t="s">
        <v>412</v>
      </c>
      <c r="F389" s="20">
        <v>14.96</v>
      </c>
      <c r="G389" s="21">
        <v>4</v>
      </c>
      <c r="H389" s="22">
        <f>ROUND(ROUND(F389,2)*ROUND(G389,3),2)</f>
        <v>59.84</v>
      </c>
    </row>
    <row r="390" spans="1:8" x14ac:dyDescent="0.25">
      <c r="E390" s="2" t="s">
        <v>37</v>
      </c>
      <c r="F390" s="17"/>
      <c r="G390" s="17"/>
      <c r="H390" s="23">
        <f>SUM(H388:H389)</f>
        <v>104.54</v>
      </c>
    </row>
    <row r="392" spans="1:8" x14ac:dyDescent="0.25">
      <c r="C392" s="17" t="s">
        <v>7</v>
      </c>
      <c r="D392" s="18" t="s">
        <v>8</v>
      </c>
      <c r="E392" s="2" t="s">
        <v>9</v>
      </c>
    </row>
    <row r="393" spans="1:8" x14ac:dyDescent="0.25">
      <c r="C393" s="17" t="s">
        <v>10</v>
      </c>
      <c r="D393" s="18" t="s">
        <v>137</v>
      </c>
      <c r="E393" s="2" t="s">
        <v>138</v>
      </c>
    </row>
    <row r="394" spans="1:8" x14ac:dyDescent="0.25">
      <c r="C394" s="17" t="s">
        <v>12</v>
      </c>
      <c r="D394" s="18" t="s">
        <v>413</v>
      </c>
      <c r="E394" s="2" t="s">
        <v>414</v>
      </c>
    </row>
    <row r="396" spans="1:8" x14ac:dyDescent="0.25">
      <c r="A396" s="14" t="s">
        <v>415</v>
      </c>
      <c r="B396" s="14">
        <v>1</v>
      </c>
      <c r="C396" s="14" t="s">
        <v>416</v>
      </c>
      <c r="D396" s="19" t="s">
        <v>16</v>
      </c>
      <c r="E396" s="24" t="s">
        <v>417</v>
      </c>
      <c r="F396" s="20">
        <v>1650</v>
      </c>
      <c r="G396" s="21">
        <v>1</v>
      </c>
      <c r="H396" s="22">
        <f>ROUND(ROUND(F396,2)*ROUND(G396,3),2)</f>
        <v>1650</v>
      </c>
    </row>
    <row r="397" spans="1:8" x14ac:dyDescent="0.25">
      <c r="E397" s="2" t="s">
        <v>37</v>
      </c>
      <c r="F397" s="17"/>
      <c r="G397" s="17"/>
      <c r="H397" s="23">
        <f>SUM(H396:H396)</f>
        <v>1650</v>
      </c>
    </row>
    <row r="399" spans="1:8" x14ac:dyDescent="0.25">
      <c r="C399" s="17" t="s">
        <v>7</v>
      </c>
      <c r="D399" s="18" t="s">
        <v>8</v>
      </c>
      <c r="E399" s="2" t="s">
        <v>9</v>
      </c>
    </row>
    <row r="400" spans="1:8" x14ac:dyDescent="0.25">
      <c r="C400" s="17" t="s">
        <v>10</v>
      </c>
      <c r="D400" s="18" t="s">
        <v>399</v>
      </c>
      <c r="E400" s="2" t="s">
        <v>418</v>
      </c>
    </row>
    <row r="401" spans="1:8" x14ac:dyDescent="0.25">
      <c r="C401" s="17" t="s">
        <v>12</v>
      </c>
      <c r="D401" s="18" t="s">
        <v>8</v>
      </c>
      <c r="E401" s="2" t="s">
        <v>419</v>
      </c>
    </row>
    <row r="403" spans="1:8" ht="45.75" x14ac:dyDescent="0.25">
      <c r="A403" s="14" t="s">
        <v>420</v>
      </c>
      <c r="B403" s="14">
        <v>1</v>
      </c>
      <c r="C403" s="14" t="s">
        <v>421</v>
      </c>
      <c r="D403" s="19" t="s">
        <v>16</v>
      </c>
      <c r="E403" s="24" t="s">
        <v>422</v>
      </c>
      <c r="F403" s="20">
        <v>127.99</v>
      </c>
      <c r="G403" s="21">
        <v>2</v>
      </c>
      <c r="H403" s="22">
        <f t="shared" ref="H403:H416" si="13">ROUND(ROUND(F403,2)*ROUND(G403,3),2)</f>
        <v>255.98</v>
      </c>
    </row>
    <row r="404" spans="1:8" ht="34.5" x14ac:dyDescent="0.25">
      <c r="A404" s="14" t="s">
        <v>420</v>
      </c>
      <c r="B404" s="14">
        <v>2</v>
      </c>
      <c r="C404" s="14" t="s">
        <v>423</v>
      </c>
      <c r="D404" s="19" t="s">
        <v>16</v>
      </c>
      <c r="E404" s="24" t="s">
        <v>424</v>
      </c>
      <c r="F404" s="20">
        <v>488.43</v>
      </c>
      <c r="G404" s="21">
        <v>2</v>
      </c>
      <c r="H404" s="22">
        <f t="shared" si="13"/>
        <v>976.86</v>
      </c>
    </row>
    <row r="405" spans="1:8" ht="68.25" x14ac:dyDescent="0.25">
      <c r="A405" s="14" t="s">
        <v>420</v>
      </c>
      <c r="B405" s="14">
        <v>3</v>
      </c>
      <c r="C405" s="14" t="s">
        <v>425</v>
      </c>
      <c r="D405" s="19" t="s">
        <v>16</v>
      </c>
      <c r="E405" s="24" t="s">
        <v>426</v>
      </c>
      <c r="F405" s="20">
        <v>384.4</v>
      </c>
      <c r="G405" s="21">
        <v>2</v>
      </c>
      <c r="H405" s="22">
        <f t="shared" si="13"/>
        <v>768.8</v>
      </c>
    </row>
    <row r="406" spans="1:8" ht="45.75" x14ac:dyDescent="0.25">
      <c r="A406" s="14" t="s">
        <v>420</v>
      </c>
      <c r="B406" s="14">
        <v>4</v>
      </c>
      <c r="C406" s="14" t="s">
        <v>427</v>
      </c>
      <c r="D406" s="19" t="s">
        <v>16</v>
      </c>
      <c r="E406" s="24" t="s">
        <v>428</v>
      </c>
      <c r="F406" s="20">
        <v>734.92</v>
      </c>
      <c r="G406" s="21">
        <v>1</v>
      </c>
      <c r="H406" s="22">
        <f t="shared" si="13"/>
        <v>734.92</v>
      </c>
    </row>
    <row r="407" spans="1:8" ht="45.75" x14ac:dyDescent="0.25">
      <c r="A407" s="14" t="s">
        <v>420</v>
      </c>
      <c r="B407" s="14">
        <v>5</v>
      </c>
      <c r="C407" s="14" t="s">
        <v>429</v>
      </c>
      <c r="D407" s="19" t="s">
        <v>16</v>
      </c>
      <c r="E407" s="24" t="s">
        <v>430</v>
      </c>
      <c r="F407" s="20">
        <v>1118.1500000000001</v>
      </c>
      <c r="G407" s="21">
        <v>1</v>
      </c>
      <c r="H407" s="22">
        <f t="shared" si="13"/>
        <v>1118.1500000000001</v>
      </c>
    </row>
    <row r="408" spans="1:8" ht="34.5" x14ac:dyDescent="0.25">
      <c r="A408" s="14" t="s">
        <v>420</v>
      </c>
      <c r="B408" s="14">
        <v>6</v>
      </c>
      <c r="C408" s="14" t="s">
        <v>431</v>
      </c>
      <c r="D408" s="19" t="s">
        <v>16</v>
      </c>
      <c r="E408" s="24" t="s">
        <v>432</v>
      </c>
      <c r="F408" s="20">
        <v>186.71</v>
      </c>
      <c r="G408" s="21">
        <v>3</v>
      </c>
      <c r="H408" s="22">
        <f t="shared" si="13"/>
        <v>560.13</v>
      </c>
    </row>
    <row r="409" spans="1:8" ht="34.5" x14ac:dyDescent="0.25">
      <c r="A409" s="14" t="s">
        <v>420</v>
      </c>
      <c r="B409" s="14">
        <v>7</v>
      </c>
      <c r="C409" s="14" t="s">
        <v>433</v>
      </c>
      <c r="D409" s="19" t="s">
        <v>16</v>
      </c>
      <c r="E409" s="24" t="s">
        <v>434</v>
      </c>
      <c r="F409" s="20">
        <v>226.05</v>
      </c>
      <c r="G409" s="21">
        <v>4</v>
      </c>
      <c r="H409" s="22">
        <f t="shared" si="13"/>
        <v>904.2</v>
      </c>
    </row>
    <row r="410" spans="1:8" ht="23.25" x14ac:dyDescent="0.25">
      <c r="A410" s="14" t="s">
        <v>420</v>
      </c>
      <c r="B410" s="14">
        <v>8</v>
      </c>
      <c r="C410" s="14" t="s">
        <v>435</v>
      </c>
      <c r="D410" s="19" t="s">
        <v>16</v>
      </c>
      <c r="E410" s="24" t="s">
        <v>436</v>
      </c>
      <c r="F410" s="20">
        <v>356.24</v>
      </c>
      <c r="G410" s="21">
        <v>2</v>
      </c>
      <c r="H410" s="22">
        <f t="shared" si="13"/>
        <v>712.48</v>
      </c>
    </row>
    <row r="411" spans="1:8" ht="34.5" x14ac:dyDescent="0.25">
      <c r="A411" s="14" t="s">
        <v>420</v>
      </c>
      <c r="B411" s="14">
        <v>9</v>
      </c>
      <c r="C411" s="14" t="s">
        <v>437</v>
      </c>
      <c r="D411" s="19" t="s">
        <v>16</v>
      </c>
      <c r="E411" s="24" t="s">
        <v>438</v>
      </c>
      <c r="F411" s="20">
        <v>138.07</v>
      </c>
      <c r="G411" s="21">
        <v>1</v>
      </c>
      <c r="H411" s="22">
        <f t="shared" si="13"/>
        <v>138.07</v>
      </c>
    </row>
    <row r="412" spans="1:8" ht="23.25" x14ac:dyDescent="0.25">
      <c r="A412" s="14" t="s">
        <v>420</v>
      </c>
      <c r="B412" s="14">
        <v>10</v>
      </c>
      <c r="C412" s="14" t="s">
        <v>439</v>
      </c>
      <c r="D412" s="19" t="s">
        <v>16</v>
      </c>
      <c r="E412" s="24" t="s">
        <v>440</v>
      </c>
      <c r="F412" s="20">
        <v>66.87</v>
      </c>
      <c r="G412" s="21">
        <v>1</v>
      </c>
      <c r="H412" s="22">
        <f t="shared" si="13"/>
        <v>66.87</v>
      </c>
    </row>
    <row r="413" spans="1:8" ht="23.25" x14ac:dyDescent="0.25">
      <c r="A413" s="14" t="s">
        <v>420</v>
      </c>
      <c r="B413" s="14">
        <v>11</v>
      </c>
      <c r="C413" s="14" t="s">
        <v>441</v>
      </c>
      <c r="D413" s="19" t="s">
        <v>16</v>
      </c>
      <c r="E413" s="24" t="s">
        <v>442</v>
      </c>
      <c r="F413" s="20">
        <v>54.01</v>
      </c>
      <c r="G413" s="21">
        <v>1</v>
      </c>
      <c r="H413" s="22">
        <f t="shared" si="13"/>
        <v>54.01</v>
      </c>
    </row>
    <row r="414" spans="1:8" ht="23.25" x14ac:dyDescent="0.25">
      <c r="A414" s="14" t="s">
        <v>420</v>
      </c>
      <c r="B414" s="14">
        <v>12</v>
      </c>
      <c r="C414" s="14" t="s">
        <v>443</v>
      </c>
      <c r="D414" s="19" t="s">
        <v>16</v>
      </c>
      <c r="E414" s="24" t="s">
        <v>444</v>
      </c>
      <c r="F414" s="20">
        <v>75.64</v>
      </c>
      <c r="G414" s="21">
        <v>2</v>
      </c>
      <c r="H414" s="22">
        <f t="shared" si="13"/>
        <v>151.28</v>
      </c>
    </row>
    <row r="415" spans="1:8" ht="23.25" x14ac:dyDescent="0.25">
      <c r="A415" s="14" t="s">
        <v>420</v>
      </c>
      <c r="B415" s="14">
        <v>13</v>
      </c>
      <c r="C415" s="14" t="s">
        <v>445</v>
      </c>
      <c r="D415" s="19" t="s">
        <v>16</v>
      </c>
      <c r="E415" s="24" t="s">
        <v>446</v>
      </c>
      <c r="F415" s="20">
        <v>91.93</v>
      </c>
      <c r="G415" s="21">
        <v>2</v>
      </c>
      <c r="H415" s="22">
        <f t="shared" si="13"/>
        <v>183.86</v>
      </c>
    </row>
    <row r="416" spans="1:8" ht="23.25" x14ac:dyDescent="0.25">
      <c r="A416" s="14" t="s">
        <v>420</v>
      </c>
      <c r="B416" s="14">
        <v>14</v>
      </c>
      <c r="C416" s="14" t="s">
        <v>447</v>
      </c>
      <c r="D416" s="19" t="s">
        <v>16</v>
      </c>
      <c r="E416" s="24" t="s">
        <v>448</v>
      </c>
      <c r="F416" s="20">
        <v>97.46</v>
      </c>
      <c r="G416" s="21">
        <v>2</v>
      </c>
      <c r="H416" s="22">
        <f t="shared" si="13"/>
        <v>194.92</v>
      </c>
    </row>
    <row r="417" spans="1:8" x14ac:dyDescent="0.25">
      <c r="E417" s="2" t="s">
        <v>37</v>
      </c>
      <c r="F417" s="17"/>
      <c r="G417" s="17"/>
      <c r="H417" s="23">
        <f>SUM(H403:H416)</f>
        <v>6820.53</v>
      </c>
    </row>
    <row r="419" spans="1:8" x14ac:dyDescent="0.25">
      <c r="C419" s="17" t="s">
        <v>7</v>
      </c>
      <c r="D419" s="18" t="s">
        <v>8</v>
      </c>
      <c r="E419" s="2" t="s">
        <v>9</v>
      </c>
    </row>
    <row r="420" spans="1:8" x14ac:dyDescent="0.25">
      <c r="C420" s="17" t="s">
        <v>10</v>
      </c>
      <c r="D420" s="18" t="s">
        <v>399</v>
      </c>
      <c r="E420" s="2" t="s">
        <v>418</v>
      </c>
    </row>
    <row r="421" spans="1:8" x14ac:dyDescent="0.25">
      <c r="C421" s="17" t="s">
        <v>12</v>
      </c>
      <c r="D421" s="18" t="s">
        <v>38</v>
      </c>
      <c r="E421" s="2" t="s">
        <v>449</v>
      </c>
    </row>
    <row r="423" spans="1:8" ht="23.25" x14ac:dyDescent="0.25">
      <c r="A423" s="14" t="s">
        <v>450</v>
      </c>
      <c r="B423" s="14">
        <v>1</v>
      </c>
      <c r="C423" s="14" t="s">
        <v>451</v>
      </c>
      <c r="D423" s="19" t="s">
        <v>16</v>
      </c>
      <c r="E423" s="24" t="s">
        <v>452</v>
      </c>
      <c r="F423" s="20">
        <v>36.4</v>
      </c>
      <c r="G423" s="21">
        <v>20</v>
      </c>
      <c r="H423" s="22">
        <f>ROUND(ROUND(F423,2)*ROUND(G423,3),2)</f>
        <v>728</v>
      </c>
    </row>
    <row r="424" spans="1:8" x14ac:dyDescent="0.25">
      <c r="E424" s="2" t="s">
        <v>37</v>
      </c>
      <c r="F424" s="17"/>
      <c r="G424" s="17"/>
      <c r="H424" s="23">
        <f>SUM(H423:H423)</f>
        <v>728</v>
      </c>
    </row>
    <row r="426" spans="1:8" x14ac:dyDescent="0.25">
      <c r="C426" s="17" t="s">
        <v>7</v>
      </c>
      <c r="D426" s="18" t="s">
        <v>8</v>
      </c>
      <c r="E426" s="2" t="s">
        <v>9</v>
      </c>
    </row>
    <row r="427" spans="1:8" x14ac:dyDescent="0.25">
      <c r="C427" s="17" t="s">
        <v>10</v>
      </c>
      <c r="D427" s="18" t="s">
        <v>399</v>
      </c>
      <c r="E427" s="2" t="s">
        <v>418</v>
      </c>
    </row>
    <row r="428" spans="1:8" x14ac:dyDescent="0.25">
      <c r="C428" s="17" t="s">
        <v>12</v>
      </c>
      <c r="D428" s="18" t="s">
        <v>54</v>
      </c>
      <c r="E428" s="2" t="s">
        <v>453</v>
      </c>
    </row>
    <row r="430" spans="1:8" ht="102" x14ac:dyDescent="0.25">
      <c r="A430" s="14" t="s">
        <v>454</v>
      </c>
      <c r="B430" s="14">
        <v>1</v>
      </c>
      <c r="C430" s="14" t="s">
        <v>455</v>
      </c>
      <c r="D430" s="19" t="s">
        <v>16</v>
      </c>
      <c r="E430" s="24" t="s">
        <v>456</v>
      </c>
      <c r="F430" s="20">
        <v>8573.99</v>
      </c>
      <c r="G430" s="21">
        <v>1</v>
      </c>
      <c r="H430" s="22">
        <f t="shared" ref="H430:H440" si="14">ROUND(ROUND(F430,2)*ROUND(G430,3),2)</f>
        <v>8573.99</v>
      </c>
    </row>
    <row r="431" spans="1:8" ht="90.75" x14ac:dyDescent="0.25">
      <c r="A431" s="14" t="s">
        <v>454</v>
      </c>
      <c r="B431" s="14">
        <v>2</v>
      </c>
      <c r="C431" s="14" t="s">
        <v>457</v>
      </c>
      <c r="D431" s="19" t="s">
        <v>16</v>
      </c>
      <c r="E431" s="24" t="s">
        <v>458</v>
      </c>
      <c r="F431" s="20">
        <v>1135.5</v>
      </c>
      <c r="G431" s="21">
        <v>1</v>
      </c>
      <c r="H431" s="22">
        <f t="shared" si="14"/>
        <v>1135.5</v>
      </c>
    </row>
    <row r="432" spans="1:8" ht="102" x14ac:dyDescent="0.25">
      <c r="A432" s="14" t="s">
        <v>454</v>
      </c>
      <c r="B432" s="14">
        <v>3</v>
      </c>
      <c r="C432" s="14" t="s">
        <v>459</v>
      </c>
      <c r="D432" s="19" t="s">
        <v>16</v>
      </c>
      <c r="E432" s="24" t="s">
        <v>460</v>
      </c>
      <c r="F432" s="20">
        <v>2969.35</v>
      </c>
      <c r="G432" s="21">
        <v>1</v>
      </c>
      <c r="H432" s="22">
        <f t="shared" si="14"/>
        <v>2969.35</v>
      </c>
    </row>
    <row r="433" spans="1:8" ht="102" x14ac:dyDescent="0.25">
      <c r="A433" s="14" t="s">
        <v>454</v>
      </c>
      <c r="B433" s="14">
        <v>4</v>
      </c>
      <c r="C433" s="14" t="s">
        <v>461</v>
      </c>
      <c r="D433" s="19" t="s">
        <v>16</v>
      </c>
      <c r="E433" s="24" t="s">
        <v>462</v>
      </c>
      <c r="F433" s="20">
        <v>4457.6499999999996</v>
      </c>
      <c r="G433" s="21">
        <v>1</v>
      </c>
      <c r="H433" s="22">
        <f t="shared" si="14"/>
        <v>4457.6499999999996</v>
      </c>
    </row>
    <row r="434" spans="1:8" ht="102" x14ac:dyDescent="0.25">
      <c r="A434" s="14" t="s">
        <v>454</v>
      </c>
      <c r="B434" s="14">
        <v>5</v>
      </c>
      <c r="C434" s="14" t="s">
        <v>463</v>
      </c>
      <c r="D434" s="19" t="s">
        <v>16</v>
      </c>
      <c r="E434" s="24" t="s">
        <v>464</v>
      </c>
      <c r="F434" s="20">
        <v>3045.25</v>
      </c>
      <c r="G434" s="21">
        <v>1</v>
      </c>
      <c r="H434" s="22">
        <f t="shared" si="14"/>
        <v>3045.25</v>
      </c>
    </row>
    <row r="435" spans="1:8" ht="102" x14ac:dyDescent="0.25">
      <c r="A435" s="14" t="s">
        <v>454</v>
      </c>
      <c r="B435" s="14">
        <v>6</v>
      </c>
      <c r="C435" s="14" t="s">
        <v>465</v>
      </c>
      <c r="D435" s="19" t="s">
        <v>16</v>
      </c>
      <c r="E435" s="24" t="s">
        <v>466</v>
      </c>
      <c r="F435" s="20">
        <v>3076.05</v>
      </c>
      <c r="G435" s="21">
        <v>1</v>
      </c>
      <c r="H435" s="22">
        <f t="shared" si="14"/>
        <v>3076.05</v>
      </c>
    </row>
    <row r="436" spans="1:8" ht="113.25" x14ac:dyDescent="0.25">
      <c r="A436" s="14" t="s">
        <v>454</v>
      </c>
      <c r="B436" s="14">
        <v>7</v>
      </c>
      <c r="C436" s="14" t="s">
        <v>467</v>
      </c>
      <c r="D436" s="19" t="s">
        <v>16</v>
      </c>
      <c r="E436" s="24" t="s">
        <v>468</v>
      </c>
      <c r="F436" s="20">
        <v>5697.58</v>
      </c>
      <c r="G436" s="21">
        <v>1</v>
      </c>
      <c r="H436" s="22">
        <f t="shared" si="14"/>
        <v>5697.58</v>
      </c>
    </row>
    <row r="437" spans="1:8" ht="68.25" x14ac:dyDescent="0.25">
      <c r="A437" s="14" t="s">
        <v>454</v>
      </c>
      <c r="B437" s="14">
        <v>8</v>
      </c>
      <c r="C437" s="14" t="s">
        <v>469</v>
      </c>
      <c r="D437" s="19" t="s">
        <v>16</v>
      </c>
      <c r="E437" s="24" t="s">
        <v>470</v>
      </c>
      <c r="F437" s="20">
        <v>926.5</v>
      </c>
      <c r="G437" s="21">
        <v>1</v>
      </c>
      <c r="H437" s="22">
        <f t="shared" si="14"/>
        <v>926.5</v>
      </c>
    </row>
    <row r="438" spans="1:8" ht="90.75" x14ac:dyDescent="0.25">
      <c r="A438" s="14" t="s">
        <v>454</v>
      </c>
      <c r="B438" s="14">
        <v>9</v>
      </c>
      <c r="C438" s="14" t="s">
        <v>471</v>
      </c>
      <c r="D438" s="19" t="s">
        <v>16</v>
      </c>
      <c r="E438" s="24" t="s">
        <v>472</v>
      </c>
      <c r="F438" s="20">
        <v>1254.3</v>
      </c>
      <c r="G438" s="21">
        <v>1</v>
      </c>
      <c r="H438" s="22">
        <f t="shared" si="14"/>
        <v>1254.3</v>
      </c>
    </row>
    <row r="439" spans="1:8" ht="102" x14ac:dyDescent="0.25">
      <c r="A439" s="14" t="s">
        <v>454</v>
      </c>
      <c r="B439" s="14">
        <v>10</v>
      </c>
      <c r="C439" s="14" t="s">
        <v>473</v>
      </c>
      <c r="D439" s="19" t="s">
        <v>16</v>
      </c>
      <c r="E439" s="24" t="s">
        <v>474</v>
      </c>
      <c r="F439" s="20">
        <v>4275.1899999999996</v>
      </c>
      <c r="G439" s="21">
        <v>1</v>
      </c>
      <c r="H439" s="22">
        <f t="shared" si="14"/>
        <v>4275.1899999999996</v>
      </c>
    </row>
    <row r="440" spans="1:8" ht="113.25" x14ac:dyDescent="0.25">
      <c r="A440" s="14" t="s">
        <v>454</v>
      </c>
      <c r="B440" s="14">
        <v>11</v>
      </c>
      <c r="C440" s="14" t="s">
        <v>475</v>
      </c>
      <c r="D440" s="19" t="s">
        <v>16</v>
      </c>
      <c r="E440" s="24" t="s">
        <v>476</v>
      </c>
      <c r="F440" s="20">
        <v>6234.38</v>
      </c>
      <c r="G440" s="21">
        <v>1</v>
      </c>
      <c r="H440" s="22">
        <f t="shared" si="14"/>
        <v>6234.38</v>
      </c>
    </row>
    <row r="441" spans="1:8" x14ac:dyDescent="0.25">
      <c r="E441" s="2" t="s">
        <v>37</v>
      </c>
      <c r="F441" s="17"/>
      <c r="G441" s="17"/>
      <c r="H441" s="23">
        <f>SUM(H430:H440)</f>
        <v>41645.739999999991</v>
      </c>
    </row>
    <row r="443" spans="1:8" x14ac:dyDescent="0.25">
      <c r="C443" s="17" t="s">
        <v>7</v>
      </c>
      <c r="D443" s="18" t="s">
        <v>8</v>
      </c>
      <c r="E443" s="2" t="s">
        <v>9</v>
      </c>
    </row>
    <row r="444" spans="1:8" x14ac:dyDescent="0.25">
      <c r="C444" s="17" t="s">
        <v>10</v>
      </c>
      <c r="D444" s="18" t="s">
        <v>477</v>
      </c>
      <c r="E444" s="2" t="s">
        <v>478</v>
      </c>
    </row>
    <row r="445" spans="1:8" x14ac:dyDescent="0.25">
      <c r="C445" s="17" t="s">
        <v>12</v>
      </c>
      <c r="D445" s="18" t="s">
        <v>8</v>
      </c>
      <c r="E445" s="2" t="s">
        <v>479</v>
      </c>
    </row>
    <row r="447" spans="1:8" ht="23.25" x14ac:dyDescent="0.25">
      <c r="A447" s="14" t="s">
        <v>480</v>
      </c>
      <c r="B447" s="14">
        <v>1</v>
      </c>
      <c r="C447" s="14" t="s">
        <v>481</v>
      </c>
      <c r="D447" s="19" t="s">
        <v>482</v>
      </c>
      <c r="E447" s="24" t="s">
        <v>483</v>
      </c>
      <c r="F447" s="20">
        <v>24.88</v>
      </c>
      <c r="G447" s="21">
        <v>58.5</v>
      </c>
      <c r="H447" s="22">
        <f>ROUND(ROUND(F447,2)*ROUND(G447,3),2)</f>
        <v>1455.48</v>
      </c>
    </row>
    <row r="448" spans="1:8" ht="45.75" x14ac:dyDescent="0.25">
      <c r="A448" s="14" t="s">
        <v>480</v>
      </c>
      <c r="B448" s="14">
        <v>2</v>
      </c>
      <c r="C448" s="14" t="s">
        <v>484</v>
      </c>
      <c r="D448" s="19" t="s">
        <v>482</v>
      </c>
      <c r="E448" s="24" t="s">
        <v>485</v>
      </c>
      <c r="F448" s="20">
        <v>30.8</v>
      </c>
      <c r="G448" s="21">
        <v>58.5</v>
      </c>
      <c r="H448" s="22">
        <f>ROUND(ROUND(F448,2)*ROUND(G448,3),2)</f>
        <v>1801.8</v>
      </c>
    </row>
    <row r="449" spans="1:8" ht="34.5" x14ac:dyDescent="0.25">
      <c r="A449" s="14" t="s">
        <v>480</v>
      </c>
      <c r="B449" s="14">
        <v>3</v>
      </c>
      <c r="C449" s="14" t="s">
        <v>486</v>
      </c>
      <c r="D449" s="19" t="s">
        <v>16</v>
      </c>
      <c r="E449" s="24" t="s">
        <v>487</v>
      </c>
      <c r="F449" s="20">
        <v>192.5</v>
      </c>
      <c r="G449" s="21">
        <v>8</v>
      </c>
      <c r="H449" s="22">
        <f>ROUND(ROUND(F449,2)*ROUND(G449,3),2)</f>
        <v>1540</v>
      </c>
    </row>
    <row r="450" spans="1:8" x14ac:dyDescent="0.25">
      <c r="E450" s="2" t="s">
        <v>37</v>
      </c>
      <c r="F450" s="17"/>
      <c r="G450" s="17"/>
      <c r="H450" s="23">
        <f>SUM(H447:H449)</f>
        <v>4797.28</v>
      </c>
    </row>
    <row r="452" spans="1:8" x14ac:dyDescent="0.25">
      <c r="C452" s="17" t="s">
        <v>7</v>
      </c>
      <c r="D452" s="18" t="s">
        <v>8</v>
      </c>
      <c r="E452" s="2" t="s">
        <v>9</v>
      </c>
    </row>
    <row r="453" spans="1:8" x14ac:dyDescent="0.25">
      <c r="C453" s="17" t="s">
        <v>10</v>
      </c>
      <c r="D453" s="18" t="s">
        <v>488</v>
      </c>
      <c r="E453" s="2" t="s">
        <v>489</v>
      </c>
    </row>
    <row r="454" spans="1:8" x14ac:dyDescent="0.25">
      <c r="C454" s="17" t="s">
        <v>12</v>
      </c>
      <c r="D454" s="18" t="s">
        <v>8</v>
      </c>
      <c r="E454" s="2" t="s">
        <v>490</v>
      </c>
    </row>
    <row r="456" spans="1:8" ht="23.25" x14ac:dyDescent="0.25">
      <c r="A456" s="14" t="s">
        <v>491</v>
      </c>
      <c r="B456" s="14">
        <v>1</v>
      </c>
      <c r="C456" s="14" t="s">
        <v>492</v>
      </c>
      <c r="D456" s="19" t="s">
        <v>16</v>
      </c>
      <c r="E456" s="24" t="s">
        <v>493</v>
      </c>
      <c r="F456" s="20">
        <v>5940</v>
      </c>
      <c r="G456" s="21">
        <v>1</v>
      </c>
      <c r="H456" s="22">
        <f>ROUND(ROUND(F456,2)*ROUND(G456,3),2)</f>
        <v>5940</v>
      </c>
    </row>
    <row r="457" spans="1:8" x14ac:dyDescent="0.25">
      <c r="E457" s="2" t="s">
        <v>37</v>
      </c>
      <c r="F457" s="17"/>
      <c r="G457" s="17"/>
      <c r="H457" s="23">
        <f>SUM(H456:H456)</f>
        <v>5940</v>
      </c>
    </row>
    <row r="459" spans="1:8" x14ac:dyDescent="0.25">
      <c r="E459" s="1" t="s">
        <v>494</v>
      </c>
      <c r="H459" s="26">
        <f>SUM(H9:H458)/2</f>
        <v>202425.05000000008</v>
      </c>
    </row>
  </sheetData>
  <mergeCells count="4">
    <mergeCell ref="E1:H1"/>
    <mergeCell ref="E2:H2"/>
    <mergeCell ref="E3:H3"/>
    <mergeCell ref="E4:H4"/>
  </mergeCells>
  <pageMargins left="0.75" right="0.75" top="0.75" bottom="0.5" header="0.5" footer="0.7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A2642"/>
  <sheetViews>
    <sheetView workbookViewId="0">
      <pane ySplit="8" topLeftCell="A9" activePane="bottomLeft" state="frozenSplit"/>
      <selection pane="bottomLeft"/>
    </sheetView>
  </sheetViews>
  <sheetFormatPr baseColWidth="10" defaultColWidth="9.140625" defaultRowHeight="15" x14ac:dyDescent="0.25"/>
  <cols>
    <col min="1" max="1" width="6.7109375" customWidth="1"/>
    <col min="2" max="2" width="14.7109375" customWidth="1"/>
    <col min="3" max="3" width="6.140625" customWidth="1"/>
    <col min="4" max="4" width="30.7109375" customWidth="1"/>
    <col min="5" max="5" width="10.7109375" customWidth="1"/>
    <col min="6" max="6" width="3" customWidth="1"/>
    <col min="7" max="7" width="2.140625" customWidth="1"/>
    <col min="8" max="8" width="10.7109375" customWidth="1"/>
    <col min="9" max="9" width="2.140625" customWidth="1"/>
    <col min="10" max="11" width="10.7109375" customWidth="1"/>
    <col min="12" max="12" width="90.7109375" customWidth="1"/>
  </cols>
  <sheetData>
    <row r="1" spans="1:27" x14ac:dyDescent="0.25">
      <c r="A1" s="12" t="s">
        <v>0</v>
      </c>
      <c r="B1" s="12" t="s">
        <v>0</v>
      </c>
      <c r="C1" s="12" t="s">
        <v>0</v>
      </c>
      <c r="D1" s="12" t="s">
        <v>0</v>
      </c>
      <c r="E1" s="12" t="s">
        <v>0</v>
      </c>
      <c r="F1" s="12" t="s">
        <v>0</v>
      </c>
      <c r="G1" s="12" t="s">
        <v>0</v>
      </c>
      <c r="H1" s="12" t="s">
        <v>0</v>
      </c>
      <c r="I1" s="12" t="s">
        <v>0</v>
      </c>
      <c r="J1" s="12" t="s">
        <v>0</v>
      </c>
      <c r="K1" s="12" t="s">
        <v>0</v>
      </c>
    </row>
    <row r="2" spans="1:27" x14ac:dyDescent="0.25">
      <c r="A2" s="12" t="s">
        <v>1</v>
      </c>
      <c r="B2" s="12" t="s">
        <v>1</v>
      </c>
      <c r="C2" s="12" t="s">
        <v>1</v>
      </c>
      <c r="D2" s="12" t="s">
        <v>1</v>
      </c>
      <c r="E2" s="12" t="s">
        <v>1</v>
      </c>
      <c r="F2" s="12" t="s">
        <v>1</v>
      </c>
      <c r="G2" s="12" t="s">
        <v>1</v>
      </c>
      <c r="H2" s="12" t="s">
        <v>1</v>
      </c>
      <c r="I2" s="12" t="s">
        <v>1</v>
      </c>
      <c r="J2" s="12" t="s">
        <v>1</v>
      </c>
      <c r="K2" s="12" t="s">
        <v>1</v>
      </c>
    </row>
    <row r="3" spans="1:27" x14ac:dyDescent="0.25">
      <c r="A3" s="12" t="s">
        <v>2</v>
      </c>
      <c r="B3" s="12" t="s">
        <v>2</v>
      </c>
      <c r="C3" s="12" t="s">
        <v>2</v>
      </c>
      <c r="D3" s="12" t="s">
        <v>2</v>
      </c>
      <c r="E3" s="12" t="s">
        <v>2</v>
      </c>
      <c r="F3" s="12" t="s">
        <v>2</v>
      </c>
      <c r="G3" s="12" t="s">
        <v>2</v>
      </c>
      <c r="H3" s="12" t="s">
        <v>2</v>
      </c>
      <c r="I3" s="12" t="s">
        <v>2</v>
      </c>
      <c r="J3" s="12" t="s">
        <v>2</v>
      </c>
      <c r="K3" s="12" t="s">
        <v>2</v>
      </c>
    </row>
    <row r="4" spans="1:27" x14ac:dyDescent="0.25">
      <c r="A4" s="12"/>
      <c r="B4" s="12"/>
      <c r="C4" s="12"/>
      <c r="D4" s="12"/>
      <c r="E4" s="12"/>
      <c r="F4" s="12"/>
      <c r="G4" s="12"/>
      <c r="H4" s="12"/>
      <c r="I4" s="12"/>
      <c r="J4" s="12"/>
      <c r="K4" s="12"/>
    </row>
    <row r="6" spans="1:27" ht="18.75" x14ac:dyDescent="0.3">
      <c r="A6" s="11" t="s">
        <v>495</v>
      </c>
      <c r="B6" s="11" t="s">
        <v>495</v>
      </c>
      <c r="C6" s="11" t="s">
        <v>495</v>
      </c>
      <c r="D6" s="11" t="s">
        <v>495</v>
      </c>
      <c r="E6" s="11" t="s">
        <v>495</v>
      </c>
      <c r="F6" s="11" t="s">
        <v>495</v>
      </c>
      <c r="G6" s="11" t="s">
        <v>495</v>
      </c>
      <c r="H6" s="11" t="s">
        <v>495</v>
      </c>
      <c r="I6" s="11" t="s">
        <v>495</v>
      </c>
      <c r="J6" s="11" t="s">
        <v>495</v>
      </c>
      <c r="K6" s="11" t="s">
        <v>495</v>
      </c>
    </row>
    <row r="8" spans="1:27" x14ac:dyDescent="0.25">
      <c r="A8" s="28" t="s">
        <v>496</v>
      </c>
      <c r="B8" s="28" t="s">
        <v>497</v>
      </c>
      <c r="C8" s="28" t="s">
        <v>498</v>
      </c>
      <c r="D8" s="28" t="s">
        <v>499</v>
      </c>
      <c r="E8" s="28"/>
      <c r="F8" s="28"/>
      <c r="G8" s="28"/>
      <c r="H8" s="28"/>
      <c r="I8" s="28"/>
      <c r="J8" s="28"/>
      <c r="K8" s="28" t="s">
        <v>4</v>
      </c>
      <c r="L8" s="28" t="s">
        <v>500</v>
      </c>
    </row>
    <row r="10" spans="1:27" x14ac:dyDescent="0.25">
      <c r="A10" s="27" t="s">
        <v>501</v>
      </c>
      <c r="B10" s="27"/>
    </row>
    <row r="11" spans="1:27" ht="45" customHeight="1" x14ac:dyDescent="0.25">
      <c r="A11" s="29"/>
      <c r="B11" s="29" t="s">
        <v>502</v>
      </c>
      <c r="C11" s="30" t="s">
        <v>482</v>
      </c>
      <c r="D11" s="10" t="s">
        <v>503</v>
      </c>
      <c r="E11" s="9"/>
      <c r="F11" s="9"/>
      <c r="G11" s="30"/>
      <c r="H11" s="32" t="s">
        <v>504</v>
      </c>
      <c r="I11" s="8">
        <v>1</v>
      </c>
      <c r="J11" s="7"/>
      <c r="K11" s="33">
        <f>ROUND(K25,2)</f>
        <v>98.63</v>
      </c>
      <c r="L11" s="31" t="s">
        <v>505</v>
      </c>
      <c r="M11" s="30"/>
      <c r="N11" s="30"/>
      <c r="O11" s="30"/>
      <c r="P11" s="30"/>
      <c r="Q11" s="30"/>
      <c r="R11" s="30"/>
      <c r="S11" s="30"/>
      <c r="T11" s="30"/>
      <c r="U11" s="30"/>
      <c r="V11" s="30"/>
      <c r="W11" s="30"/>
      <c r="X11" s="30"/>
      <c r="Y11" s="30"/>
      <c r="Z11" s="30"/>
      <c r="AA11" s="30"/>
    </row>
    <row r="12" spans="1:27" x14ac:dyDescent="0.25">
      <c r="B12" s="25" t="s">
        <v>506</v>
      </c>
    </row>
    <row r="13" spans="1:27" x14ac:dyDescent="0.25">
      <c r="B13" t="s">
        <v>507</v>
      </c>
      <c r="C13" t="s">
        <v>508</v>
      </c>
      <c r="D13" t="s">
        <v>509</v>
      </c>
      <c r="E13" s="34">
        <v>1</v>
      </c>
      <c r="F13" t="s">
        <v>510</v>
      </c>
      <c r="G13" t="s">
        <v>511</v>
      </c>
      <c r="H13" s="35">
        <v>25.38</v>
      </c>
      <c r="I13" t="s">
        <v>512</v>
      </c>
      <c r="J13" s="36">
        <f>ROUND(E13/I11* H13,5)</f>
        <v>25.38</v>
      </c>
      <c r="K13" s="37"/>
    </row>
    <row r="14" spans="1:27" x14ac:dyDescent="0.25">
      <c r="D14" s="38" t="s">
        <v>513</v>
      </c>
      <c r="E14" s="37"/>
      <c r="H14" s="37"/>
      <c r="K14" s="35">
        <f>SUM(J13:J13)</f>
        <v>25.38</v>
      </c>
    </row>
    <row r="15" spans="1:27" x14ac:dyDescent="0.25">
      <c r="B15" s="25" t="s">
        <v>514</v>
      </c>
      <c r="E15" s="37"/>
      <c r="H15" s="37"/>
      <c r="K15" s="37"/>
    </row>
    <row r="16" spans="1:27" x14ac:dyDescent="0.25">
      <c r="B16" t="s">
        <v>515</v>
      </c>
      <c r="C16" t="s">
        <v>508</v>
      </c>
      <c r="D16" t="s">
        <v>516</v>
      </c>
      <c r="E16" s="34">
        <v>0.7</v>
      </c>
      <c r="F16" t="s">
        <v>510</v>
      </c>
      <c r="G16" t="s">
        <v>511</v>
      </c>
      <c r="H16" s="35">
        <v>2.0499999999999998</v>
      </c>
      <c r="I16" t="s">
        <v>512</v>
      </c>
      <c r="J16" s="36">
        <f>ROUND(E16/I11* H16,5)</f>
        <v>1.4350000000000001</v>
      </c>
      <c r="K16" s="37"/>
    </row>
    <row r="17" spans="1:27" x14ac:dyDescent="0.25">
      <c r="D17" s="38" t="s">
        <v>517</v>
      </c>
      <c r="E17" s="37"/>
      <c r="H17" s="37"/>
      <c r="K17" s="35">
        <f>SUM(J16:J16)</f>
        <v>1.4350000000000001</v>
      </c>
    </row>
    <row r="18" spans="1:27" x14ac:dyDescent="0.25">
      <c r="B18" s="25" t="s">
        <v>518</v>
      </c>
      <c r="E18" s="37"/>
      <c r="H18" s="37"/>
      <c r="K18" s="37"/>
    </row>
    <row r="19" spans="1:27" x14ac:dyDescent="0.25">
      <c r="B19" t="s">
        <v>519</v>
      </c>
      <c r="C19" t="s">
        <v>520</v>
      </c>
      <c r="D19" t="s">
        <v>521</v>
      </c>
      <c r="E19" s="34">
        <v>1.63</v>
      </c>
      <c r="G19" t="s">
        <v>511</v>
      </c>
      <c r="H19" s="35">
        <v>21.84</v>
      </c>
      <c r="I19" t="s">
        <v>512</v>
      </c>
      <c r="J19" s="36">
        <f>ROUND(E19* H19,5)</f>
        <v>35.599200000000003</v>
      </c>
      <c r="K19" s="37"/>
    </row>
    <row r="20" spans="1:27" x14ac:dyDescent="0.25">
      <c r="B20" t="s">
        <v>522</v>
      </c>
      <c r="C20" t="s">
        <v>482</v>
      </c>
      <c r="D20" t="s">
        <v>523</v>
      </c>
      <c r="E20" s="34">
        <v>0.2</v>
      </c>
      <c r="G20" t="s">
        <v>511</v>
      </c>
      <c r="H20" s="35">
        <v>2.1800000000000002</v>
      </c>
      <c r="I20" t="s">
        <v>512</v>
      </c>
      <c r="J20" s="36">
        <f>ROUND(E20* H20,5)</f>
        <v>0.436</v>
      </c>
      <c r="K20" s="37"/>
    </row>
    <row r="21" spans="1:27" x14ac:dyDescent="0.25">
      <c r="B21" t="s">
        <v>524</v>
      </c>
      <c r="C21" t="s">
        <v>520</v>
      </c>
      <c r="D21" t="s">
        <v>525</v>
      </c>
      <c r="E21" s="34">
        <v>0.25</v>
      </c>
      <c r="G21" t="s">
        <v>511</v>
      </c>
      <c r="H21" s="35">
        <v>142.1</v>
      </c>
      <c r="I21" t="s">
        <v>512</v>
      </c>
      <c r="J21" s="36">
        <f>ROUND(E21* H21,5)</f>
        <v>35.524999999999999</v>
      </c>
      <c r="K21" s="37"/>
    </row>
    <row r="22" spans="1:27" x14ac:dyDescent="0.25">
      <c r="D22" s="38" t="s">
        <v>526</v>
      </c>
      <c r="E22" s="37"/>
      <c r="H22" s="37"/>
      <c r="K22" s="35">
        <f>SUM(J19:J21)</f>
        <v>71.560200000000009</v>
      </c>
    </row>
    <row r="23" spans="1:27" x14ac:dyDescent="0.25">
      <c r="D23" s="38" t="s">
        <v>527</v>
      </c>
      <c r="E23" s="37"/>
      <c r="H23" s="37"/>
      <c r="K23" s="39">
        <f>SUM(J12:J22)</f>
        <v>98.375200000000007</v>
      </c>
    </row>
    <row r="24" spans="1:27" x14ac:dyDescent="0.25">
      <c r="D24" s="38" t="s">
        <v>528</v>
      </c>
      <c r="E24" s="37"/>
      <c r="H24" s="37">
        <v>1</v>
      </c>
      <c r="I24" t="s">
        <v>529</v>
      </c>
      <c r="K24" s="37">
        <f>ROUND(H24/100*K14,5)</f>
        <v>0.25380000000000003</v>
      </c>
    </row>
    <row r="25" spans="1:27" x14ac:dyDescent="0.25">
      <c r="D25" s="38" t="s">
        <v>530</v>
      </c>
      <c r="E25" s="37"/>
      <c r="H25" s="37"/>
      <c r="K25" s="39">
        <f>SUM(K23:K24)</f>
        <v>98.629000000000005</v>
      </c>
    </row>
    <row r="27" spans="1:27" ht="45" customHeight="1" x14ac:dyDescent="0.25">
      <c r="A27" s="29"/>
      <c r="B27" s="29" t="s">
        <v>531</v>
      </c>
      <c r="C27" s="30" t="s">
        <v>482</v>
      </c>
      <c r="D27" s="10" t="s">
        <v>532</v>
      </c>
      <c r="E27" s="9"/>
      <c r="F27" s="9"/>
      <c r="G27" s="30"/>
      <c r="H27" s="32" t="s">
        <v>504</v>
      </c>
      <c r="I27" s="8">
        <v>1</v>
      </c>
      <c r="J27" s="7"/>
      <c r="K27" s="33">
        <f>ROUND(K41,2)</f>
        <v>114.7</v>
      </c>
      <c r="L27" s="31" t="s">
        <v>533</v>
      </c>
      <c r="M27" s="30"/>
      <c r="N27" s="30"/>
      <c r="O27" s="30"/>
      <c r="P27" s="30"/>
      <c r="Q27" s="30"/>
      <c r="R27" s="30"/>
      <c r="S27" s="30"/>
      <c r="T27" s="30"/>
      <c r="U27" s="30"/>
      <c r="V27" s="30"/>
      <c r="W27" s="30"/>
      <c r="X27" s="30"/>
      <c r="Y27" s="30"/>
      <c r="Z27" s="30"/>
      <c r="AA27" s="30"/>
    </row>
    <row r="28" spans="1:27" x14ac:dyDescent="0.25">
      <c r="B28" s="25" t="s">
        <v>506</v>
      </c>
    </row>
    <row r="29" spans="1:27" x14ac:dyDescent="0.25">
      <c r="B29" t="s">
        <v>507</v>
      </c>
      <c r="C29" t="s">
        <v>508</v>
      </c>
      <c r="D29" t="s">
        <v>509</v>
      </c>
      <c r="E29" s="34">
        <v>1</v>
      </c>
      <c r="F29" t="s">
        <v>510</v>
      </c>
      <c r="G29" t="s">
        <v>511</v>
      </c>
      <c r="H29" s="35">
        <v>25.38</v>
      </c>
      <c r="I29" t="s">
        <v>512</v>
      </c>
      <c r="J29" s="36">
        <f>ROUND(E29/I27* H29,5)</f>
        <v>25.38</v>
      </c>
      <c r="K29" s="37"/>
    </row>
    <row r="30" spans="1:27" x14ac:dyDescent="0.25">
      <c r="D30" s="38" t="s">
        <v>513</v>
      </c>
      <c r="E30" s="37"/>
      <c r="H30" s="37"/>
      <c r="K30" s="35">
        <f>SUM(J29:J29)</f>
        <v>25.38</v>
      </c>
    </row>
    <row r="31" spans="1:27" x14ac:dyDescent="0.25">
      <c r="B31" s="25" t="s">
        <v>514</v>
      </c>
      <c r="E31" s="37"/>
      <c r="H31" s="37"/>
      <c r="K31" s="37"/>
    </row>
    <row r="32" spans="1:27" x14ac:dyDescent="0.25">
      <c r="B32" t="s">
        <v>515</v>
      </c>
      <c r="C32" t="s">
        <v>508</v>
      </c>
      <c r="D32" t="s">
        <v>516</v>
      </c>
      <c r="E32" s="34">
        <v>0.7</v>
      </c>
      <c r="F32" t="s">
        <v>510</v>
      </c>
      <c r="G32" t="s">
        <v>511</v>
      </c>
      <c r="H32" s="35">
        <v>2.0499999999999998</v>
      </c>
      <c r="I32" t="s">
        <v>512</v>
      </c>
      <c r="J32" s="36">
        <f>ROUND(E32/I27* H32,5)</f>
        <v>1.4350000000000001</v>
      </c>
      <c r="K32" s="37"/>
    </row>
    <row r="33" spans="1:27" x14ac:dyDescent="0.25">
      <c r="D33" s="38" t="s">
        <v>517</v>
      </c>
      <c r="E33" s="37"/>
      <c r="H33" s="37"/>
      <c r="K33" s="35">
        <f>SUM(J32:J32)</f>
        <v>1.4350000000000001</v>
      </c>
    </row>
    <row r="34" spans="1:27" x14ac:dyDescent="0.25">
      <c r="B34" s="25" t="s">
        <v>518</v>
      </c>
      <c r="E34" s="37"/>
      <c r="H34" s="37"/>
      <c r="K34" s="37"/>
    </row>
    <row r="35" spans="1:27" x14ac:dyDescent="0.25">
      <c r="B35" t="s">
        <v>522</v>
      </c>
      <c r="C35" t="s">
        <v>482</v>
      </c>
      <c r="D35" t="s">
        <v>523</v>
      </c>
      <c r="E35" s="34">
        <v>0.2</v>
      </c>
      <c r="G35" t="s">
        <v>511</v>
      </c>
      <c r="H35" s="35">
        <v>2.1800000000000002</v>
      </c>
      <c r="I35" t="s">
        <v>512</v>
      </c>
      <c r="J35" s="36">
        <f>ROUND(E35* H35,5)</f>
        <v>0.436</v>
      </c>
      <c r="K35" s="37"/>
    </row>
    <row r="36" spans="1:27" x14ac:dyDescent="0.25">
      <c r="B36" t="s">
        <v>519</v>
      </c>
      <c r="C36" t="s">
        <v>520</v>
      </c>
      <c r="D36" t="s">
        <v>521</v>
      </c>
      <c r="E36" s="34">
        <v>1.52</v>
      </c>
      <c r="G36" t="s">
        <v>511</v>
      </c>
      <c r="H36" s="35">
        <v>21.84</v>
      </c>
      <c r="I36" t="s">
        <v>512</v>
      </c>
      <c r="J36" s="36">
        <f>ROUND(E36* H36,5)</f>
        <v>33.196800000000003</v>
      </c>
      <c r="K36" s="37"/>
    </row>
    <row r="37" spans="1:27" x14ac:dyDescent="0.25">
      <c r="B37" t="s">
        <v>524</v>
      </c>
      <c r="C37" t="s">
        <v>520</v>
      </c>
      <c r="D37" t="s">
        <v>525</v>
      </c>
      <c r="E37" s="34">
        <v>0.38</v>
      </c>
      <c r="G37" t="s">
        <v>511</v>
      </c>
      <c r="H37" s="35">
        <v>142.1</v>
      </c>
      <c r="I37" t="s">
        <v>512</v>
      </c>
      <c r="J37" s="36">
        <f>ROUND(E37* H37,5)</f>
        <v>53.997999999999998</v>
      </c>
      <c r="K37" s="37"/>
    </row>
    <row r="38" spans="1:27" x14ac:dyDescent="0.25">
      <c r="D38" s="38" t="s">
        <v>526</v>
      </c>
      <c r="E38" s="37"/>
      <c r="H38" s="37"/>
      <c r="K38" s="35">
        <f>SUM(J35:J37)</f>
        <v>87.630799999999994</v>
      </c>
    </row>
    <row r="39" spans="1:27" x14ac:dyDescent="0.25">
      <c r="D39" s="38" t="s">
        <v>527</v>
      </c>
      <c r="E39" s="37"/>
      <c r="H39" s="37"/>
      <c r="K39" s="39">
        <f>SUM(J28:J38)</f>
        <v>114.44579999999999</v>
      </c>
    </row>
    <row r="40" spans="1:27" x14ac:dyDescent="0.25">
      <c r="D40" s="38" t="s">
        <v>528</v>
      </c>
      <c r="E40" s="37"/>
      <c r="H40" s="37">
        <v>1</v>
      </c>
      <c r="I40" t="s">
        <v>529</v>
      </c>
      <c r="K40" s="37">
        <f>ROUND(H40/100*K30,5)</f>
        <v>0.25380000000000003</v>
      </c>
    </row>
    <row r="41" spans="1:27" x14ac:dyDescent="0.25">
      <c r="D41" s="38" t="s">
        <v>530</v>
      </c>
      <c r="E41" s="37"/>
      <c r="H41" s="37"/>
      <c r="K41" s="39">
        <f>SUM(K39:K40)</f>
        <v>114.69959999999999</v>
      </c>
    </row>
    <row r="43" spans="1:27" ht="45" customHeight="1" x14ac:dyDescent="0.25">
      <c r="A43" s="29"/>
      <c r="B43" s="29" t="s">
        <v>534</v>
      </c>
      <c r="C43" s="30" t="s">
        <v>482</v>
      </c>
      <c r="D43" s="10" t="s">
        <v>535</v>
      </c>
      <c r="E43" s="9"/>
      <c r="F43" s="9"/>
      <c r="G43" s="30"/>
      <c r="H43" s="32" t="s">
        <v>504</v>
      </c>
      <c r="I43" s="8">
        <v>1</v>
      </c>
      <c r="J43" s="7"/>
      <c r="K43" s="33">
        <f>ROUND(K53,2)</f>
        <v>146.1</v>
      </c>
      <c r="L43" s="31" t="s">
        <v>536</v>
      </c>
      <c r="M43" s="30"/>
      <c r="N43" s="30"/>
      <c r="O43" s="30"/>
      <c r="P43" s="30"/>
      <c r="Q43" s="30"/>
      <c r="R43" s="30"/>
      <c r="S43" s="30"/>
      <c r="T43" s="30"/>
      <c r="U43" s="30"/>
      <c r="V43" s="30"/>
      <c r="W43" s="30"/>
      <c r="X43" s="30"/>
      <c r="Y43" s="30"/>
      <c r="Z43" s="30"/>
      <c r="AA43" s="30"/>
    </row>
    <row r="44" spans="1:27" x14ac:dyDescent="0.25">
      <c r="B44" s="25" t="s">
        <v>506</v>
      </c>
    </row>
    <row r="45" spans="1:27" x14ac:dyDescent="0.25">
      <c r="B45" t="s">
        <v>537</v>
      </c>
      <c r="C45" t="s">
        <v>508</v>
      </c>
      <c r="D45" t="s">
        <v>538</v>
      </c>
      <c r="E45" s="34">
        <v>1</v>
      </c>
      <c r="F45" t="s">
        <v>510</v>
      </c>
      <c r="G45" t="s">
        <v>511</v>
      </c>
      <c r="H45" s="35">
        <v>24.55</v>
      </c>
      <c r="I45" t="s">
        <v>512</v>
      </c>
      <c r="J45" s="36">
        <f>ROUND(E45/I43* H45,5)</f>
        <v>24.55</v>
      </c>
      <c r="K45" s="37"/>
    </row>
    <row r="46" spans="1:27" x14ac:dyDescent="0.25">
      <c r="D46" s="38" t="s">
        <v>513</v>
      </c>
      <c r="E46" s="37"/>
      <c r="H46" s="37"/>
      <c r="K46" s="35">
        <f>SUM(J45:J45)</f>
        <v>24.55</v>
      </c>
    </row>
    <row r="47" spans="1:27" x14ac:dyDescent="0.25">
      <c r="B47" s="25" t="s">
        <v>518</v>
      </c>
      <c r="E47" s="37"/>
      <c r="H47" s="37"/>
      <c r="K47" s="37"/>
    </row>
    <row r="48" spans="1:27" x14ac:dyDescent="0.25">
      <c r="B48" t="s">
        <v>539</v>
      </c>
      <c r="C48" t="s">
        <v>540</v>
      </c>
      <c r="D48" t="s">
        <v>541</v>
      </c>
      <c r="E48" s="34">
        <v>800</v>
      </c>
      <c r="G48" t="s">
        <v>511</v>
      </c>
      <c r="H48" s="35">
        <v>0.15</v>
      </c>
      <c r="I48" t="s">
        <v>512</v>
      </c>
      <c r="J48" s="36">
        <f>ROUND(E48* H48,5)</f>
        <v>120</v>
      </c>
      <c r="K48" s="37"/>
    </row>
    <row r="49" spans="1:27" x14ac:dyDescent="0.25">
      <c r="B49" t="s">
        <v>522</v>
      </c>
      <c r="C49" t="s">
        <v>482</v>
      </c>
      <c r="D49" t="s">
        <v>523</v>
      </c>
      <c r="E49" s="34">
        <v>0.6</v>
      </c>
      <c r="G49" t="s">
        <v>511</v>
      </c>
      <c r="H49" s="35">
        <v>2.1800000000000002</v>
      </c>
      <c r="I49" t="s">
        <v>512</v>
      </c>
      <c r="J49" s="36">
        <f>ROUND(E49* H49,5)</f>
        <v>1.3080000000000001</v>
      </c>
      <c r="K49" s="37"/>
    </row>
    <row r="50" spans="1:27" x14ac:dyDescent="0.25">
      <c r="D50" s="38" t="s">
        <v>526</v>
      </c>
      <c r="E50" s="37"/>
      <c r="H50" s="37"/>
      <c r="K50" s="35">
        <f>SUM(J48:J49)</f>
        <v>121.30800000000001</v>
      </c>
    </row>
    <row r="51" spans="1:27" x14ac:dyDescent="0.25">
      <c r="D51" s="38" t="s">
        <v>527</v>
      </c>
      <c r="E51" s="37"/>
      <c r="H51" s="37"/>
      <c r="K51" s="39">
        <f>SUM(J44:J50)</f>
        <v>145.858</v>
      </c>
    </row>
    <row r="52" spans="1:27" x14ac:dyDescent="0.25">
      <c r="D52" s="38" t="s">
        <v>528</v>
      </c>
      <c r="E52" s="37"/>
      <c r="H52" s="37">
        <v>1</v>
      </c>
      <c r="I52" t="s">
        <v>529</v>
      </c>
      <c r="K52" s="37">
        <f>ROUND(H52/100*K46,5)</f>
        <v>0.2455</v>
      </c>
    </row>
    <row r="53" spans="1:27" x14ac:dyDescent="0.25">
      <c r="D53" s="38" t="s">
        <v>530</v>
      </c>
      <c r="E53" s="37"/>
      <c r="H53" s="37"/>
      <c r="K53" s="39">
        <f>SUM(K51:K52)</f>
        <v>146.1035</v>
      </c>
    </row>
    <row r="55" spans="1:27" x14ac:dyDescent="0.25">
      <c r="A55" s="27" t="s">
        <v>542</v>
      </c>
      <c r="B55" s="27"/>
    </row>
    <row r="56" spans="1:27" ht="45" customHeight="1" x14ac:dyDescent="0.25">
      <c r="A56" s="29" t="s">
        <v>543</v>
      </c>
      <c r="B56" s="29" t="s">
        <v>254</v>
      </c>
      <c r="C56" s="30" t="s">
        <v>16</v>
      </c>
      <c r="D56" s="10" t="s">
        <v>255</v>
      </c>
      <c r="E56" s="9"/>
      <c r="F56" s="9"/>
      <c r="G56" s="30"/>
      <c r="H56" s="32" t="s">
        <v>504</v>
      </c>
      <c r="I56" s="8">
        <v>1</v>
      </c>
      <c r="J56" s="7"/>
      <c r="K56" s="33">
        <f>ROUND(K62,2)</f>
        <v>352</v>
      </c>
      <c r="L56" s="31" t="s">
        <v>544</v>
      </c>
      <c r="M56" s="30"/>
      <c r="N56" s="30"/>
      <c r="O56" s="30"/>
      <c r="P56" s="30"/>
      <c r="Q56" s="30"/>
      <c r="R56" s="30"/>
      <c r="S56" s="30"/>
      <c r="T56" s="30"/>
      <c r="U56" s="30"/>
      <c r="V56" s="30"/>
      <c r="W56" s="30"/>
      <c r="X56" s="30"/>
      <c r="Y56" s="30"/>
      <c r="Z56" s="30"/>
      <c r="AA56" s="30"/>
    </row>
    <row r="57" spans="1:27" x14ac:dyDescent="0.25">
      <c r="B57" s="25" t="s">
        <v>518</v>
      </c>
    </row>
    <row r="58" spans="1:27" x14ac:dyDescent="0.25">
      <c r="B58" t="s">
        <v>545</v>
      </c>
      <c r="C58" t="s">
        <v>16</v>
      </c>
      <c r="D58" t="s">
        <v>546</v>
      </c>
      <c r="E58" s="34">
        <v>1</v>
      </c>
      <c r="G58" t="s">
        <v>511</v>
      </c>
      <c r="H58" s="35">
        <v>320</v>
      </c>
      <c r="I58" t="s">
        <v>512</v>
      </c>
      <c r="J58" s="36">
        <f>ROUND(E58* H58,5)</f>
        <v>320</v>
      </c>
      <c r="K58" s="37"/>
    </row>
    <row r="59" spans="1:27" x14ac:dyDescent="0.25">
      <c r="D59" s="38" t="s">
        <v>526</v>
      </c>
      <c r="E59" s="37"/>
      <c r="H59" s="37"/>
      <c r="K59" s="35">
        <f>SUM(J58:J58)</f>
        <v>320</v>
      </c>
    </row>
    <row r="60" spans="1:27" x14ac:dyDescent="0.25">
      <c r="D60" s="38" t="s">
        <v>527</v>
      </c>
      <c r="E60" s="37"/>
      <c r="H60" s="37"/>
      <c r="K60" s="39">
        <f>SUM(J57:J59)</f>
        <v>320</v>
      </c>
    </row>
    <row r="61" spans="1:27" x14ac:dyDescent="0.25">
      <c r="D61" s="38" t="s">
        <v>547</v>
      </c>
      <c r="E61" s="37"/>
      <c r="H61" s="37">
        <v>10</v>
      </c>
      <c r="I61" t="s">
        <v>529</v>
      </c>
      <c r="K61" s="35">
        <f>ROUND(H61/100*K60,5)</f>
        <v>32</v>
      </c>
    </row>
    <row r="62" spans="1:27" x14ac:dyDescent="0.25">
      <c r="D62" s="38" t="s">
        <v>530</v>
      </c>
      <c r="E62" s="37"/>
      <c r="H62" s="37"/>
      <c r="K62" s="39">
        <f>SUM(K60:K61)</f>
        <v>352</v>
      </c>
    </row>
    <row r="64" spans="1:27" ht="45" customHeight="1" x14ac:dyDescent="0.25">
      <c r="A64" s="29" t="s">
        <v>548</v>
      </c>
      <c r="B64" s="29" t="s">
        <v>170</v>
      </c>
      <c r="C64" s="30" t="s">
        <v>125</v>
      </c>
      <c r="D64" s="10" t="s">
        <v>171</v>
      </c>
      <c r="E64" s="9"/>
      <c r="F64" s="9"/>
      <c r="G64" s="30"/>
      <c r="H64" s="32" t="s">
        <v>504</v>
      </c>
      <c r="I64" s="8">
        <v>1</v>
      </c>
      <c r="J64" s="7"/>
      <c r="K64" s="33">
        <f>ROUND(K76,2)</f>
        <v>21.12</v>
      </c>
      <c r="L64" s="31" t="s">
        <v>549</v>
      </c>
      <c r="M64" s="30"/>
      <c r="N64" s="30"/>
      <c r="O64" s="30"/>
      <c r="P64" s="30"/>
      <c r="Q64" s="30"/>
      <c r="R64" s="30"/>
      <c r="S64" s="30"/>
      <c r="T64" s="30"/>
      <c r="U64" s="30"/>
      <c r="V64" s="30"/>
      <c r="W64" s="30"/>
      <c r="X64" s="30"/>
      <c r="Y64" s="30"/>
      <c r="Z64" s="30"/>
      <c r="AA64" s="30"/>
    </row>
    <row r="65" spans="1:27" x14ac:dyDescent="0.25">
      <c r="B65" s="25" t="s">
        <v>506</v>
      </c>
    </row>
    <row r="66" spans="1:27" x14ac:dyDescent="0.25">
      <c r="B66" t="s">
        <v>550</v>
      </c>
      <c r="C66" t="s">
        <v>508</v>
      </c>
      <c r="D66" t="s">
        <v>551</v>
      </c>
      <c r="E66" s="34">
        <v>0.3</v>
      </c>
      <c r="F66" t="s">
        <v>510</v>
      </c>
      <c r="G66" t="s">
        <v>511</v>
      </c>
      <c r="H66" s="35">
        <v>28.69</v>
      </c>
      <c r="I66" t="s">
        <v>512</v>
      </c>
      <c r="J66" s="36">
        <f>ROUND(E66/I64* H66,5)</f>
        <v>8.6069999999999993</v>
      </c>
      <c r="K66" s="37"/>
    </row>
    <row r="67" spans="1:27" x14ac:dyDescent="0.25">
      <c r="B67" t="s">
        <v>552</v>
      </c>
      <c r="C67" t="s">
        <v>508</v>
      </c>
      <c r="D67" t="s">
        <v>553</v>
      </c>
      <c r="E67" s="34">
        <v>0.15</v>
      </c>
      <c r="F67" t="s">
        <v>510</v>
      </c>
      <c r="G67" t="s">
        <v>511</v>
      </c>
      <c r="H67" s="35">
        <v>24.61</v>
      </c>
      <c r="I67" t="s">
        <v>512</v>
      </c>
      <c r="J67" s="36">
        <f>ROUND(E67/I64* H67,5)</f>
        <v>3.6915</v>
      </c>
      <c r="K67" s="37"/>
    </row>
    <row r="68" spans="1:27" x14ac:dyDescent="0.25">
      <c r="D68" s="38" t="s">
        <v>513</v>
      </c>
      <c r="E68" s="37"/>
      <c r="H68" s="37"/>
      <c r="K68" s="35">
        <f>SUM(J66:J67)</f>
        <v>12.298499999999999</v>
      </c>
    </row>
    <row r="69" spans="1:27" x14ac:dyDescent="0.25">
      <c r="B69" s="25" t="s">
        <v>518</v>
      </c>
      <c r="E69" s="37"/>
      <c r="H69" s="37"/>
      <c r="K69" s="37"/>
    </row>
    <row r="70" spans="1:27" x14ac:dyDescent="0.25">
      <c r="B70" t="s">
        <v>554</v>
      </c>
      <c r="C70" t="s">
        <v>16</v>
      </c>
      <c r="D70" t="s">
        <v>555</v>
      </c>
      <c r="E70" s="34">
        <v>1</v>
      </c>
      <c r="G70" t="s">
        <v>511</v>
      </c>
      <c r="H70" s="35">
        <v>0.04</v>
      </c>
      <c r="I70" t="s">
        <v>512</v>
      </c>
      <c r="J70" s="36">
        <f>ROUND(E70* H70,5)</f>
        <v>0.04</v>
      </c>
      <c r="K70" s="37"/>
    </row>
    <row r="71" spans="1:27" x14ac:dyDescent="0.25">
      <c r="B71" t="s">
        <v>556</v>
      </c>
      <c r="C71" t="s">
        <v>16</v>
      </c>
      <c r="D71" t="s">
        <v>557</v>
      </c>
      <c r="E71" s="34">
        <v>1</v>
      </c>
      <c r="G71" t="s">
        <v>511</v>
      </c>
      <c r="H71" s="35">
        <v>2.44</v>
      </c>
      <c r="I71" t="s">
        <v>512</v>
      </c>
      <c r="J71" s="36">
        <f>ROUND(E71* H71,5)</f>
        <v>2.44</v>
      </c>
      <c r="K71" s="37"/>
    </row>
    <row r="72" spans="1:27" x14ac:dyDescent="0.25">
      <c r="B72" t="s">
        <v>558</v>
      </c>
      <c r="C72" t="s">
        <v>125</v>
      </c>
      <c r="D72" t="s">
        <v>559</v>
      </c>
      <c r="E72" s="34">
        <v>1.1000000000000001</v>
      </c>
      <c r="G72" t="s">
        <v>511</v>
      </c>
      <c r="H72" s="35">
        <v>4.0199999999999996</v>
      </c>
      <c r="I72" t="s">
        <v>512</v>
      </c>
      <c r="J72" s="36">
        <f>ROUND(E72* H72,5)</f>
        <v>4.4219999999999997</v>
      </c>
      <c r="K72" s="37"/>
    </row>
    <row r="73" spans="1:27" x14ac:dyDescent="0.25">
      <c r="D73" s="38" t="s">
        <v>526</v>
      </c>
      <c r="E73" s="37"/>
      <c r="H73" s="37"/>
      <c r="K73" s="35">
        <f>SUM(J70:J72)</f>
        <v>6.9019999999999992</v>
      </c>
    </row>
    <row r="74" spans="1:27" x14ac:dyDescent="0.25">
      <c r="D74" s="38" t="s">
        <v>527</v>
      </c>
      <c r="E74" s="37"/>
      <c r="H74" s="37"/>
      <c r="K74" s="39">
        <f>SUM(J65:J73)</f>
        <v>19.200499999999998</v>
      </c>
    </row>
    <row r="75" spans="1:27" x14ac:dyDescent="0.25">
      <c r="D75" s="38" t="s">
        <v>547</v>
      </c>
      <c r="E75" s="37"/>
      <c r="H75" s="37">
        <v>10</v>
      </c>
      <c r="I75" t="s">
        <v>529</v>
      </c>
      <c r="K75" s="35">
        <f>ROUND(H75/100*K74,5)</f>
        <v>1.92005</v>
      </c>
    </row>
    <row r="76" spans="1:27" x14ac:dyDescent="0.25">
      <c r="D76" s="38" t="s">
        <v>530</v>
      </c>
      <c r="E76" s="37"/>
      <c r="H76" s="37"/>
      <c r="K76" s="39">
        <f>SUM(K74:K75)</f>
        <v>21.120549999999998</v>
      </c>
    </row>
    <row r="78" spans="1:27" ht="45" customHeight="1" x14ac:dyDescent="0.25">
      <c r="A78" s="29" t="s">
        <v>560</v>
      </c>
      <c r="B78" s="29" t="s">
        <v>172</v>
      </c>
      <c r="C78" s="30" t="s">
        <v>125</v>
      </c>
      <c r="D78" s="10" t="s">
        <v>173</v>
      </c>
      <c r="E78" s="9"/>
      <c r="F78" s="9"/>
      <c r="G78" s="30"/>
      <c r="H78" s="32" t="s">
        <v>504</v>
      </c>
      <c r="I78" s="8">
        <v>1</v>
      </c>
      <c r="J78" s="7"/>
      <c r="K78" s="33">
        <f>ROUND(K90,2)</f>
        <v>23.58</v>
      </c>
      <c r="L78" s="31" t="s">
        <v>561</v>
      </c>
      <c r="M78" s="30"/>
      <c r="N78" s="30"/>
      <c r="O78" s="30"/>
      <c r="P78" s="30"/>
      <c r="Q78" s="30"/>
      <c r="R78" s="30"/>
      <c r="S78" s="30"/>
      <c r="T78" s="30"/>
      <c r="U78" s="30"/>
      <c r="V78" s="30"/>
      <c r="W78" s="30"/>
      <c r="X78" s="30"/>
      <c r="Y78" s="30"/>
      <c r="Z78" s="30"/>
      <c r="AA78" s="30"/>
    </row>
    <row r="79" spans="1:27" x14ac:dyDescent="0.25">
      <c r="B79" s="25" t="s">
        <v>506</v>
      </c>
    </row>
    <row r="80" spans="1:27" x14ac:dyDescent="0.25">
      <c r="B80" t="s">
        <v>552</v>
      </c>
      <c r="C80" t="s">
        <v>508</v>
      </c>
      <c r="D80" t="s">
        <v>553</v>
      </c>
      <c r="E80" s="34">
        <v>0.18</v>
      </c>
      <c r="F80" t="s">
        <v>510</v>
      </c>
      <c r="G80" t="s">
        <v>511</v>
      </c>
      <c r="H80" s="35">
        <v>24.61</v>
      </c>
      <c r="I80" t="s">
        <v>512</v>
      </c>
      <c r="J80" s="36">
        <f>ROUND(E80/I78* H80,5)</f>
        <v>4.4298000000000002</v>
      </c>
      <c r="K80" s="37"/>
    </row>
    <row r="81" spans="1:27" x14ac:dyDescent="0.25">
      <c r="B81" t="s">
        <v>550</v>
      </c>
      <c r="C81" t="s">
        <v>508</v>
      </c>
      <c r="D81" t="s">
        <v>551</v>
      </c>
      <c r="E81" s="34">
        <v>0.3</v>
      </c>
      <c r="F81" t="s">
        <v>510</v>
      </c>
      <c r="G81" t="s">
        <v>511</v>
      </c>
      <c r="H81" s="35">
        <v>28.69</v>
      </c>
      <c r="I81" t="s">
        <v>512</v>
      </c>
      <c r="J81" s="36">
        <f>ROUND(E81/I78* H81,5)</f>
        <v>8.6069999999999993</v>
      </c>
      <c r="K81" s="37"/>
    </row>
    <row r="82" spans="1:27" x14ac:dyDescent="0.25">
      <c r="D82" s="38" t="s">
        <v>513</v>
      </c>
      <c r="E82" s="37"/>
      <c r="H82" s="37"/>
      <c r="K82" s="35">
        <f>SUM(J80:J81)</f>
        <v>13.036799999999999</v>
      </c>
    </row>
    <row r="83" spans="1:27" x14ac:dyDescent="0.25">
      <c r="B83" s="25" t="s">
        <v>518</v>
      </c>
      <c r="E83" s="37"/>
      <c r="H83" s="37"/>
      <c r="K83" s="37"/>
    </row>
    <row r="84" spans="1:27" x14ac:dyDescent="0.25">
      <c r="B84" t="s">
        <v>562</v>
      </c>
      <c r="C84" t="s">
        <v>16</v>
      </c>
      <c r="D84" t="s">
        <v>563</v>
      </c>
      <c r="E84" s="34">
        <v>1</v>
      </c>
      <c r="G84" t="s">
        <v>511</v>
      </c>
      <c r="H84" s="35">
        <v>0.05</v>
      </c>
      <c r="I84" t="s">
        <v>512</v>
      </c>
      <c r="J84" s="36">
        <f>ROUND(E84* H84,5)</f>
        <v>0.05</v>
      </c>
      <c r="K84" s="37"/>
    </row>
    <row r="85" spans="1:27" x14ac:dyDescent="0.25">
      <c r="B85" t="s">
        <v>564</v>
      </c>
      <c r="C85" t="s">
        <v>16</v>
      </c>
      <c r="D85" t="s">
        <v>565</v>
      </c>
      <c r="E85" s="34">
        <v>1</v>
      </c>
      <c r="G85" t="s">
        <v>511</v>
      </c>
      <c r="H85" s="35">
        <v>3.41</v>
      </c>
      <c r="I85" t="s">
        <v>512</v>
      </c>
      <c r="J85" s="36">
        <f>ROUND(E85* H85,5)</f>
        <v>3.41</v>
      </c>
      <c r="K85" s="37"/>
    </row>
    <row r="86" spans="1:27" x14ac:dyDescent="0.25">
      <c r="B86" t="s">
        <v>566</v>
      </c>
      <c r="C86" t="s">
        <v>125</v>
      </c>
      <c r="D86" t="s">
        <v>567</v>
      </c>
      <c r="E86" s="34">
        <v>1.1000000000000001</v>
      </c>
      <c r="G86" t="s">
        <v>511</v>
      </c>
      <c r="H86" s="35">
        <v>4.49</v>
      </c>
      <c r="I86" t="s">
        <v>512</v>
      </c>
      <c r="J86" s="36">
        <f>ROUND(E86* H86,5)</f>
        <v>4.9390000000000001</v>
      </c>
      <c r="K86" s="37"/>
    </row>
    <row r="87" spans="1:27" x14ac:dyDescent="0.25">
      <c r="D87" s="38" t="s">
        <v>526</v>
      </c>
      <c r="E87" s="37"/>
      <c r="H87" s="37"/>
      <c r="K87" s="35">
        <f>SUM(J84:J86)</f>
        <v>8.3990000000000009</v>
      </c>
    </row>
    <row r="88" spans="1:27" x14ac:dyDescent="0.25">
      <c r="D88" s="38" t="s">
        <v>527</v>
      </c>
      <c r="E88" s="37"/>
      <c r="H88" s="37"/>
      <c r="K88" s="39">
        <f>SUM(J79:J87)</f>
        <v>21.4358</v>
      </c>
    </row>
    <row r="89" spans="1:27" x14ac:dyDescent="0.25">
      <c r="D89" s="38" t="s">
        <v>547</v>
      </c>
      <c r="E89" s="37"/>
      <c r="H89" s="37">
        <v>10</v>
      </c>
      <c r="I89" t="s">
        <v>529</v>
      </c>
      <c r="K89" s="35">
        <f>ROUND(H89/100*K88,5)</f>
        <v>2.14358</v>
      </c>
    </row>
    <row r="90" spans="1:27" x14ac:dyDescent="0.25">
      <c r="D90" s="38" t="s">
        <v>530</v>
      </c>
      <c r="E90" s="37"/>
      <c r="H90" s="37"/>
      <c r="K90" s="39">
        <f>SUM(K88:K89)</f>
        <v>23.57938</v>
      </c>
    </row>
    <row r="92" spans="1:27" ht="45" customHeight="1" x14ac:dyDescent="0.25">
      <c r="A92" s="29" t="s">
        <v>568</v>
      </c>
      <c r="B92" s="29" t="s">
        <v>174</v>
      </c>
      <c r="C92" s="30" t="s">
        <v>125</v>
      </c>
      <c r="D92" s="10" t="s">
        <v>175</v>
      </c>
      <c r="E92" s="9"/>
      <c r="F92" s="9"/>
      <c r="G92" s="30"/>
      <c r="H92" s="32" t="s">
        <v>504</v>
      </c>
      <c r="I92" s="8">
        <v>1</v>
      </c>
      <c r="J92" s="7"/>
      <c r="K92" s="33">
        <f>ROUND(K104,2)</f>
        <v>28.39</v>
      </c>
      <c r="L92" s="31" t="s">
        <v>569</v>
      </c>
      <c r="M92" s="30"/>
      <c r="N92" s="30"/>
      <c r="O92" s="30"/>
      <c r="P92" s="30"/>
      <c r="Q92" s="30"/>
      <c r="R92" s="30"/>
      <c r="S92" s="30"/>
      <c r="T92" s="30"/>
      <c r="U92" s="30"/>
      <c r="V92" s="30"/>
      <c r="W92" s="30"/>
      <c r="X92" s="30"/>
      <c r="Y92" s="30"/>
      <c r="Z92" s="30"/>
      <c r="AA92" s="30"/>
    </row>
    <row r="93" spans="1:27" x14ac:dyDescent="0.25">
      <c r="B93" s="25" t="s">
        <v>506</v>
      </c>
    </row>
    <row r="94" spans="1:27" x14ac:dyDescent="0.25">
      <c r="B94" t="s">
        <v>552</v>
      </c>
      <c r="C94" t="s">
        <v>508</v>
      </c>
      <c r="D94" t="s">
        <v>553</v>
      </c>
      <c r="E94" s="34">
        <v>0.15</v>
      </c>
      <c r="F94" t="s">
        <v>510</v>
      </c>
      <c r="G94" t="s">
        <v>511</v>
      </c>
      <c r="H94" s="35">
        <v>24.61</v>
      </c>
      <c r="I94" t="s">
        <v>512</v>
      </c>
      <c r="J94" s="36">
        <f>ROUND(E94/I92* H94,5)</f>
        <v>3.6915</v>
      </c>
      <c r="K94" s="37"/>
    </row>
    <row r="95" spans="1:27" x14ac:dyDescent="0.25">
      <c r="B95" t="s">
        <v>550</v>
      </c>
      <c r="C95" t="s">
        <v>508</v>
      </c>
      <c r="D95" t="s">
        <v>551</v>
      </c>
      <c r="E95" s="34">
        <v>0.3</v>
      </c>
      <c r="F95" t="s">
        <v>510</v>
      </c>
      <c r="G95" t="s">
        <v>511</v>
      </c>
      <c r="H95" s="35">
        <v>28.69</v>
      </c>
      <c r="I95" t="s">
        <v>512</v>
      </c>
      <c r="J95" s="36">
        <f>ROUND(E95/I92* H95,5)</f>
        <v>8.6069999999999993</v>
      </c>
      <c r="K95" s="37"/>
    </row>
    <row r="96" spans="1:27" x14ac:dyDescent="0.25">
      <c r="D96" s="38" t="s">
        <v>513</v>
      </c>
      <c r="E96" s="37"/>
      <c r="H96" s="37"/>
      <c r="K96" s="35">
        <f>SUM(J94:J95)</f>
        <v>12.298499999999999</v>
      </c>
    </row>
    <row r="97" spans="1:27" x14ac:dyDescent="0.25">
      <c r="B97" s="25" t="s">
        <v>518</v>
      </c>
      <c r="E97" s="37"/>
      <c r="H97" s="37"/>
      <c r="K97" s="37"/>
    </row>
    <row r="98" spans="1:27" x14ac:dyDescent="0.25">
      <c r="B98" t="s">
        <v>570</v>
      </c>
      <c r="C98" t="s">
        <v>16</v>
      </c>
      <c r="D98" t="s">
        <v>571</v>
      </c>
      <c r="E98" s="34">
        <v>1</v>
      </c>
      <c r="G98" t="s">
        <v>511</v>
      </c>
      <c r="H98" s="35">
        <v>7.0000000000000007E-2</v>
      </c>
      <c r="I98" t="s">
        <v>512</v>
      </c>
      <c r="J98" s="36">
        <f>ROUND(E98* H98,5)</f>
        <v>7.0000000000000007E-2</v>
      </c>
      <c r="K98" s="37"/>
    </row>
    <row r="99" spans="1:27" x14ac:dyDescent="0.25">
      <c r="B99" t="s">
        <v>572</v>
      </c>
      <c r="C99" t="s">
        <v>125</v>
      </c>
      <c r="D99" t="s">
        <v>573</v>
      </c>
      <c r="E99" s="34">
        <v>1.1000000000000001</v>
      </c>
      <c r="G99" t="s">
        <v>511</v>
      </c>
      <c r="H99" s="35">
        <v>6.59</v>
      </c>
      <c r="I99" t="s">
        <v>512</v>
      </c>
      <c r="J99" s="36">
        <f>ROUND(E99* H99,5)</f>
        <v>7.2489999999999997</v>
      </c>
      <c r="K99" s="37"/>
    </row>
    <row r="100" spans="1:27" x14ac:dyDescent="0.25">
      <c r="B100" t="s">
        <v>574</v>
      </c>
      <c r="C100" t="s">
        <v>16</v>
      </c>
      <c r="D100" t="s">
        <v>575</v>
      </c>
      <c r="E100" s="34">
        <v>1</v>
      </c>
      <c r="G100" t="s">
        <v>511</v>
      </c>
      <c r="H100" s="35">
        <v>6.19</v>
      </c>
      <c r="I100" t="s">
        <v>512</v>
      </c>
      <c r="J100" s="36">
        <f>ROUND(E100* H100,5)</f>
        <v>6.19</v>
      </c>
      <c r="K100" s="37"/>
    </row>
    <row r="101" spans="1:27" x14ac:dyDescent="0.25">
      <c r="D101" s="38" t="s">
        <v>526</v>
      </c>
      <c r="E101" s="37"/>
      <c r="H101" s="37"/>
      <c r="K101" s="35">
        <f>SUM(J98:J100)</f>
        <v>13.509</v>
      </c>
    </row>
    <row r="102" spans="1:27" x14ac:dyDescent="0.25">
      <c r="D102" s="38" t="s">
        <v>527</v>
      </c>
      <c r="E102" s="37"/>
      <c r="H102" s="37"/>
      <c r="K102" s="39">
        <f>SUM(J93:J101)</f>
        <v>25.807500000000001</v>
      </c>
    </row>
    <row r="103" spans="1:27" x14ac:dyDescent="0.25">
      <c r="D103" s="38" t="s">
        <v>547</v>
      </c>
      <c r="E103" s="37"/>
      <c r="H103" s="37">
        <v>10</v>
      </c>
      <c r="I103" t="s">
        <v>529</v>
      </c>
      <c r="K103" s="35">
        <f>ROUND(H103/100*K102,5)</f>
        <v>2.5807500000000001</v>
      </c>
    </row>
    <row r="104" spans="1:27" x14ac:dyDescent="0.25">
      <c r="D104" s="38" t="s">
        <v>530</v>
      </c>
      <c r="E104" s="37"/>
      <c r="H104" s="37"/>
      <c r="K104" s="39">
        <f>SUM(K102:K103)</f>
        <v>28.388249999999999</v>
      </c>
    </row>
    <row r="106" spans="1:27" ht="45" customHeight="1" x14ac:dyDescent="0.25">
      <c r="A106" s="29" t="s">
        <v>576</v>
      </c>
      <c r="B106" s="29" t="s">
        <v>176</v>
      </c>
      <c r="C106" s="30" t="s">
        <v>125</v>
      </c>
      <c r="D106" s="10" t="s">
        <v>177</v>
      </c>
      <c r="E106" s="9"/>
      <c r="F106" s="9"/>
      <c r="G106" s="30"/>
      <c r="H106" s="32" t="s">
        <v>504</v>
      </c>
      <c r="I106" s="8">
        <v>1</v>
      </c>
      <c r="J106" s="7"/>
      <c r="K106" s="33">
        <f>ROUND(K118,2)</f>
        <v>40.75</v>
      </c>
      <c r="L106" s="31" t="s">
        <v>577</v>
      </c>
      <c r="M106" s="30"/>
      <c r="N106" s="30"/>
      <c r="O106" s="30"/>
      <c r="P106" s="30"/>
      <c r="Q106" s="30"/>
      <c r="R106" s="30"/>
      <c r="S106" s="30"/>
      <c r="T106" s="30"/>
      <c r="U106" s="30"/>
      <c r="V106" s="30"/>
      <c r="W106" s="30"/>
      <c r="X106" s="30"/>
      <c r="Y106" s="30"/>
      <c r="Z106" s="30"/>
      <c r="AA106" s="30"/>
    </row>
    <row r="107" spans="1:27" x14ac:dyDescent="0.25">
      <c r="B107" s="25" t="s">
        <v>506</v>
      </c>
    </row>
    <row r="108" spans="1:27" x14ac:dyDescent="0.25">
      <c r="B108" t="s">
        <v>552</v>
      </c>
      <c r="C108" t="s">
        <v>508</v>
      </c>
      <c r="D108" t="s">
        <v>553</v>
      </c>
      <c r="E108" s="34">
        <v>0.15</v>
      </c>
      <c r="F108" t="s">
        <v>510</v>
      </c>
      <c r="G108" t="s">
        <v>511</v>
      </c>
      <c r="H108" s="35">
        <v>24.61</v>
      </c>
      <c r="I108" t="s">
        <v>512</v>
      </c>
      <c r="J108" s="36">
        <f>ROUND(E108/I106* H108,5)</f>
        <v>3.6915</v>
      </c>
      <c r="K108" s="37"/>
    </row>
    <row r="109" spans="1:27" x14ac:dyDescent="0.25">
      <c r="B109" t="s">
        <v>550</v>
      </c>
      <c r="C109" t="s">
        <v>508</v>
      </c>
      <c r="D109" t="s">
        <v>551</v>
      </c>
      <c r="E109" s="34">
        <v>0.3</v>
      </c>
      <c r="F109" t="s">
        <v>510</v>
      </c>
      <c r="G109" t="s">
        <v>511</v>
      </c>
      <c r="H109" s="35">
        <v>28.69</v>
      </c>
      <c r="I109" t="s">
        <v>512</v>
      </c>
      <c r="J109" s="36">
        <f>ROUND(E109/I106* H109,5)</f>
        <v>8.6069999999999993</v>
      </c>
      <c r="K109" s="37"/>
    </row>
    <row r="110" spans="1:27" x14ac:dyDescent="0.25">
      <c r="D110" s="38" t="s">
        <v>513</v>
      </c>
      <c r="E110" s="37"/>
      <c r="H110" s="37"/>
      <c r="K110" s="35">
        <f>SUM(J108:J109)</f>
        <v>12.298499999999999</v>
      </c>
    </row>
    <row r="111" spans="1:27" x14ac:dyDescent="0.25">
      <c r="B111" s="25" t="s">
        <v>518</v>
      </c>
      <c r="E111" s="37"/>
      <c r="H111" s="37"/>
      <c r="K111" s="37"/>
    </row>
    <row r="112" spans="1:27" x14ac:dyDescent="0.25">
      <c r="B112" t="s">
        <v>578</v>
      </c>
      <c r="C112" t="s">
        <v>16</v>
      </c>
      <c r="D112" t="s">
        <v>579</v>
      </c>
      <c r="E112" s="34">
        <v>1</v>
      </c>
      <c r="G112" t="s">
        <v>511</v>
      </c>
      <c r="H112" s="35">
        <v>0.19</v>
      </c>
      <c r="I112" t="s">
        <v>512</v>
      </c>
      <c r="J112" s="36">
        <f>ROUND(E112* H112,5)</f>
        <v>0.19</v>
      </c>
      <c r="K112" s="37"/>
    </row>
    <row r="113" spans="1:27" x14ac:dyDescent="0.25">
      <c r="B113" t="s">
        <v>580</v>
      </c>
      <c r="C113" t="s">
        <v>16</v>
      </c>
      <c r="D113" t="s">
        <v>581</v>
      </c>
      <c r="E113" s="34">
        <v>1</v>
      </c>
      <c r="G113" t="s">
        <v>511</v>
      </c>
      <c r="H113" s="35">
        <v>13</v>
      </c>
      <c r="I113" t="s">
        <v>512</v>
      </c>
      <c r="J113" s="36">
        <f>ROUND(E113* H113,5)</f>
        <v>13</v>
      </c>
      <c r="K113" s="37"/>
    </row>
    <row r="114" spans="1:27" x14ac:dyDescent="0.25">
      <c r="B114" t="s">
        <v>582</v>
      </c>
      <c r="C114" t="s">
        <v>125</v>
      </c>
      <c r="D114" t="s">
        <v>583</v>
      </c>
      <c r="E114" s="34">
        <v>1.1000000000000001</v>
      </c>
      <c r="G114" t="s">
        <v>511</v>
      </c>
      <c r="H114" s="35">
        <v>10.51</v>
      </c>
      <c r="I114" t="s">
        <v>512</v>
      </c>
      <c r="J114" s="36">
        <f>ROUND(E114* H114,5)</f>
        <v>11.561</v>
      </c>
      <c r="K114" s="37"/>
    </row>
    <row r="115" spans="1:27" x14ac:dyDescent="0.25">
      <c r="D115" s="38" t="s">
        <v>526</v>
      </c>
      <c r="E115" s="37"/>
      <c r="H115" s="37"/>
      <c r="K115" s="35">
        <f>SUM(J112:J114)</f>
        <v>24.750999999999998</v>
      </c>
    </row>
    <row r="116" spans="1:27" x14ac:dyDescent="0.25">
      <c r="D116" s="38" t="s">
        <v>527</v>
      </c>
      <c r="E116" s="37"/>
      <c r="H116" s="37"/>
      <c r="K116" s="39">
        <f>SUM(J107:J115)</f>
        <v>37.049499999999995</v>
      </c>
    </row>
    <row r="117" spans="1:27" x14ac:dyDescent="0.25">
      <c r="D117" s="38" t="s">
        <v>547</v>
      </c>
      <c r="E117" s="37"/>
      <c r="H117" s="37">
        <v>10</v>
      </c>
      <c r="I117" t="s">
        <v>529</v>
      </c>
      <c r="K117" s="35">
        <f>ROUND(H117/100*K116,5)</f>
        <v>3.7049500000000002</v>
      </c>
    </row>
    <row r="118" spans="1:27" x14ac:dyDescent="0.25">
      <c r="D118" s="38" t="s">
        <v>530</v>
      </c>
      <c r="E118" s="37"/>
      <c r="H118" s="37"/>
      <c r="K118" s="39">
        <f>SUM(K116:K117)</f>
        <v>40.754449999999991</v>
      </c>
    </row>
    <row r="120" spans="1:27" ht="45" customHeight="1" x14ac:dyDescent="0.25">
      <c r="A120" s="29" t="s">
        <v>584</v>
      </c>
      <c r="B120" s="29" t="s">
        <v>180</v>
      </c>
      <c r="C120" s="30" t="s">
        <v>125</v>
      </c>
      <c r="D120" s="10" t="s">
        <v>181</v>
      </c>
      <c r="E120" s="9"/>
      <c r="F120" s="9"/>
      <c r="G120" s="30"/>
      <c r="H120" s="32" t="s">
        <v>504</v>
      </c>
      <c r="I120" s="8">
        <v>1</v>
      </c>
      <c r="J120" s="7"/>
      <c r="K120" s="33">
        <f>ROUND(K133,2)</f>
        <v>16.329999999999998</v>
      </c>
      <c r="L120" s="31" t="s">
        <v>585</v>
      </c>
      <c r="M120" s="30"/>
      <c r="N120" s="30"/>
      <c r="O120" s="30"/>
      <c r="P120" s="30"/>
      <c r="Q120" s="30"/>
      <c r="R120" s="30"/>
      <c r="S120" s="30"/>
      <c r="T120" s="30"/>
      <c r="U120" s="30"/>
      <c r="V120" s="30"/>
      <c r="W120" s="30"/>
      <c r="X120" s="30"/>
      <c r="Y120" s="30"/>
      <c r="Z120" s="30"/>
      <c r="AA120" s="30"/>
    </row>
    <row r="121" spans="1:27" x14ac:dyDescent="0.25">
      <c r="B121" s="25" t="s">
        <v>506</v>
      </c>
    </row>
    <row r="122" spans="1:27" x14ac:dyDescent="0.25">
      <c r="B122" t="s">
        <v>586</v>
      </c>
      <c r="C122" t="s">
        <v>508</v>
      </c>
      <c r="D122" t="s">
        <v>587</v>
      </c>
      <c r="E122" s="34">
        <v>0.2</v>
      </c>
      <c r="F122" t="s">
        <v>510</v>
      </c>
      <c r="G122" t="s">
        <v>511</v>
      </c>
      <c r="H122" s="35">
        <v>27.76</v>
      </c>
      <c r="I122" t="s">
        <v>512</v>
      </c>
      <c r="J122" s="36">
        <f>ROUND(E122/I120* H122,5)</f>
        <v>5.5519999999999996</v>
      </c>
      <c r="K122" s="37"/>
    </row>
    <row r="123" spans="1:27" x14ac:dyDescent="0.25">
      <c r="B123" t="s">
        <v>588</v>
      </c>
      <c r="C123" t="s">
        <v>508</v>
      </c>
      <c r="D123" t="s">
        <v>589</v>
      </c>
      <c r="E123" s="34">
        <v>0.2</v>
      </c>
      <c r="F123" t="s">
        <v>510</v>
      </c>
      <c r="G123" t="s">
        <v>511</v>
      </c>
      <c r="H123" s="35">
        <v>24.65</v>
      </c>
      <c r="I123" t="s">
        <v>512</v>
      </c>
      <c r="J123" s="36">
        <f>ROUND(E123/I120* H123,5)</f>
        <v>4.93</v>
      </c>
      <c r="K123" s="37"/>
    </row>
    <row r="124" spans="1:27" x14ac:dyDescent="0.25">
      <c r="D124" s="38" t="s">
        <v>513</v>
      </c>
      <c r="E124" s="37"/>
      <c r="H124" s="37"/>
      <c r="K124" s="35">
        <f>SUM(J122:J123)</f>
        <v>10.481999999999999</v>
      </c>
    </row>
    <row r="125" spans="1:27" x14ac:dyDescent="0.25">
      <c r="B125" s="25" t="s">
        <v>518</v>
      </c>
      <c r="E125" s="37"/>
      <c r="H125" s="37"/>
      <c r="K125" s="37"/>
    </row>
    <row r="126" spans="1:27" x14ac:dyDescent="0.25">
      <c r="B126" t="s">
        <v>590</v>
      </c>
      <c r="C126" t="s">
        <v>16</v>
      </c>
      <c r="D126" t="s">
        <v>591</v>
      </c>
      <c r="E126" s="34">
        <v>1</v>
      </c>
      <c r="G126" t="s">
        <v>511</v>
      </c>
      <c r="H126" s="35">
        <v>1.08</v>
      </c>
      <c r="I126" t="s">
        <v>512</v>
      </c>
      <c r="J126" s="36">
        <f>ROUND(E126* H126,5)</f>
        <v>1.08</v>
      </c>
      <c r="K126" s="37"/>
    </row>
    <row r="127" spans="1:27" x14ac:dyDescent="0.25">
      <c r="B127" t="s">
        <v>592</v>
      </c>
      <c r="C127" t="s">
        <v>125</v>
      </c>
      <c r="D127" t="s">
        <v>593</v>
      </c>
      <c r="E127" s="34">
        <v>0.16800000000000001</v>
      </c>
      <c r="G127" t="s">
        <v>511</v>
      </c>
      <c r="H127" s="35">
        <v>1.0900000000000001</v>
      </c>
      <c r="I127" t="s">
        <v>512</v>
      </c>
      <c r="J127" s="36">
        <f>ROUND(E127* H127,5)</f>
        <v>0.18312</v>
      </c>
      <c r="K127" s="37"/>
    </row>
    <row r="128" spans="1:27" x14ac:dyDescent="0.25">
      <c r="B128" t="s">
        <v>594</v>
      </c>
      <c r="C128" t="s">
        <v>125</v>
      </c>
      <c r="D128" t="s">
        <v>595</v>
      </c>
      <c r="E128" s="34">
        <v>1.0814999999999999</v>
      </c>
      <c r="G128" t="s">
        <v>511</v>
      </c>
      <c r="H128" s="35">
        <v>2.6</v>
      </c>
      <c r="I128" t="s">
        <v>512</v>
      </c>
      <c r="J128" s="36">
        <f>ROUND(E128* H128,5)</f>
        <v>2.8119000000000001</v>
      </c>
      <c r="K128" s="37"/>
    </row>
    <row r="129" spans="1:27" x14ac:dyDescent="0.25">
      <c r="B129" t="s">
        <v>596</v>
      </c>
      <c r="C129" t="s">
        <v>125</v>
      </c>
      <c r="D129" t="s">
        <v>597</v>
      </c>
      <c r="E129" s="34">
        <v>0.18479999999999999</v>
      </c>
      <c r="G129" t="s">
        <v>511</v>
      </c>
      <c r="H129" s="35">
        <v>1.58</v>
      </c>
      <c r="I129" t="s">
        <v>512</v>
      </c>
      <c r="J129" s="36">
        <f>ROUND(E129* H129,5)</f>
        <v>0.29198000000000002</v>
      </c>
      <c r="K129" s="37"/>
    </row>
    <row r="130" spans="1:27" x14ac:dyDescent="0.25">
      <c r="D130" s="38" t="s">
        <v>526</v>
      </c>
      <c r="E130" s="37"/>
      <c r="H130" s="37"/>
      <c r="K130" s="35">
        <f>SUM(J126:J129)</f>
        <v>4.367</v>
      </c>
    </row>
    <row r="131" spans="1:27" x14ac:dyDescent="0.25">
      <c r="D131" s="38" t="s">
        <v>527</v>
      </c>
      <c r="E131" s="37"/>
      <c r="H131" s="37"/>
      <c r="K131" s="39">
        <f>SUM(J121:J130)</f>
        <v>14.849</v>
      </c>
    </row>
    <row r="132" spans="1:27" x14ac:dyDescent="0.25">
      <c r="D132" s="38" t="s">
        <v>547</v>
      </c>
      <c r="E132" s="37"/>
      <c r="H132" s="37">
        <v>10</v>
      </c>
      <c r="I132" t="s">
        <v>529</v>
      </c>
      <c r="K132" s="35">
        <f>ROUND(H132/100*K131,5)</f>
        <v>1.4849000000000001</v>
      </c>
    </row>
    <row r="133" spans="1:27" x14ac:dyDescent="0.25">
      <c r="D133" s="38" t="s">
        <v>530</v>
      </c>
      <c r="E133" s="37"/>
      <c r="H133" s="37"/>
      <c r="K133" s="39">
        <f>SUM(K131:K132)</f>
        <v>16.3339</v>
      </c>
    </row>
    <row r="135" spans="1:27" ht="45" customHeight="1" x14ac:dyDescent="0.25">
      <c r="A135" s="29" t="s">
        <v>598</v>
      </c>
      <c r="B135" s="29" t="s">
        <v>188</v>
      </c>
      <c r="C135" s="30" t="s">
        <v>125</v>
      </c>
      <c r="D135" s="10" t="s">
        <v>189</v>
      </c>
      <c r="E135" s="9"/>
      <c r="F135" s="9"/>
      <c r="G135" s="30"/>
      <c r="H135" s="32" t="s">
        <v>504</v>
      </c>
      <c r="I135" s="8">
        <v>1</v>
      </c>
      <c r="J135" s="7"/>
      <c r="K135" s="33">
        <f>ROUND(K154,2)</f>
        <v>107.48</v>
      </c>
      <c r="L135" s="31" t="s">
        <v>599</v>
      </c>
      <c r="M135" s="30"/>
      <c r="N135" s="30"/>
      <c r="O135" s="30"/>
      <c r="P135" s="30"/>
      <c r="Q135" s="30"/>
      <c r="R135" s="30"/>
      <c r="S135" s="30"/>
      <c r="T135" s="30"/>
      <c r="U135" s="30"/>
      <c r="V135" s="30"/>
      <c r="W135" s="30"/>
      <c r="X135" s="30"/>
      <c r="Y135" s="30"/>
      <c r="Z135" s="30"/>
      <c r="AA135" s="30"/>
    </row>
    <row r="136" spans="1:27" x14ac:dyDescent="0.25">
      <c r="B136" s="25" t="s">
        <v>506</v>
      </c>
    </row>
    <row r="137" spans="1:27" x14ac:dyDescent="0.25">
      <c r="B137" t="s">
        <v>600</v>
      </c>
      <c r="C137" t="s">
        <v>508</v>
      </c>
      <c r="D137" t="s">
        <v>601</v>
      </c>
      <c r="E137" s="34">
        <v>1.0680000000000001</v>
      </c>
      <c r="F137" t="s">
        <v>510</v>
      </c>
      <c r="G137" t="s">
        <v>511</v>
      </c>
      <c r="H137" s="35">
        <v>24.65</v>
      </c>
      <c r="I137" t="s">
        <v>512</v>
      </c>
      <c r="J137" s="36">
        <f>ROUND(E137/I135* H137,5)</f>
        <v>26.3262</v>
      </c>
      <c r="K137" s="37"/>
    </row>
    <row r="138" spans="1:27" x14ac:dyDescent="0.25">
      <c r="B138" t="s">
        <v>602</v>
      </c>
      <c r="C138" t="s">
        <v>508</v>
      </c>
      <c r="D138" t="s">
        <v>603</v>
      </c>
      <c r="E138" s="34">
        <v>1.0680000000000001</v>
      </c>
      <c r="F138" t="s">
        <v>510</v>
      </c>
      <c r="G138" t="s">
        <v>511</v>
      </c>
      <c r="H138" s="35">
        <v>28.69</v>
      </c>
      <c r="I138" t="s">
        <v>512</v>
      </c>
      <c r="J138" s="36">
        <f>ROUND(E138/I135* H138,5)</f>
        <v>30.640920000000001</v>
      </c>
      <c r="K138" s="37"/>
    </row>
    <row r="139" spans="1:27" x14ac:dyDescent="0.25">
      <c r="B139" t="s">
        <v>550</v>
      </c>
      <c r="C139" t="s">
        <v>508</v>
      </c>
      <c r="D139" t="s">
        <v>551</v>
      </c>
      <c r="E139" s="34">
        <v>0.124</v>
      </c>
      <c r="F139" t="s">
        <v>510</v>
      </c>
      <c r="G139" t="s">
        <v>511</v>
      </c>
      <c r="H139" s="35">
        <v>28.69</v>
      </c>
      <c r="I139" t="s">
        <v>512</v>
      </c>
      <c r="J139" s="36">
        <f>ROUND(E139/I135* H139,5)</f>
        <v>3.5575600000000001</v>
      </c>
      <c r="K139" s="37"/>
    </row>
    <row r="140" spans="1:27" x14ac:dyDescent="0.25">
      <c r="B140" t="s">
        <v>552</v>
      </c>
      <c r="C140" t="s">
        <v>508</v>
      </c>
      <c r="D140" t="s">
        <v>553</v>
      </c>
      <c r="E140" s="34">
        <v>0.124</v>
      </c>
      <c r="F140" t="s">
        <v>510</v>
      </c>
      <c r="G140" t="s">
        <v>511</v>
      </c>
      <c r="H140" s="35">
        <v>24.61</v>
      </c>
      <c r="I140" t="s">
        <v>512</v>
      </c>
      <c r="J140" s="36">
        <f>ROUND(E140/I135* H140,5)</f>
        <v>3.0516399999999999</v>
      </c>
      <c r="K140" s="37"/>
    </row>
    <row r="141" spans="1:27" x14ac:dyDescent="0.25">
      <c r="D141" s="38" t="s">
        <v>513</v>
      </c>
      <c r="E141" s="37"/>
      <c r="H141" s="37"/>
      <c r="K141" s="35">
        <f>SUM(J137:J140)</f>
        <v>63.576320000000003</v>
      </c>
    </row>
    <row r="142" spans="1:27" x14ac:dyDescent="0.25">
      <c r="B142" s="25" t="s">
        <v>514</v>
      </c>
      <c r="E142" s="37"/>
      <c r="H142" s="37"/>
      <c r="K142" s="37"/>
    </row>
    <row r="143" spans="1:27" x14ac:dyDescent="0.25">
      <c r="B143" t="s">
        <v>604</v>
      </c>
      <c r="C143" t="s">
        <v>508</v>
      </c>
      <c r="D143" t="s">
        <v>605</v>
      </c>
      <c r="E143" s="34">
        <v>0.03</v>
      </c>
      <c r="F143" t="s">
        <v>510</v>
      </c>
      <c r="G143" t="s">
        <v>511</v>
      </c>
      <c r="H143" s="35">
        <v>52.25</v>
      </c>
      <c r="I143" t="s">
        <v>512</v>
      </c>
      <c r="J143" s="36">
        <f>ROUND(E143/I135* H143,5)</f>
        <v>1.5674999999999999</v>
      </c>
      <c r="K143" s="37"/>
    </row>
    <row r="144" spans="1:27" x14ac:dyDescent="0.25">
      <c r="B144" t="s">
        <v>606</v>
      </c>
      <c r="C144" t="s">
        <v>508</v>
      </c>
      <c r="D144" t="s">
        <v>607</v>
      </c>
      <c r="E144" s="34">
        <v>0.03</v>
      </c>
      <c r="F144" t="s">
        <v>510</v>
      </c>
      <c r="G144" t="s">
        <v>511</v>
      </c>
      <c r="H144" s="35">
        <v>201.8</v>
      </c>
      <c r="I144" t="s">
        <v>512</v>
      </c>
      <c r="J144" s="36">
        <f>ROUND(E144/I135* H144,5)</f>
        <v>6.0540000000000003</v>
      </c>
      <c r="K144" s="37"/>
    </row>
    <row r="145" spans="1:27" x14ac:dyDescent="0.25">
      <c r="B145" t="s">
        <v>608</v>
      </c>
      <c r="C145" t="s">
        <v>508</v>
      </c>
      <c r="D145" t="s">
        <v>609</v>
      </c>
      <c r="E145" s="34">
        <v>0.223</v>
      </c>
      <c r="F145" t="s">
        <v>510</v>
      </c>
      <c r="G145" t="s">
        <v>511</v>
      </c>
      <c r="H145" s="35">
        <v>5.57</v>
      </c>
      <c r="I145" t="s">
        <v>512</v>
      </c>
      <c r="J145" s="36">
        <f>ROUND(E145/I135* H145,5)</f>
        <v>1.24211</v>
      </c>
      <c r="K145" s="37"/>
    </row>
    <row r="146" spans="1:27" x14ac:dyDescent="0.25">
      <c r="D146" s="38" t="s">
        <v>517</v>
      </c>
      <c r="E146" s="37"/>
      <c r="H146" s="37"/>
      <c r="K146" s="35">
        <f>SUM(J143:J145)</f>
        <v>8.8636099999999995</v>
      </c>
    </row>
    <row r="147" spans="1:27" x14ac:dyDescent="0.25">
      <c r="B147" s="25" t="s">
        <v>518</v>
      </c>
      <c r="E147" s="37"/>
      <c r="H147" s="37"/>
      <c r="K147" s="37"/>
    </row>
    <row r="148" spans="1:27" x14ac:dyDescent="0.25">
      <c r="B148" t="s">
        <v>610</v>
      </c>
      <c r="C148" t="s">
        <v>520</v>
      </c>
      <c r="D148" t="s">
        <v>611</v>
      </c>
      <c r="E148" s="34">
        <v>0.34599999999999997</v>
      </c>
      <c r="G148" t="s">
        <v>511</v>
      </c>
      <c r="H148" s="35">
        <v>19.25</v>
      </c>
      <c r="I148" t="s">
        <v>512</v>
      </c>
      <c r="J148" s="36">
        <f>ROUND(E148* H148,5)</f>
        <v>6.6604999999999999</v>
      </c>
      <c r="K148" s="37"/>
    </row>
    <row r="149" spans="1:27" x14ac:dyDescent="0.25">
      <c r="B149" t="s">
        <v>612</v>
      </c>
      <c r="C149" t="s">
        <v>125</v>
      </c>
      <c r="D149" t="s">
        <v>613</v>
      </c>
      <c r="E149" s="34">
        <v>1.05</v>
      </c>
      <c r="G149" t="s">
        <v>511</v>
      </c>
      <c r="H149" s="35">
        <v>11.67</v>
      </c>
      <c r="I149" t="s">
        <v>512</v>
      </c>
      <c r="J149" s="36">
        <f>ROUND(E149* H149,5)</f>
        <v>12.253500000000001</v>
      </c>
      <c r="K149" s="37"/>
    </row>
    <row r="150" spans="1:27" x14ac:dyDescent="0.25">
      <c r="B150" t="s">
        <v>614</v>
      </c>
      <c r="C150" t="s">
        <v>482</v>
      </c>
      <c r="D150" t="s">
        <v>615</v>
      </c>
      <c r="E150" s="34">
        <v>8.4000000000000005E-2</v>
      </c>
      <c r="G150" t="s">
        <v>511</v>
      </c>
      <c r="H150" s="35">
        <v>75.62</v>
      </c>
      <c r="I150" t="s">
        <v>512</v>
      </c>
      <c r="J150" s="36">
        <f>ROUND(E150* H150,5)</f>
        <v>6.3520799999999999</v>
      </c>
      <c r="K150" s="37"/>
    </row>
    <row r="151" spans="1:27" x14ac:dyDescent="0.25">
      <c r="D151" s="38" t="s">
        <v>526</v>
      </c>
      <c r="E151" s="37"/>
      <c r="H151" s="37"/>
      <c r="K151" s="35">
        <f>SUM(J148:J150)</f>
        <v>25.266080000000002</v>
      </c>
    </row>
    <row r="152" spans="1:27" x14ac:dyDescent="0.25">
      <c r="D152" s="38" t="s">
        <v>527</v>
      </c>
      <c r="E152" s="37"/>
      <c r="H152" s="37"/>
      <c r="K152" s="39">
        <f>SUM(J136:J151)</f>
        <v>97.706010000000006</v>
      </c>
    </row>
    <row r="153" spans="1:27" x14ac:dyDescent="0.25">
      <c r="D153" s="38" t="s">
        <v>547</v>
      </c>
      <c r="E153" s="37"/>
      <c r="H153" s="37">
        <v>10</v>
      </c>
      <c r="I153" t="s">
        <v>529</v>
      </c>
      <c r="K153" s="35">
        <f>ROUND(H153/100*K152,5)</f>
        <v>9.7706</v>
      </c>
    </row>
    <row r="154" spans="1:27" x14ac:dyDescent="0.25">
      <c r="D154" s="38" t="s">
        <v>530</v>
      </c>
      <c r="E154" s="37"/>
      <c r="H154" s="37"/>
      <c r="K154" s="39">
        <f>SUM(K152:K153)</f>
        <v>107.47661000000001</v>
      </c>
    </row>
    <row r="156" spans="1:27" ht="45" customHeight="1" x14ac:dyDescent="0.25">
      <c r="A156" s="29" t="s">
        <v>616</v>
      </c>
      <c r="B156" s="29" t="s">
        <v>215</v>
      </c>
      <c r="C156" s="30" t="s">
        <v>125</v>
      </c>
      <c r="D156" s="10" t="s">
        <v>216</v>
      </c>
      <c r="E156" s="9"/>
      <c r="F156" s="9"/>
      <c r="G156" s="30"/>
      <c r="H156" s="32" t="s">
        <v>504</v>
      </c>
      <c r="I156" s="8">
        <v>1</v>
      </c>
      <c r="J156" s="7"/>
      <c r="K156" s="33">
        <f>ROUND(K167,2)</f>
        <v>35.07</v>
      </c>
      <c r="L156" s="31" t="s">
        <v>617</v>
      </c>
      <c r="M156" s="30"/>
      <c r="N156" s="30"/>
      <c r="O156" s="30"/>
      <c r="P156" s="30"/>
      <c r="Q156" s="30"/>
      <c r="R156" s="30"/>
      <c r="S156" s="30"/>
      <c r="T156" s="30"/>
      <c r="U156" s="30"/>
      <c r="V156" s="30"/>
      <c r="W156" s="30"/>
      <c r="X156" s="30"/>
      <c r="Y156" s="30"/>
      <c r="Z156" s="30"/>
      <c r="AA156" s="30"/>
    </row>
    <row r="157" spans="1:27" x14ac:dyDescent="0.25">
      <c r="B157" s="25" t="s">
        <v>506</v>
      </c>
    </row>
    <row r="158" spans="1:27" x14ac:dyDescent="0.25">
      <c r="B158" t="s">
        <v>618</v>
      </c>
      <c r="C158" t="s">
        <v>508</v>
      </c>
      <c r="D158" t="s">
        <v>619</v>
      </c>
      <c r="E158" s="34">
        <v>0.2</v>
      </c>
      <c r="F158" t="s">
        <v>510</v>
      </c>
      <c r="G158" t="s">
        <v>511</v>
      </c>
      <c r="H158" s="35">
        <v>24.61</v>
      </c>
      <c r="I158" t="s">
        <v>512</v>
      </c>
      <c r="J158" s="36">
        <f>ROUND(E158/I156* H158,5)</f>
        <v>4.9219999999999997</v>
      </c>
      <c r="K158" s="37"/>
    </row>
    <row r="159" spans="1:27" x14ac:dyDescent="0.25">
      <c r="B159" t="s">
        <v>620</v>
      </c>
      <c r="C159" t="s">
        <v>508</v>
      </c>
      <c r="D159" t="s">
        <v>621</v>
      </c>
      <c r="E159" s="34">
        <v>0.2</v>
      </c>
      <c r="F159" t="s">
        <v>510</v>
      </c>
      <c r="G159" t="s">
        <v>511</v>
      </c>
      <c r="H159" s="35">
        <v>28.69</v>
      </c>
      <c r="I159" t="s">
        <v>512</v>
      </c>
      <c r="J159" s="36">
        <f>ROUND(E159/I156* H159,5)</f>
        <v>5.7380000000000004</v>
      </c>
      <c r="K159" s="37"/>
    </row>
    <row r="160" spans="1:27" x14ac:dyDescent="0.25">
      <c r="D160" s="38" t="s">
        <v>513</v>
      </c>
      <c r="E160" s="37"/>
      <c r="H160" s="37"/>
      <c r="K160" s="35">
        <f>SUM(J158:J159)</f>
        <v>10.66</v>
      </c>
    </row>
    <row r="161" spans="1:27" x14ac:dyDescent="0.25">
      <c r="B161" s="25" t="s">
        <v>518</v>
      </c>
      <c r="E161" s="37"/>
      <c r="H161" s="37"/>
      <c r="K161" s="37"/>
    </row>
    <row r="162" spans="1:27" x14ac:dyDescent="0.25">
      <c r="B162" t="s">
        <v>622</v>
      </c>
      <c r="C162" t="s">
        <v>16</v>
      </c>
      <c r="D162" t="s">
        <v>623</v>
      </c>
      <c r="E162" s="34">
        <v>0.33</v>
      </c>
      <c r="G162" t="s">
        <v>511</v>
      </c>
      <c r="H162" s="35">
        <v>5.19</v>
      </c>
      <c r="I162" t="s">
        <v>512</v>
      </c>
      <c r="J162" s="36">
        <f>ROUND(E162* H162,5)</f>
        <v>1.7126999999999999</v>
      </c>
      <c r="K162" s="37"/>
    </row>
    <row r="163" spans="1:27" x14ac:dyDescent="0.25">
      <c r="B163" t="s">
        <v>624</v>
      </c>
      <c r="C163" t="s">
        <v>125</v>
      </c>
      <c r="D163" t="s">
        <v>625</v>
      </c>
      <c r="E163" s="34">
        <v>1.02</v>
      </c>
      <c r="G163" t="s">
        <v>511</v>
      </c>
      <c r="H163" s="35">
        <v>19.13</v>
      </c>
      <c r="I163" t="s">
        <v>512</v>
      </c>
      <c r="J163" s="36">
        <f>ROUND(E163* H163,5)</f>
        <v>19.512599999999999</v>
      </c>
      <c r="K163" s="37"/>
    </row>
    <row r="164" spans="1:27" x14ac:dyDescent="0.25">
      <c r="D164" s="38" t="s">
        <v>526</v>
      </c>
      <c r="E164" s="37"/>
      <c r="H164" s="37"/>
      <c r="K164" s="35">
        <f>SUM(J162:J163)</f>
        <v>21.225299999999997</v>
      </c>
    </row>
    <row r="165" spans="1:27" x14ac:dyDescent="0.25">
      <c r="D165" s="38" t="s">
        <v>527</v>
      </c>
      <c r="E165" s="37"/>
      <c r="H165" s="37"/>
      <c r="K165" s="39">
        <f>SUM(J157:J164)</f>
        <v>31.885300000000001</v>
      </c>
    </row>
    <row r="166" spans="1:27" x14ac:dyDescent="0.25">
      <c r="D166" s="38" t="s">
        <v>547</v>
      </c>
      <c r="E166" s="37"/>
      <c r="H166" s="37">
        <v>10</v>
      </c>
      <c r="I166" t="s">
        <v>529</v>
      </c>
      <c r="K166" s="35">
        <f>ROUND(H166/100*K165,5)</f>
        <v>3.1885300000000001</v>
      </c>
    </row>
    <row r="167" spans="1:27" x14ac:dyDescent="0.25">
      <c r="D167" s="38" t="s">
        <v>530</v>
      </c>
      <c r="E167" s="37"/>
      <c r="H167" s="37"/>
      <c r="K167" s="39">
        <f>SUM(K165:K166)</f>
        <v>35.073830000000001</v>
      </c>
    </row>
    <row r="169" spans="1:27" ht="45" customHeight="1" x14ac:dyDescent="0.25">
      <c r="A169" s="29" t="s">
        <v>626</v>
      </c>
      <c r="B169" s="29" t="s">
        <v>217</v>
      </c>
      <c r="C169" s="30" t="s">
        <v>125</v>
      </c>
      <c r="D169" s="10" t="s">
        <v>218</v>
      </c>
      <c r="E169" s="9"/>
      <c r="F169" s="9"/>
      <c r="G169" s="30"/>
      <c r="H169" s="32" t="s">
        <v>504</v>
      </c>
      <c r="I169" s="8">
        <v>1</v>
      </c>
      <c r="J169" s="7"/>
      <c r="K169" s="33">
        <f>ROUND(K180,2)</f>
        <v>30.77</v>
      </c>
      <c r="L169" s="31" t="s">
        <v>627</v>
      </c>
      <c r="M169" s="30"/>
      <c r="N169" s="30"/>
      <c r="O169" s="30"/>
      <c r="P169" s="30"/>
      <c r="Q169" s="30"/>
      <c r="R169" s="30"/>
      <c r="S169" s="30"/>
      <c r="T169" s="30"/>
      <c r="U169" s="30"/>
      <c r="V169" s="30"/>
      <c r="W169" s="30"/>
      <c r="X169" s="30"/>
      <c r="Y169" s="30"/>
      <c r="Z169" s="30"/>
      <c r="AA169" s="30"/>
    </row>
    <row r="170" spans="1:27" x14ac:dyDescent="0.25">
      <c r="B170" s="25" t="s">
        <v>506</v>
      </c>
    </row>
    <row r="171" spans="1:27" x14ac:dyDescent="0.25">
      <c r="B171" t="s">
        <v>618</v>
      </c>
      <c r="C171" t="s">
        <v>508</v>
      </c>
      <c r="D171" t="s">
        <v>619</v>
      </c>
      <c r="E171" s="34">
        <v>0.2</v>
      </c>
      <c r="F171" t="s">
        <v>510</v>
      </c>
      <c r="G171" t="s">
        <v>511</v>
      </c>
      <c r="H171" s="35">
        <v>24.61</v>
      </c>
      <c r="I171" t="s">
        <v>512</v>
      </c>
      <c r="J171" s="36">
        <f>ROUND(E171/I169* H171,5)</f>
        <v>4.9219999999999997</v>
      </c>
      <c r="K171" s="37"/>
    </row>
    <row r="172" spans="1:27" x14ac:dyDescent="0.25">
      <c r="B172" t="s">
        <v>620</v>
      </c>
      <c r="C172" t="s">
        <v>508</v>
      </c>
      <c r="D172" t="s">
        <v>621</v>
      </c>
      <c r="E172" s="34">
        <v>0.2</v>
      </c>
      <c r="F172" t="s">
        <v>510</v>
      </c>
      <c r="G172" t="s">
        <v>511</v>
      </c>
      <c r="H172" s="35">
        <v>28.69</v>
      </c>
      <c r="I172" t="s">
        <v>512</v>
      </c>
      <c r="J172" s="36">
        <f>ROUND(E172/I169* H172,5)</f>
        <v>5.7380000000000004</v>
      </c>
      <c r="K172" s="37"/>
    </row>
    <row r="173" spans="1:27" x14ac:dyDescent="0.25">
      <c r="D173" s="38" t="s">
        <v>513</v>
      </c>
      <c r="E173" s="37"/>
      <c r="H173" s="37"/>
      <c r="K173" s="35">
        <f>SUM(J171:J172)</f>
        <v>10.66</v>
      </c>
    </row>
    <row r="174" spans="1:27" x14ac:dyDescent="0.25">
      <c r="B174" s="25" t="s">
        <v>518</v>
      </c>
      <c r="E174" s="37"/>
      <c r="H174" s="37"/>
      <c r="K174" s="37"/>
    </row>
    <row r="175" spans="1:27" x14ac:dyDescent="0.25">
      <c r="B175" t="s">
        <v>628</v>
      </c>
      <c r="C175" t="s">
        <v>16</v>
      </c>
      <c r="D175" t="s">
        <v>629</v>
      </c>
      <c r="E175" s="34">
        <v>0.33</v>
      </c>
      <c r="G175" t="s">
        <v>511</v>
      </c>
      <c r="H175" s="35">
        <v>5.19</v>
      </c>
      <c r="I175" t="s">
        <v>512</v>
      </c>
      <c r="J175" s="36">
        <f>ROUND(E175* H175,5)</f>
        <v>1.7126999999999999</v>
      </c>
      <c r="K175" s="37"/>
    </row>
    <row r="176" spans="1:27" x14ac:dyDescent="0.25">
      <c r="B176" t="s">
        <v>630</v>
      </c>
      <c r="C176" t="s">
        <v>125</v>
      </c>
      <c r="D176" t="s">
        <v>631</v>
      </c>
      <c r="E176" s="34">
        <v>1.02</v>
      </c>
      <c r="G176" t="s">
        <v>511</v>
      </c>
      <c r="H176" s="35">
        <v>15.29</v>
      </c>
      <c r="I176" t="s">
        <v>512</v>
      </c>
      <c r="J176" s="36">
        <f>ROUND(E176* H176,5)</f>
        <v>15.595800000000001</v>
      </c>
      <c r="K176" s="37"/>
    </row>
    <row r="177" spans="1:27" x14ac:dyDescent="0.25">
      <c r="D177" s="38" t="s">
        <v>526</v>
      </c>
      <c r="E177" s="37"/>
      <c r="H177" s="37"/>
      <c r="K177" s="35">
        <f>SUM(J175:J176)</f>
        <v>17.308500000000002</v>
      </c>
    </row>
    <row r="178" spans="1:27" x14ac:dyDescent="0.25">
      <c r="D178" s="38" t="s">
        <v>527</v>
      </c>
      <c r="E178" s="37"/>
      <c r="H178" s="37"/>
      <c r="K178" s="39">
        <f>SUM(J170:J177)</f>
        <v>27.968499999999999</v>
      </c>
    </row>
    <row r="179" spans="1:27" x14ac:dyDescent="0.25">
      <c r="D179" s="38" t="s">
        <v>547</v>
      </c>
      <c r="E179" s="37"/>
      <c r="H179" s="37">
        <v>10</v>
      </c>
      <c r="I179" t="s">
        <v>529</v>
      </c>
      <c r="K179" s="35">
        <f>ROUND(H179/100*K178,5)</f>
        <v>2.7968500000000001</v>
      </c>
    </row>
    <row r="180" spans="1:27" x14ac:dyDescent="0.25">
      <c r="D180" s="38" t="s">
        <v>530</v>
      </c>
      <c r="E180" s="37"/>
      <c r="H180" s="37"/>
      <c r="K180" s="39">
        <f>SUM(K178:K179)</f>
        <v>30.765349999999998</v>
      </c>
    </row>
    <row r="182" spans="1:27" ht="45" customHeight="1" x14ac:dyDescent="0.25">
      <c r="A182" s="29" t="s">
        <v>632</v>
      </c>
      <c r="B182" s="29" t="s">
        <v>219</v>
      </c>
      <c r="C182" s="30" t="s">
        <v>125</v>
      </c>
      <c r="D182" s="10" t="s">
        <v>220</v>
      </c>
      <c r="E182" s="9"/>
      <c r="F182" s="9"/>
      <c r="G182" s="30"/>
      <c r="H182" s="32" t="s">
        <v>504</v>
      </c>
      <c r="I182" s="8">
        <v>1</v>
      </c>
      <c r="J182" s="7"/>
      <c r="K182" s="33">
        <f>ROUND(K193,2)</f>
        <v>38.26</v>
      </c>
      <c r="L182" s="31" t="s">
        <v>633</v>
      </c>
      <c r="M182" s="30"/>
      <c r="N182" s="30"/>
      <c r="O182" s="30"/>
      <c r="P182" s="30"/>
      <c r="Q182" s="30"/>
      <c r="R182" s="30"/>
      <c r="S182" s="30"/>
      <c r="T182" s="30"/>
      <c r="U182" s="30"/>
      <c r="V182" s="30"/>
      <c r="W182" s="30"/>
      <c r="X182" s="30"/>
      <c r="Y182" s="30"/>
      <c r="Z182" s="30"/>
      <c r="AA182" s="30"/>
    </row>
    <row r="183" spans="1:27" x14ac:dyDescent="0.25">
      <c r="B183" s="25" t="s">
        <v>506</v>
      </c>
    </row>
    <row r="184" spans="1:27" x14ac:dyDescent="0.25">
      <c r="B184" t="s">
        <v>618</v>
      </c>
      <c r="C184" t="s">
        <v>508</v>
      </c>
      <c r="D184" t="s">
        <v>619</v>
      </c>
      <c r="E184" s="34">
        <v>0.2</v>
      </c>
      <c r="F184" t="s">
        <v>510</v>
      </c>
      <c r="G184" t="s">
        <v>511</v>
      </c>
      <c r="H184" s="35">
        <v>24.61</v>
      </c>
      <c r="I184" t="s">
        <v>512</v>
      </c>
      <c r="J184" s="36">
        <f>ROUND(E184/I182* H184,5)</f>
        <v>4.9219999999999997</v>
      </c>
      <c r="K184" s="37"/>
    </row>
    <row r="185" spans="1:27" x14ac:dyDescent="0.25">
      <c r="B185" t="s">
        <v>620</v>
      </c>
      <c r="C185" t="s">
        <v>508</v>
      </c>
      <c r="D185" t="s">
        <v>621</v>
      </c>
      <c r="E185" s="34">
        <v>0.2</v>
      </c>
      <c r="F185" t="s">
        <v>510</v>
      </c>
      <c r="G185" t="s">
        <v>511</v>
      </c>
      <c r="H185" s="35">
        <v>28.69</v>
      </c>
      <c r="I185" t="s">
        <v>512</v>
      </c>
      <c r="J185" s="36">
        <f>ROUND(E185/I182* H185,5)</f>
        <v>5.7380000000000004</v>
      </c>
      <c r="K185" s="37"/>
    </row>
    <row r="186" spans="1:27" x14ac:dyDescent="0.25">
      <c r="D186" s="38" t="s">
        <v>513</v>
      </c>
      <c r="E186" s="37"/>
      <c r="H186" s="37"/>
      <c r="K186" s="35">
        <f>SUM(J184:J185)</f>
        <v>10.66</v>
      </c>
    </row>
    <row r="187" spans="1:27" x14ac:dyDescent="0.25">
      <c r="B187" s="25" t="s">
        <v>518</v>
      </c>
      <c r="E187" s="37"/>
      <c r="H187" s="37"/>
      <c r="K187" s="37"/>
    </row>
    <row r="188" spans="1:27" x14ac:dyDescent="0.25">
      <c r="B188" t="s">
        <v>634</v>
      </c>
      <c r="C188" t="s">
        <v>125</v>
      </c>
      <c r="D188" t="s">
        <v>635</v>
      </c>
      <c r="E188" s="34">
        <v>1.02</v>
      </c>
      <c r="G188" t="s">
        <v>511</v>
      </c>
      <c r="H188" s="35">
        <v>21.71</v>
      </c>
      <c r="I188" t="s">
        <v>512</v>
      </c>
      <c r="J188" s="36">
        <f>ROUND(E188* H188,5)</f>
        <v>22.144200000000001</v>
      </c>
      <c r="K188" s="37"/>
    </row>
    <row r="189" spans="1:27" x14ac:dyDescent="0.25">
      <c r="B189" t="s">
        <v>636</v>
      </c>
      <c r="C189" t="s">
        <v>16</v>
      </c>
      <c r="D189" t="s">
        <v>637</v>
      </c>
      <c r="E189" s="34">
        <v>0.33</v>
      </c>
      <c r="G189" t="s">
        <v>511</v>
      </c>
      <c r="H189" s="35">
        <v>5.99</v>
      </c>
      <c r="I189" t="s">
        <v>512</v>
      </c>
      <c r="J189" s="36">
        <f>ROUND(E189* H189,5)</f>
        <v>1.9766999999999999</v>
      </c>
      <c r="K189" s="37"/>
    </row>
    <row r="190" spans="1:27" x14ac:dyDescent="0.25">
      <c r="D190" s="38" t="s">
        <v>526</v>
      </c>
      <c r="E190" s="37"/>
      <c r="H190" s="37"/>
      <c r="K190" s="35">
        <f>SUM(J188:J189)</f>
        <v>24.120900000000002</v>
      </c>
    </row>
    <row r="191" spans="1:27" x14ac:dyDescent="0.25">
      <c r="D191" s="38" t="s">
        <v>527</v>
      </c>
      <c r="E191" s="37"/>
      <c r="H191" s="37"/>
      <c r="K191" s="39">
        <f>SUM(J183:J190)</f>
        <v>34.780900000000003</v>
      </c>
    </row>
    <row r="192" spans="1:27" x14ac:dyDescent="0.25">
      <c r="D192" s="38" t="s">
        <v>547</v>
      </c>
      <c r="E192" s="37"/>
      <c r="H192" s="37">
        <v>10</v>
      </c>
      <c r="I192" t="s">
        <v>529</v>
      </c>
      <c r="K192" s="35">
        <f>ROUND(H192/100*K191,5)</f>
        <v>3.4780899999999999</v>
      </c>
    </row>
    <row r="193" spans="1:27" x14ac:dyDescent="0.25">
      <c r="D193" s="38" t="s">
        <v>530</v>
      </c>
      <c r="E193" s="37"/>
      <c r="H193" s="37"/>
      <c r="K193" s="39">
        <f>SUM(K191:K192)</f>
        <v>38.258990000000004</v>
      </c>
    </row>
    <row r="195" spans="1:27" ht="45" customHeight="1" x14ac:dyDescent="0.25">
      <c r="A195" s="29" t="s">
        <v>638</v>
      </c>
      <c r="B195" s="29" t="s">
        <v>221</v>
      </c>
      <c r="C195" s="30" t="s">
        <v>125</v>
      </c>
      <c r="D195" s="10" t="s">
        <v>222</v>
      </c>
      <c r="E195" s="9"/>
      <c r="F195" s="9"/>
      <c r="G195" s="30"/>
      <c r="H195" s="32" t="s">
        <v>504</v>
      </c>
      <c r="I195" s="8">
        <v>1</v>
      </c>
      <c r="J195" s="7"/>
      <c r="K195" s="33">
        <f>ROUND(K206,2)</f>
        <v>41.39</v>
      </c>
      <c r="L195" s="31" t="s">
        <v>639</v>
      </c>
      <c r="M195" s="30"/>
      <c r="N195" s="30"/>
      <c r="O195" s="30"/>
      <c r="P195" s="30"/>
      <c r="Q195" s="30"/>
      <c r="R195" s="30"/>
      <c r="S195" s="30"/>
      <c r="T195" s="30"/>
      <c r="U195" s="30"/>
      <c r="V195" s="30"/>
      <c r="W195" s="30"/>
      <c r="X195" s="30"/>
      <c r="Y195" s="30"/>
      <c r="Z195" s="30"/>
      <c r="AA195" s="30"/>
    </row>
    <row r="196" spans="1:27" x14ac:dyDescent="0.25">
      <c r="B196" s="25" t="s">
        <v>506</v>
      </c>
    </row>
    <row r="197" spans="1:27" x14ac:dyDescent="0.25">
      <c r="B197" t="s">
        <v>618</v>
      </c>
      <c r="C197" t="s">
        <v>508</v>
      </c>
      <c r="D197" t="s">
        <v>619</v>
      </c>
      <c r="E197" s="34">
        <v>0.2</v>
      </c>
      <c r="F197" t="s">
        <v>510</v>
      </c>
      <c r="G197" t="s">
        <v>511</v>
      </c>
      <c r="H197" s="35">
        <v>24.61</v>
      </c>
      <c r="I197" t="s">
        <v>512</v>
      </c>
      <c r="J197" s="36">
        <f>ROUND(E197/I195* H197,5)</f>
        <v>4.9219999999999997</v>
      </c>
      <c r="K197" s="37"/>
    </row>
    <row r="198" spans="1:27" x14ac:dyDescent="0.25">
      <c r="B198" t="s">
        <v>620</v>
      </c>
      <c r="C198" t="s">
        <v>508</v>
      </c>
      <c r="D198" t="s">
        <v>621</v>
      </c>
      <c r="E198" s="34">
        <v>0.2</v>
      </c>
      <c r="F198" t="s">
        <v>510</v>
      </c>
      <c r="G198" t="s">
        <v>511</v>
      </c>
      <c r="H198" s="35">
        <v>28.69</v>
      </c>
      <c r="I198" t="s">
        <v>512</v>
      </c>
      <c r="J198" s="36">
        <f>ROUND(E198/I195* H198,5)</f>
        <v>5.7380000000000004</v>
      </c>
      <c r="K198" s="37"/>
    </row>
    <row r="199" spans="1:27" x14ac:dyDescent="0.25">
      <c r="D199" s="38" t="s">
        <v>513</v>
      </c>
      <c r="E199" s="37"/>
      <c r="H199" s="37"/>
      <c r="K199" s="35">
        <f>SUM(J197:J198)</f>
        <v>10.66</v>
      </c>
    </row>
    <row r="200" spans="1:27" x14ac:dyDescent="0.25">
      <c r="B200" s="25" t="s">
        <v>518</v>
      </c>
      <c r="E200" s="37"/>
      <c r="H200" s="37"/>
      <c r="K200" s="37"/>
    </row>
    <row r="201" spans="1:27" x14ac:dyDescent="0.25">
      <c r="B201" t="s">
        <v>640</v>
      </c>
      <c r="C201" t="s">
        <v>16</v>
      </c>
      <c r="D201" t="s">
        <v>641</v>
      </c>
      <c r="E201" s="34">
        <v>0.33</v>
      </c>
      <c r="G201" t="s">
        <v>511</v>
      </c>
      <c r="H201" s="35">
        <v>6.37</v>
      </c>
      <c r="I201" t="s">
        <v>512</v>
      </c>
      <c r="J201" s="36">
        <f>ROUND(E201* H201,5)</f>
        <v>2.1021000000000001</v>
      </c>
      <c r="K201" s="37"/>
    </row>
    <row r="202" spans="1:27" x14ac:dyDescent="0.25">
      <c r="B202" t="s">
        <v>642</v>
      </c>
      <c r="C202" t="s">
        <v>125</v>
      </c>
      <c r="D202" t="s">
        <v>643</v>
      </c>
      <c r="E202" s="34">
        <v>1.02</v>
      </c>
      <c r="G202" t="s">
        <v>511</v>
      </c>
      <c r="H202" s="35">
        <v>24.38</v>
      </c>
      <c r="I202" t="s">
        <v>512</v>
      </c>
      <c r="J202" s="36">
        <f>ROUND(E202* H202,5)</f>
        <v>24.867599999999999</v>
      </c>
      <c r="K202" s="37"/>
    </row>
    <row r="203" spans="1:27" x14ac:dyDescent="0.25">
      <c r="D203" s="38" t="s">
        <v>526</v>
      </c>
      <c r="E203" s="37"/>
      <c r="H203" s="37"/>
      <c r="K203" s="35">
        <f>SUM(J201:J202)</f>
        <v>26.9697</v>
      </c>
    </row>
    <row r="204" spans="1:27" x14ac:dyDescent="0.25">
      <c r="D204" s="38" t="s">
        <v>527</v>
      </c>
      <c r="E204" s="37"/>
      <c r="H204" s="37"/>
      <c r="K204" s="39">
        <f>SUM(J196:J203)</f>
        <v>37.6297</v>
      </c>
    </row>
    <row r="205" spans="1:27" x14ac:dyDescent="0.25">
      <c r="D205" s="38" t="s">
        <v>547</v>
      </c>
      <c r="E205" s="37"/>
      <c r="H205" s="37">
        <v>10</v>
      </c>
      <c r="I205" t="s">
        <v>529</v>
      </c>
      <c r="K205" s="35">
        <f>ROUND(H205/100*K204,5)</f>
        <v>3.7629700000000001</v>
      </c>
    </row>
    <row r="206" spans="1:27" x14ac:dyDescent="0.25">
      <c r="D206" s="38" t="s">
        <v>530</v>
      </c>
      <c r="E206" s="37"/>
      <c r="H206" s="37"/>
      <c r="K206" s="39">
        <f>SUM(K204:K205)</f>
        <v>41.392670000000003</v>
      </c>
    </row>
    <row r="208" spans="1:27" ht="45" customHeight="1" x14ac:dyDescent="0.25">
      <c r="A208" s="29" t="s">
        <v>644</v>
      </c>
      <c r="B208" s="29" t="s">
        <v>264</v>
      </c>
      <c r="C208" s="30" t="s">
        <v>125</v>
      </c>
      <c r="D208" s="10" t="s">
        <v>265</v>
      </c>
      <c r="E208" s="9"/>
      <c r="F208" s="9"/>
      <c r="G208" s="30"/>
      <c r="H208" s="32" t="s">
        <v>504</v>
      </c>
      <c r="I208" s="8">
        <v>1</v>
      </c>
      <c r="J208" s="7"/>
      <c r="K208" s="33">
        <f>ROUND(K219,2)</f>
        <v>16.7</v>
      </c>
      <c r="L208" s="31" t="s">
        <v>645</v>
      </c>
      <c r="M208" s="30"/>
      <c r="N208" s="30"/>
      <c r="O208" s="30"/>
      <c r="P208" s="30"/>
      <c r="Q208" s="30"/>
      <c r="R208" s="30"/>
      <c r="S208" s="30"/>
      <c r="T208" s="30"/>
      <c r="U208" s="30"/>
      <c r="V208" s="30"/>
      <c r="W208" s="30"/>
      <c r="X208" s="30"/>
      <c r="Y208" s="30"/>
      <c r="Z208" s="30"/>
      <c r="AA208" s="30"/>
    </row>
    <row r="209" spans="1:27" x14ac:dyDescent="0.25">
      <c r="B209" s="25" t="s">
        <v>506</v>
      </c>
    </row>
    <row r="210" spans="1:27" x14ac:dyDescent="0.25">
      <c r="B210" t="s">
        <v>618</v>
      </c>
      <c r="C210" t="s">
        <v>508</v>
      </c>
      <c r="D210" t="s">
        <v>619</v>
      </c>
      <c r="E210" s="34">
        <v>0.2</v>
      </c>
      <c r="F210" t="s">
        <v>510</v>
      </c>
      <c r="G210" t="s">
        <v>511</v>
      </c>
      <c r="H210" s="35">
        <v>24.61</v>
      </c>
      <c r="I210" t="s">
        <v>512</v>
      </c>
      <c r="J210" s="36">
        <f>ROUND(E210/I208* H210,5)</f>
        <v>4.9219999999999997</v>
      </c>
      <c r="K210" s="37"/>
    </row>
    <row r="211" spans="1:27" x14ac:dyDescent="0.25">
      <c r="B211" t="s">
        <v>620</v>
      </c>
      <c r="C211" t="s">
        <v>508</v>
      </c>
      <c r="D211" t="s">
        <v>621</v>
      </c>
      <c r="E211" s="34">
        <v>0.2</v>
      </c>
      <c r="F211" t="s">
        <v>510</v>
      </c>
      <c r="G211" t="s">
        <v>511</v>
      </c>
      <c r="H211" s="35">
        <v>28.69</v>
      </c>
      <c r="I211" t="s">
        <v>512</v>
      </c>
      <c r="J211" s="36">
        <f>ROUND(E211/I208* H211,5)</f>
        <v>5.7380000000000004</v>
      </c>
      <c r="K211" s="37"/>
    </row>
    <row r="212" spans="1:27" x14ac:dyDescent="0.25">
      <c r="D212" s="38" t="s">
        <v>513</v>
      </c>
      <c r="E212" s="37"/>
      <c r="H212" s="37"/>
      <c r="K212" s="35">
        <f>SUM(J210:J211)</f>
        <v>10.66</v>
      </c>
    </row>
    <row r="213" spans="1:27" x14ac:dyDescent="0.25">
      <c r="B213" s="25" t="s">
        <v>518</v>
      </c>
      <c r="E213" s="37"/>
      <c r="H213" s="37"/>
      <c r="K213" s="37"/>
    </row>
    <row r="214" spans="1:27" x14ac:dyDescent="0.25">
      <c r="B214" t="s">
        <v>628</v>
      </c>
      <c r="C214" t="s">
        <v>16</v>
      </c>
      <c r="D214" t="s">
        <v>629</v>
      </c>
      <c r="E214" s="34">
        <v>0.33</v>
      </c>
      <c r="G214" t="s">
        <v>511</v>
      </c>
      <c r="H214" s="35">
        <v>5.19</v>
      </c>
      <c r="I214" t="s">
        <v>512</v>
      </c>
      <c r="J214" s="36">
        <f>ROUND(E214* H214,5)</f>
        <v>1.7126999999999999</v>
      </c>
      <c r="K214" s="37"/>
    </row>
    <row r="215" spans="1:27" x14ac:dyDescent="0.25">
      <c r="B215" t="s">
        <v>646</v>
      </c>
      <c r="C215" t="s">
        <v>125</v>
      </c>
      <c r="D215" t="s">
        <v>647</v>
      </c>
      <c r="E215" s="34">
        <v>1.02</v>
      </c>
      <c r="G215" t="s">
        <v>511</v>
      </c>
      <c r="H215" s="35">
        <v>2.75</v>
      </c>
      <c r="I215" t="s">
        <v>512</v>
      </c>
      <c r="J215" s="36">
        <f>ROUND(E215* H215,5)</f>
        <v>2.8050000000000002</v>
      </c>
      <c r="K215" s="37"/>
    </row>
    <row r="216" spans="1:27" x14ac:dyDescent="0.25">
      <c r="D216" s="38" t="s">
        <v>526</v>
      </c>
      <c r="E216" s="37"/>
      <c r="H216" s="37"/>
      <c r="K216" s="35">
        <f>SUM(J214:J215)</f>
        <v>4.5176999999999996</v>
      </c>
    </row>
    <row r="217" spans="1:27" x14ac:dyDescent="0.25">
      <c r="D217" s="38" t="s">
        <v>527</v>
      </c>
      <c r="E217" s="37"/>
      <c r="H217" s="37"/>
      <c r="K217" s="39">
        <f>SUM(J209:J216)</f>
        <v>15.1777</v>
      </c>
    </row>
    <row r="218" spans="1:27" x14ac:dyDescent="0.25">
      <c r="D218" s="38" t="s">
        <v>547</v>
      </c>
      <c r="E218" s="37"/>
      <c r="H218" s="37">
        <v>10</v>
      </c>
      <c r="I218" t="s">
        <v>529</v>
      </c>
      <c r="K218" s="35">
        <f>ROUND(H218/100*K217,5)</f>
        <v>1.5177700000000001</v>
      </c>
    </row>
    <row r="219" spans="1:27" x14ac:dyDescent="0.25">
      <c r="D219" s="38" t="s">
        <v>530</v>
      </c>
      <c r="E219" s="37"/>
      <c r="H219" s="37"/>
      <c r="K219" s="39">
        <f>SUM(K217:K218)</f>
        <v>16.69547</v>
      </c>
    </row>
    <row r="221" spans="1:27" ht="45" customHeight="1" x14ac:dyDescent="0.25">
      <c r="A221" s="29" t="s">
        <v>648</v>
      </c>
      <c r="B221" s="29" t="s">
        <v>262</v>
      </c>
      <c r="C221" s="30" t="s">
        <v>125</v>
      </c>
      <c r="D221" s="10" t="s">
        <v>263</v>
      </c>
      <c r="E221" s="9"/>
      <c r="F221" s="9"/>
      <c r="G221" s="30"/>
      <c r="H221" s="32" t="s">
        <v>504</v>
      </c>
      <c r="I221" s="8">
        <v>1</v>
      </c>
      <c r="J221" s="7"/>
      <c r="K221" s="33">
        <f>ROUND(K232,2)</f>
        <v>17.39</v>
      </c>
      <c r="L221" s="31" t="s">
        <v>649</v>
      </c>
      <c r="M221" s="30"/>
      <c r="N221" s="30"/>
      <c r="O221" s="30"/>
      <c r="P221" s="30"/>
      <c r="Q221" s="30"/>
      <c r="R221" s="30"/>
      <c r="S221" s="30"/>
      <c r="T221" s="30"/>
      <c r="U221" s="30"/>
      <c r="V221" s="30"/>
      <c r="W221" s="30"/>
      <c r="X221" s="30"/>
      <c r="Y221" s="30"/>
      <c r="Z221" s="30"/>
      <c r="AA221" s="30"/>
    </row>
    <row r="222" spans="1:27" x14ac:dyDescent="0.25">
      <c r="B222" s="25" t="s">
        <v>506</v>
      </c>
    </row>
    <row r="223" spans="1:27" x14ac:dyDescent="0.25">
      <c r="B223" t="s">
        <v>618</v>
      </c>
      <c r="C223" t="s">
        <v>508</v>
      </c>
      <c r="D223" t="s">
        <v>619</v>
      </c>
      <c r="E223" s="34">
        <v>0.2</v>
      </c>
      <c r="F223" t="s">
        <v>510</v>
      </c>
      <c r="G223" t="s">
        <v>511</v>
      </c>
      <c r="H223" s="35">
        <v>24.61</v>
      </c>
      <c r="I223" t="s">
        <v>512</v>
      </c>
      <c r="J223" s="36">
        <f>ROUND(E223/I221* H223,5)</f>
        <v>4.9219999999999997</v>
      </c>
      <c r="K223" s="37"/>
    </row>
    <row r="224" spans="1:27" x14ac:dyDescent="0.25">
      <c r="B224" t="s">
        <v>620</v>
      </c>
      <c r="C224" t="s">
        <v>508</v>
      </c>
      <c r="D224" t="s">
        <v>621</v>
      </c>
      <c r="E224" s="34">
        <v>0.2</v>
      </c>
      <c r="F224" t="s">
        <v>510</v>
      </c>
      <c r="G224" t="s">
        <v>511</v>
      </c>
      <c r="H224" s="35">
        <v>28.69</v>
      </c>
      <c r="I224" t="s">
        <v>512</v>
      </c>
      <c r="J224" s="36">
        <f>ROUND(E224/I221* H224,5)</f>
        <v>5.7380000000000004</v>
      </c>
      <c r="K224" s="37"/>
    </row>
    <row r="225" spans="1:27" x14ac:dyDescent="0.25">
      <c r="D225" s="38" t="s">
        <v>513</v>
      </c>
      <c r="E225" s="37"/>
      <c r="H225" s="37"/>
      <c r="K225" s="35">
        <f>SUM(J223:J224)</f>
        <v>10.66</v>
      </c>
    </row>
    <row r="226" spans="1:27" x14ac:dyDescent="0.25">
      <c r="B226" s="25" t="s">
        <v>518</v>
      </c>
      <c r="E226" s="37"/>
      <c r="H226" s="37"/>
      <c r="K226" s="37"/>
    </row>
    <row r="227" spans="1:27" x14ac:dyDescent="0.25">
      <c r="B227" t="s">
        <v>650</v>
      </c>
      <c r="C227" t="s">
        <v>16</v>
      </c>
      <c r="D227" t="s">
        <v>651</v>
      </c>
      <c r="E227" s="34">
        <v>0.33</v>
      </c>
      <c r="G227" t="s">
        <v>511</v>
      </c>
      <c r="H227" s="35">
        <v>5.84</v>
      </c>
      <c r="I227" t="s">
        <v>512</v>
      </c>
      <c r="J227" s="36">
        <f>ROUND(E227* H227,5)</f>
        <v>1.9272</v>
      </c>
      <c r="K227" s="37"/>
    </row>
    <row r="228" spans="1:27" x14ac:dyDescent="0.25">
      <c r="B228" t="s">
        <v>652</v>
      </c>
      <c r="C228" t="s">
        <v>125</v>
      </c>
      <c r="D228" t="s">
        <v>653</v>
      </c>
      <c r="E228" s="34">
        <v>1.02</v>
      </c>
      <c r="G228" t="s">
        <v>511</v>
      </c>
      <c r="H228" s="35">
        <v>3.16</v>
      </c>
      <c r="I228" t="s">
        <v>512</v>
      </c>
      <c r="J228" s="36">
        <f>ROUND(E228* H228,5)</f>
        <v>3.2231999999999998</v>
      </c>
      <c r="K228" s="37"/>
    </row>
    <row r="229" spans="1:27" x14ac:dyDescent="0.25">
      <c r="D229" s="38" t="s">
        <v>526</v>
      </c>
      <c r="E229" s="37"/>
      <c r="H229" s="37"/>
      <c r="K229" s="35">
        <f>SUM(J227:J228)</f>
        <v>5.1503999999999994</v>
      </c>
    </row>
    <row r="230" spans="1:27" x14ac:dyDescent="0.25">
      <c r="D230" s="38" t="s">
        <v>527</v>
      </c>
      <c r="E230" s="37"/>
      <c r="H230" s="37"/>
      <c r="K230" s="39">
        <f>SUM(J222:J229)</f>
        <v>15.8104</v>
      </c>
    </row>
    <row r="231" spans="1:27" x14ac:dyDescent="0.25">
      <c r="D231" s="38" t="s">
        <v>547</v>
      </c>
      <c r="E231" s="37"/>
      <c r="H231" s="37">
        <v>10</v>
      </c>
      <c r="I231" t="s">
        <v>529</v>
      </c>
      <c r="K231" s="35">
        <f>ROUND(H231/100*K230,5)</f>
        <v>1.58104</v>
      </c>
    </row>
    <row r="232" spans="1:27" x14ac:dyDescent="0.25">
      <c r="D232" s="38" t="s">
        <v>530</v>
      </c>
      <c r="E232" s="37"/>
      <c r="H232" s="37"/>
      <c r="K232" s="39">
        <f>SUM(K230:K231)</f>
        <v>17.391439999999999</v>
      </c>
    </row>
    <row r="234" spans="1:27" ht="45" customHeight="1" x14ac:dyDescent="0.25">
      <c r="A234" s="29" t="s">
        <v>654</v>
      </c>
      <c r="B234" s="29" t="s">
        <v>260</v>
      </c>
      <c r="C234" s="30" t="s">
        <v>125</v>
      </c>
      <c r="D234" s="10" t="s">
        <v>261</v>
      </c>
      <c r="E234" s="9"/>
      <c r="F234" s="9"/>
      <c r="G234" s="30"/>
      <c r="H234" s="32" t="s">
        <v>504</v>
      </c>
      <c r="I234" s="8">
        <v>1</v>
      </c>
      <c r="J234" s="7"/>
      <c r="K234" s="33">
        <f>ROUND(K245,2)</f>
        <v>18.46</v>
      </c>
      <c r="L234" s="31" t="s">
        <v>655</v>
      </c>
      <c r="M234" s="30"/>
      <c r="N234" s="30"/>
      <c r="O234" s="30"/>
      <c r="P234" s="30"/>
      <c r="Q234" s="30"/>
      <c r="R234" s="30"/>
      <c r="S234" s="30"/>
      <c r="T234" s="30"/>
      <c r="U234" s="30"/>
      <c r="V234" s="30"/>
      <c r="W234" s="30"/>
      <c r="X234" s="30"/>
      <c r="Y234" s="30"/>
      <c r="Z234" s="30"/>
      <c r="AA234" s="30"/>
    </row>
    <row r="235" spans="1:27" x14ac:dyDescent="0.25">
      <c r="B235" s="25" t="s">
        <v>506</v>
      </c>
    </row>
    <row r="236" spans="1:27" x14ac:dyDescent="0.25">
      <c r="B236" t="s">
        <v>618</v>
      </c>
      <c r="C236" t="s">
        <v>508</v>
      </c>
      <c r="D236" t="s">
        <v>619</v>
      </c>
      <c r="E236" s="34">
        <v>0.2</v>
      </c>
      <c r="F236" t="s">
        <v>510</v>
      </c>
      <c r="G236" t="s">
        <v>511</v>
      </c>
      <c r="H236" s="35">
        <v>24.61</v>
      </c>
      <c r="I236" t="s">
        <v>512</v>
      </c>
      <c r="J236" s="36">
        <f>ROUND(E236/I234* H236,5)</f>
        <v>4.9219999999999997</v>
      </c>
      <c r="K236" s="37"/>
    </row>
    <row r="237" spans="1:27" x14ac:dyDescent="0.25">
      <c r="B237" t="s">
        <v>620</v>
      </c>
      <c r="C237" t="s">
        <v>508</v>
      </c>
      <c r="D237" t="s">
        <v>621</v>
      </c>
      <c r="E237" s="34">
        <v>0.2</v>
      </c>
      <c r="F237" t="s">
        <v>510</v>
      </c>
      <c r="G237" t="s">
        <v>511</v>
      </c>
      <c r="H237" s="35">
        <v>28.69</v>
      </c>
      <c r="I237" t="s">
        <v>512</v>
      </c>
      <c r="J237" s="36">
        <f>ROUND(E237/I234* H237,5)</f>
        <v>5.7380000000000004</v>
      </c>
      <c r="K237" s="37"/>
    </row>
    <row r="238" spans="1:27" x14ac:dyDescent="0.25">
      <c r="D238" s="38" t="s">
        <v>513</v>
      </c>
      <c r="E238" s="37"/>
      <c r="H238" s="37"/>
      <c r="K238" s="35">
        <f>SUM(J236:J237)</f>
        <v>10.66</v>
      </c>
    </row>
    <row r="239" spans="1:27" x14ac:dyDescent="0.25">
      <c r="B239" s="25" t="s">
        <v>518</v>
      </c>
      <c r="E239" s="37"/>
      <c r="H239" s="37"/>
      <c r="K239" s="37"/>
    </row>
    <row r="240" spans="1:27" x14ac:dyDescent="0.25">
      <c r="B240" t="s">
        <v>656</v>
      </c>
      <c r="C240" t="s">
        <v>125</v>
      </c>
      <c r="D240" t="s">
        <v>657</v>
      </c>
      <c r="E240" s="34">
        <v>1.02</v>
      </c>
      <c r="G240" t="s">
        <v>511</v>
      </c>
      <c r="H240" s="35">
        <v>3.94</v>
      </c>
      <c r="I240" t="s">
        <v>512</v>
      </c>
      <c r="J240" s="36">
        <f>ROUND(E240* H240,5)</f>
        <v>4.0187999999999997</v>
      </c>
      <c r="K240" s="37"/>
    </row>
    <row r="241" spans="1:27" x14ac:dyDescent="0.25">
      <c r="B241" t="s">
        <v>640</v>
      </c>
      <c r="C241" t="s">
        <v>16</v>
      </c>
      <c r="D241" t="s">
        <v>641</v>
      </c>
      <c r="E241" s="34">
        <v>0.33</v>
      </c>
      <c r="G241" t="s">
        <v>511</v>
      </c>
      <c r="H241" s="35">
        <v>6.37</v>
      </c>
      <c r="I241" t="s">
        <v>512</v>
      </c>
      <c r="J241" s="36">
        <f>ROUND(E241* H241,5)</f>
        <v>2.1021000000000001</v>
      </c>
      <c r="K241" s="37"/>
    </row>
    <row r="242" spans="1:27" x14ac:dyDescent="0.25">
      <c r="D242" s="38" t="s">
        <v>526</v>
      </c>
      <c r="E242" s="37"/>
      <c r="H242" s="37"/>
      <c r="K242" s="35">
        <f>SUM(J240:J241)</f>
        <v>6.1208999999999998</v>
      </c>
    </row>
    <row r="243" spans="1:27" x14ac:dyDescent="0.25">
      <c r="D243" s="38" t="s">
        <v>527</v>
      </c>
      <c r="E243" s="37"/>
      <c r="H243" s="37"/>
      <c r="K243" s="39">
        <f>SUM(J235:J242)</f>
        <v>16.780899999999999</v>
      </c>
    </row>
    <row r="244" spans="1:27" x14ac:dyDescent="0.25">
      <c r="D244" s="38" t="s">
        <v>547</v>
      </c>
      <c r="E244" s="37"/>
      <c r="H244" s="37">
        <v>10</v>
      </c>
      <c r="I244" t="s">
        <v>529</v>
      </c>
      <c r="K244" s="35">
        <f>ROUND(H244/100*K243,5)</f>
        <v>1.6780900000000001</v>
      </c>
    </row>
    <row r="245" spans="1:27" x14ac:dyDescent="0.25">
      <c r="D245" s="38" t="s">
        <v>530</v>
      </c>
      <c r="E245" s="37"/>
      <c r="H245" s="37"/>
      <c r="K245" s="39">
        <f>SUM(K243:K244)</f>
        <v>18.45899</v>
      </c>
    </row>
    <row r="247" spans="1:27" ht="45" customHeight="1" x14ac:dyDescent="0.25">
      <c r="A247" s="29" t="s">
        <v>658</v>
      </c>
      <c r="B247" s="29" t="s">
        <v>223</v>
      </c>
      <c r="C247" s="30" t="s">
        <v>125</v>
      </c>
      <c r="D247" s="10" t="s">
        <v>224</v>
      </c>
      <c r="E247" s="9"/>
      <c r="F247" s="9"/>
      <c r="G247" s="30"/>
      <c r="H247" s="32" t="s">
        <v>504</v>
      </c>
      <c r="I247" s="8">
        <v>1</v>
      </c>
      <c r="J247" s="7"/>
      <c r="K247" s="33">
        <f>ROUND(K258,2)</f>
        <v>50.24</v>
      </c>
      <c r="L247" s="31" t="s">
        <v>659</v>
      </c>
      <c r="M247" s="30"/>
      <c r="N247" s="30"/>
      <c r="O247" s="30"/>
      <c r="P247" s="30"/>
      <c r="Q247" s="30"/>
      <c r="R247" s="30"/>
      <c r="S247" s="30"/>
      <c r="T247" s="30"/>
      <c r="U247" s="30"/>
      <c r="V247" s="30"/>
      <c r="W247" s="30"/>
      <c r="X247" s="30"/>
      <c r="Y247" s="30"/>
      <c r="Z247" s="30"/>
      <c r="AA247" s="30"/>
    </row>
    <row r="248" spans="1:27" x14ac:dyDescent="0.25">
      <c r="B248" s="25" t="s">
        <v>506</v>
      </c>
    </row>
    <row r="249" spans="1:27" x14ac:dyDescent="0.25">
      <c r="B249" t="s">
        <v>618</v>
      </c>
      <c r="C249" t="s">
        <v>508</v>
      </c>
      <c r="D249" t="s">
        <v>619</v>
      </c>
      <c r="E249" s="34">
        <v>0.55000000000000004</v>
      </c>
      <c r="F249" t="s">
        <v>510</v>
      </c>
      <c r="G249" t="s">
        <v>511</v>
      </c>
      <c r="H249" s="35">
        <v>24.61</v>
      </c>
      <c r="I249" t="s">
        <v>512</v>
      </c>
      <c r="J249" s="36">
        <f>ROUND(E249/I247* H249,5)</f>
        <v>13.535500000000001</v>
      </c>
      <c r="K249" s="37"/>
    </row>
    <row r="250" spans="1:27" x14ac:dyDescent="0.25">
      <c r="B250" t="s">
        <v>620</v>
      </c>
      <c r="C250" t="s">
        <v>508</v>
      </c>
      <c r="D250" t="s">
        <v>621</v>
      </c>
      <c r="E250" s="34">
        <v>0.55000000000000004</v>
      </c>
      <c r="F250" t="s">
        <v>510</v>
      </c>
      <c r="G250" t="s">
        <v>511</v>
      </c>
      <c r="H250" s="35">
        <v>28.69</v>
      </c>
      <c r="I250" t="s">
        <v>512</v>
      </c>
      <c r="J250" s="36">
        <f>ROUND(E250/I247* H250,5)</f>
        <v>15.779500000000001</v>
      </c>
      <c r="K250" s="37"/>
    </row>
    <row r="251" spans="1:27" x14ac:dyDescent="0.25">
      <c r="D251" s="38" t="s">
        <v>513</v>
      </c>
      <c r="E251" s="37"/>
      <c r="H251" s="37"/>
      <c r="K251" s="35">
        <f>SUM(J249:J250)</f>
        <v>29.315000000000001</v>
      </c>
    </row>
    <row r="252" spans="1:27" x14ac:dyDescent="0.25">
      <c r="B252" s="25" t="s">
        <v>518</v>
      </c>
      <c r="E252" s="37"/>
      <c r="H252" s="37"/>
      <c r="K252" s="37"/>
    </row>
    <row r="253" spans="1:27" x14ac:dyDescent="0.25">
      <c r="B253" t="s">
        <v>660</v>
      </c>
      <c r="C253" t="s">
        <v>16</v>
      </c>
      <c r="D253" t="s">
        <v>661</v>
      </c>
      <c r="E253" s="34">
        <v>0.33</v>
      </c>
      <c r="G253" t="s">
        <v>511</v>
      </c>
      <c r="H253" s="35">
        <v>7.57</v>
      </c>
      <c r="I253" t="s">
        <v>512</v>
      </c>
      <c r="J253" s="36">
        <f>ROUND(E253* H253,5)</f>
        <v>2.4981</v>
      </c>
      <c r="K253" s="37"/>
    </row>
    <row r="254" spans="1:27" x14ac:dyDescent="0.25">
      <c r="B254" t="s">
        <v>662</v>
      </c>
      <c r="C254" t="s">
        <v>125</v>
      </c>
      <c r="D254" t="s">
        <v>663</v>
      </c>
      <c r="E254" s="34">
        <v>1.02</v>
      </c>
      <c r="G254" t="s">
        <v>511</v>
      </c>
      <c r="H254" s="35">
        <v>13.59</v>
      </c>
      <c r="I254" t="s">
        <v>512</v>
      </c>
      <c r="J254" s="36">
        <f>ROUND(E254* H254,5)</f>
        <v>13.861800000000001</v>
      </c>
      <c r="K254" s="37"/>
    </row>
    <row r="255" spans="1:27" x14ac:dyDescent="0.25">
      <c r="D255" s="38" t="s">
        <v>526</v>
      </c>
      <c r="E255" s="37"/>
      <c r="H255" s="37"/>
      <c r="K255" s="35">
        <f>SUM(J253:J254)</f>
        <v>16.3599</v>
      </c>
    </row>
    <row r="256" spans="1:27" x14ac:dyDescent="0.25">
      <c r="D256" s="38" t="s">
        <v>527</v>
      </c>
      <c r="E256" s="37"/>
      <c r="H256" s="37"/>
      <c r="K256" s="39">
        <f>SUM(J248:J255)</f>
        <v>45.674900000000001</v>
      </c>
    </row>
    <row r="257" spans="1:27" x14ac:dyDescent="0.25">
      <c r="D257" s="38" t="s">
        <v>547</v>
      </c>
      <c r="E257" s="37"/>
      <c r="H257" s="37">
        <v>10</v>
      </c>
      <c r="I257" t="s">
        <v>529</v>
      </c>
      <c r="K257" s="35">
        <f>ROUND(H257/100*K256,5)</f>
        <v>4.5674900000000003</v>
      </c>
    </row>
    <row r="258" spans="1:27" x14ac:dyDescent="0.25">
      <c r="D258" s="38" t="s">
        <v>530</v>
      </c>
      <c r="E258" s="37"/>
      <c r="H258" s="37"/>
      <c r="K258" s="39">
        <f>SUM(K256:K257)</f>
        <v>50.24239</v>
      </c>
    </row>
    <row r="260" spans="1:27" ht="45" customHeight="1" x14ac:dyDescent="0.25">
      <c r="A260" s="29" t="s">
        <v>664</v>
      </c>
      <c r="B260" s="29" t="s">
        <v>213</v>
      </c>
      <c r="C260" s="30" t="s">
        <v>25</v>
      </c>
      <c r="D260" s="10" t="s">
        <v>214</v>
      </c>
      <c r="E260" s="9"/>
      <c r="F260" s="9"/>
      <c r="G260" s="30"/>
      <c r="H260" s="32" t="s">
        <v>504</v>
      </c>
      <c r="I260" s="8">
        <v>1</v>
      </c>
      <c r="J260" s="7"/>
      <c r="K260" s="33">
        <f>ROUND(K272,2)</f>
        <v>31.98</v>
      </c>
      <c r="L260" s="31" t="s">
        <v>665</v>
      </c>
      <c r="M260" s="30"/>
      <c r="N260" s="30"/>
      <c r="O260" s="30"/>
      <c r="P260" s="30"/>
      <c r="Q260" s="30"/>
      <c r="R260" s="30"/>
      <c r="S260" s="30"/>
      <c r="T260" s="30"/>
      <c r="U260" s="30"/>
      <c r="V260" s="30"/>
      <c r="W260" s="30"/>
      <c r="X260" s="30"/>
      <c r="Y260" s="30"/>
      <c r="Z260" s="30"/>
      <c r="AA260" s="30"/>
    </row>
    <row r="261" spans="1:27" x14ac:dyDescent="0.25">
      <c r="B261" s="25" t="s">
        <v>506</v>
      </c>
    </row>
    <row r="262" spans="1:27" x14ac:dyDescent="0.25">
      <c r="B262" t="s">
        <v>618</v>
      </c>
      <c r="C262" t="s">
        <v>508</v>
      </c>
      <c r="D262" t="s">
        <v>619</v>
      </c>
      <c r="E262" s="34">
        <v>0.32</v>
      </c>
      <c r="F262" t="s">
        <v>510</v>
      </c>
      <c r="G262" t="s">
        <v>511</v>
      </c>
      <c r="H262" s="35">
        <v>24.61</v>
      </c>
      <c r="I262" t="s">
        <v>512</v>
      </c>
      <c r="J262" s="36">
        <f>ROUND(E262/I260* H262,5)</f>
        <v>7.8752000000000004</v>
      </c>
      <c r="K262" s="37"/>
    </row>
    <row r="263" spans="1:27" x14ac:dyDescent="0.25">
      <c r="B263" t="s">
        <v>620</v>
      </c>
      <c r="C263" t="s">
        <v>508</v>
      </c>
      <c r="D263" t="s">
        <v>621</v>
      </c>
      <c r="E263" s="34">
        <v>0.32</v>
      </c>
      <c r="F263" t="s">
        <v>510</v>
      </c>
      <c r="G263" t="s">
        <v>511</v>
      </c>
      <c r="H263" s="35">
        <v>28.69</v>
      </c>
      <c r="I263" t="s">
        <v>512</v>
      </c>
      <c r="J263" s="36">
        <f>ROUND(E263/I260* H263,5)</f>
        <v>9.1807999999999996</v>
      </c>
      <c r="K263" s="37"/>
    </row>
    <row r="264" spans="1:27" x14ac:dyDescent="0.25">
      <c r="D264" s="38" t="s">
        <v>513</v>
      </c>
      <c r="E264" s="37"/>
      <c r="H264" s="37"/>
      <c r="K264" s="35">
        <f>SUM(J262:J263)</f>
        <v>17.056000000000001</v>
      </c>
    </row>
    <row r="265" spans="1:27" x14ac:dyDescent="0.25">
      <c r="B265" s="25" t="s">
        <v>518</v>
      </c>
      <c r="E265" s="37"/>
      <c r="H265" s="37"/>
      <c r="K265" s="37"/>
    </row>
    <row r="266" spans="1:27" x14ac:dyDescent="0.25">
      <c r="B266" t="s">
        <v>666</v>
      </c>
      <c r="C266" t="s">
        <v>16</v>
      </c>
      <c r="D266" t="s">
        <v>667</v>
      </c>
      <c r="E266" s="34">
        <v>0.5</v>
      </c>
      <c r="G266" t="s">
        <v>511</v>
      </c>
      <c r="H266" s="35">
        <v>5.39</v>
      </c>
      <c r="I266" t="s">
        <v>512</v>
      </c>
      <c r="J266" s="36">
        <f>ROUND(E266* H266,5)</f>
        <v>2.6949999999999998</v>
      </c>
      <c r="K266" s="37"/>
    </row>
    <row r="267" spans="1:27" x14ac:dyDescent="0.25">
      <c r="B267" t="s">
        <v>668</v>
      </c>
      <c r="C267" t="s">
        <v>16</v>
      </c>
      <c r="D267" t="s">
        <v>669</v>
      </c>
      <c r="E267" s="34">
        <v>1</v>
      </c>
      <c r="G267" t="s">
        <v>511</v>
      </c>
      <c r="H267" s="35">
        <v>0.26</v>
      </c>
      <c r="I267" t="s">
        <v>512</v>
      </c>
      <c r="J267" s="36">
        <f>ROUND(E267* H267,5)</f>
        <v>0.26</v>
      </c>
      <c r="K267" s="37"/>
    </row>
    <row r="268" spans="1:27" x14ac:dyDescent="0.25">
      <c r="B268" t="s">
        <v>670</v>
      </c>
      <c r="C268" t="s">
        <v>25</v>
      </c>
      <c r="D268" t="s">
        <v>671</v>
      </c>
      <c r="E268" s="34">
        <v>1.1499999999999999</v>
      </c>
      <c r="G268" t="s">
        <v>511</v>
      </c>
      <c r="H268" s="35">
        <v>7.88</v>
      </c>
      <c r="I268" t="s">
        <v>512</v>
      </c>
      <c r="J268" s="36">
        <f>ROUND(E268* H268,5)</f>
        <v>9.0619999999999994</v>
      </c>
      <c r="K268" s="37"/>
    </row>
    <row r="269" spans="1:27" x14ac:dyDescent="0.25">
      <c r="D269" s="38" t="s">
        <v>526</v>
      </c>
      <c r="E269" s="37"/>
      <c r="H269" s="37"/>
      <c r="K269" s="35">
        <f>SUM(J266:J268)</f>
        <v>12.016999999999999</v>
      </c>
    </row>
    <row r="270" spans="1:27" x14ac:dyDescent="0.25">
      <c r="D270" s="38" t="s">
        <v>527</v>
      </c>
      <c r="E270" s="37"/>
      <c r="H270" s="37"/>
      <c r="K270" s="39">
        <f>SUM(J261:J269)</f>
        <v>29.073</v>
      </c>
    </row>
    <row r="271" spans="1:27" x14ac:dyDescent="0.25">
      <c r="D271" s="38" t="s">
        <v>547</v>
      </c>
      <c r="E271" s="37"/>
      <c r="H271" s="37">
        <v>10</v>
      </c>
      <c r="I271" t="s">
        <v>529</v>
      </c>
      <c r="K271" s="35">
        <f>ROUND(H271/100*K270,5)</f>
        <v>2.9073000000000002</v>
      </c>
    </row>
    <row r="272" spans="1:27" x14ac:dyDescent="0.25">
      <c r="D272" s="38" t="s">
        <v>530</v>
      </c>
      <c r="E272" s="37"/>
      <c r="H272" s="37"/>
      <c r="K272" s="39">
        <f>SUM(K270:K271)</f>
        <v>31.9803</v>
      </c>
    </row>
    <row r="274" spans="1:27" ht="45" customHeight="1" x14ac:dyDescent="0.25">
      <c r="A274" s="29" t="s">
        <v>672</v>
      </c>
      <c r="B274" s="29" t="s">
        <v>227</v>
      </c>
      <c r="C274" s="30" t="s">
        <v>25</v>
      </c>
      <c r="D274" s="10" t="s">
        <v>228</v>
      </c>
      <c r="E274" s="9"/>
      <c r="F274" s="9"/>
      <c r="G274" s="30"/>
      <c r="H274" s="32" t="s">
        <v>504</v>
      </c>
      <c r="I274" s="8">
        <v>1</v>
      </c>
      <c r="J274" s="7"/>
      <c r="K274" s="33">
        <f>ROUND(K284,2)</f>
        <v>77.540000000000006</v>
      </c>
      <c r="L274" s="31" t="s">
        <v>673</v>
      </c>
      <c r="M274" s="30"/>
      <c r="N274" s="30"/>
      <c r="O274" s="30"/>
      <c r="P274" s="30"/>
      <c r="Q274" s="30"/>
      <c r="R274" s="30"/>
      <c r="S274" s="30"/>
      <c r="T274" s="30"/>
      <c r="U274" s="30"/>
      <c r="V274" s="30"/>
      <c r="W274" s="30"/>
      <c r="X274" s="30"/>
      <c r="Y274" s="30"/>
      <c r="Z274" s="30"/>
      <c r="AA274" s="30"/>
    </row>
    <row r="275" spans="1:27" x14ac:dyDescent="0.25">
      <c r="B275" s="25" t="s">
        <v>506</v>
      </c>
    </row>
    <row r="276" spans="1:27" x14ac:dyDescent="0.25">
      <c r="B276" t="s">
        <v>618</v>
      </c>
      <c r="C276" t="s">
        <v>508</v>
      </c>
      <c r="D276" t="s">
        <v>619</v>
      </c>
      <c r="E276" s="34">
        <v>1.2</v>
      </c>
      <c r="F276" t="s">
        <v>510</v>
      </c>
      <c r="G276" t="s">
        <v>511</v>
      </c>
      <c r="H276" s="35">
        <v>24.61</v>
      </c>
      <c r="I276" t="s">
        <v>512</v>
      </c>
      <c r="J276" s="36">
        <f>ROUND(E276/I274* H276,5)</f>
        <v>29.532</v>
      </c>
      <c r="K276" s="37"/>
    </row>
    <row r="277" spans="1:27" x14ac:dyDescent="0.25">
      <c r="B277" t="s">
        <v>620</v>
      </c>
      <c r="C277" t="s">
        <v>508</v>
      </c>
      <c r="D277" t="s">
        <v>621</v>
      </c>
      <c r="E277" s="34">
        <v>1.2</v>
      </c>
      <c r="F277" t="s">
        <v>510</v>
      </c>
      <c r="G277" t="s">
        <v>511</v>
      </c>
      <c r="H277" s="35">
        <v>28.69</v>
      </c>
      <c r="I277" t="s">
        <v>512</v>
      </c>
      <c r="J277" s="36">
        <f>ROUND(E277/I274* H277,5)</f>
        <v>34.427999999999997</v>
      </c>
      <c r="K277" s="37"/>
    </row>
    <row r="278" spans="1:27" x14ac:dyDescent="0.25">
      <c r="D278" s="38" t="s">
        <v>513</v>
      </c>
      <c r="E278" s="37"/>
      <c r="H278" s="37"/>
      <c r="K278" s="35">
        <f>SUM(J276:J277)</f>
        <v>63.959999999999994</v>
      </c>
    </row>
    <row r="279" spans="1:27" x14ac:dyDescent="0.25">
      <c r="B279" s="25" t="s">
        <v>518</v>
      </c>
      <c r="E279" s="37"/>
      <c r="H279" s="37"/>
      <c r="K279" s="37"/>
    </row>
    <row r="280" spans="1:27" x14ac:dyDescent="0.25">
      <c r="B280" t="s">
        <v>674</v>
      </c>
      <c r="C280" t="s">
        <v>25</v>
      </c>
      <c r="D280" t="s">
        <v>675</v>
      </c>
      <c r="E280" s="34">
        <v>1.02</v>
      </c>
      <c r="G280" t="s">
        <v>511</v>
      </c>
      <c r="H280" s="35">
        <v>6.4</v>
      </c>
      <c r="I280" t="s">
        <v>512</v>
      </c>
      <c r="J280" s="36">
        <f>ROUND(E280* H280,5)</f>
        <v>6.5279999999999996</v>
      </c>
      <c r="K280" s="37"/>
    </row>
    <row r="281" spans="1:27" x14ac:dyDescent="0.25">
      <c r="D281" s="38" t="s">
        <v>526</v>
      </c>
      <c r="E281" s="37"/>
      <c r="H281" s="37"/>
      <c r="K281" s="35">
        <f>SUM(J280:J280)</f>
        <v>6.5279999999999996</v>
      </c>
    </row>
    <row r="282" spans="1:27" x14ac:dyDescent="0.25">
      <c r="D282" s="38" t="s">
        <v>527</v>
      </c>
      <c r="E282" s="37"/>
      <c r="H282" s="37"/>
      <c r="K282" s="39">
        <f>SUM(J275:J281)</f>
        <v>70.488</v>
      </c>
    </row>
    <row r="283" spans="1:27" x14ac:dyDescent="0.25">
      <c r="D283" s="38" t="s">
        <v>547</v>
      </c>
      <c r="E283" s="37"/>
      <c r="H283" s="37">
        <v>10</v>
      </c>
      <c r="I283" t="s">
        <v>529</v>
      </c>
      <c r="K283" s="35">
        <f>ROUND(H283/100*K282,5)</f>
        <v>7.0488</v>
      </c>
    </row>
    <row r="284" spans="1:27" x14ac:dyDescent="0.25">
      <c r="D284" s="38" t="s">
        <v>530</v>
      </c>
      <c r="E284" s="37"/>
      <c r="H284" s="37"/>
      <c r="K284" s="39">
        <f>SUM(K282:K283)</f>
        <v>77.536799999999999</v>
      </c>
    </row>
    <row r="286" spans="1:27" ht="45" customHeight="1" x14ac:dyDescent="0.25">
      <c r="A286" s="29" t="s">
        <v>676</v>
      </c>
      <c r="B286" s="29" t="s">
        <v>246</v>
      </c>
      <c r="C286" s="30" t="s">
        <v>16</v>
      </c>
      <c r="D286" s="10" t="s">
        <v>247</v>
      </c>
      <c r="E286" s="9"/>
      <c r="F286" s="9"/>
      <c r="G286" s="30"/>
      <c r="H286" s="32" t="s">
        <v>504</v>
      </c>
      <c r="I286" s="8">
        <v>1</v>
      </c>
      <c r="J286" s="7"/>
      <c r="K286" s="33">
        <f>ROUND(K296,2)</f>
        <v>3794.04</v>
      </c>
      <c r="L286" s="31" t="s">
        <v>677</v>
      </c>
      <c r="M286" s="30"/>
      <c r="N286" s="30"/>
      <c r="O286" s="30"/>
      <c r="P286" s="30"/>
      <c r="Q286" s="30"/>
      <c r="R286" s="30"/>
      <c r="S286" s="30"/>
      <c r="T286" s="30"/>
      <c r="U286" s="30"/>
      <c r="V286" s="30"/>
      <c r="W286" s="30"/>
      <c r="X286" s="30"/>
      <c r="Y286" s="30"/>
      <c r="Z286" s="30"/>
      <c r="AA286" s="30"/>
    </row>
    <row r="287" spans="1:27" x14ac:dyDescent="0.25">
      <c r="B287" s="25" t="s">
        <v>506</v>
      </c>
    </row>
    <row r="288" spans="1:27" x14ac:dyDescent="0.25">
      <c r="B288" t="s">
        <v>620</v>
      </c>
      <c r="C288" t="s">
        <v>508</v>
      </c>
      <c r="D288" t="s">
        <v>621</v>
      </c>
      <c r="E288" s="34">
        <v>5.5</v>
      </c>
      <c r="F288" t="s">
        <v>510</v>
      </c>
      <c r="G288" t="s">
        <v>511</v>
      </c>
      <c r="H288" s="35">
        <v>28.69</v>
      </c>
      <c r="I288" t="s">
        <v>512</v>
      </c>
      <c r="J288" s="36">
        <f>ROUND(E288/I286* H288,5)</f>
        <v>157.79499999999999</v>
      </c>
      <c r="K288" s="37"/>
    </row>
    <row r="289" spans="1:27" x14ac:dyDescent="0.25">
      <c r="B289" t="s">
        <v>618</v>
      </c>
      <c r="C289" t="s">
        <v>508</v>
      </c>
      <c r="D289" t="s">
        <v>619</v>
      </c>
      <c r="E289" s="34">
        <v>5.5</v>
      </c>
      <c r="F289" t="s">
        <v>510</v>
      </c>
      <c r="G289" t="s">
        <v>511</v>
      </c>
      <c r="H289" s="35">
        <v>24.61</v>
      </c>
      <c r="I289" t="s">
        <v>512</v>
      </c>
      <c r="J289" s="36">
        <f>ROUND(E289/I286* H289,5)</f>
        <v>135.35499999999999</v>
      </c>
      <c r="K289" s="37"/>
    </row>
    <row r="290" spans="1:27" x14ac:dyDescent="0.25">
      <c r="D290" s="38" t="s">
        <v>513</v>
      </c>
      <c r="E290" s="37"/>
      <c r="H290" s="37"/>
      <c r="K290" s="35">
        <f>SUM(J288:J289)</f>
        <v>293.14999999999998</v>
      </c>
    </row>
    <row r="291" spans="1:27" x14ac:dyDescent="0.25">
      <c r="B291" s="25" t="s">
        <v>518</v>
      </c>
      <c r="E291" s="37"/>
      <c r="H291" s="37"/>
      <c r="K291" s="37"/>
    </row>
    <row r="292" spans="1:27" x14ac:dyDescent="0.25">
      <c r="B292" t="s">
        <v>678</v>
      </c>
      <c r="C292" t="s">
        <v>16</v>
      </c>
      <c r="D292" t="s">
        <v>679</v>
      </c>
      <c r="E292" s="34">
        <v>1</v>
      </c>
      <c r="G292" t="s">
        <v>511</v>
      </c>
      <c r="H292" s="35">
        <v>3155.98</v>
      </c>
      <c r="I292" t="s">
        <v>512</v>
      </c>
      <c r="J292" s="36">
        <f>ROUND(E292* H292,5)</f>
        <v>3155.98</v>
      </c>
      <c r="K292" s="37"/>
    </row>
    <row r="293" spans="1:27" x14ac:dyDescent="0.25">
      <c r="D293" s="38" t="s">
        <v>526</v>
      </c>
      <c r="E293" s="37"/>
      <c r="H293" s="37"/>
      <c r="K293" s="35">
        <f>SUM(J292:J292)</f>
        <v>3155.98</v>
      </c>
    </row>
    <row r="294" spans="1:27" x14ac:dyDescent="0.25">
      <c r="D294" s="38" t="s">
        <v>527</v>
      </c>
      <c r="E294" s="37"/>
      <c r="H294" s="37"/>
      <c r="K294" s="39">
        <f>SUM(J287:J293)</f>
        <v>3449.13</v>
      </c>
    </row>
    <row r="295" spans="1:27" x14ac:dyDescent="0.25">
      <c r="D295" s="38" t="s">
        <v>547</v>
      </c>
      <c r="E295" s="37"/>
      <c r="H295" s="37">
        <v>10</v>
      </c>
      <c r="I295" t="s">
        <v>529</v>
      </c>
      <c r="K295" s="35">
        <f>ROUND(H295/100*K294,5)</f>
        <v>344.91300000000001</v>
      </c>
    </row>
    <row r="296" spans="1:27" x14ac:dyDescent="0.25">
      <c r="D296" s="38" t="s">
        <v>530</v>
      </c>
      <c r="E296" s="37"/>
      <c r="H296" s="37"/>
      <c r="K296" s="39">
        <f>SUM(K294:K295)</f>
        <v>3794.0430000000001</v>
      </c>
    </row>
    <row r="298" spans="1:27" ht="45" customHeight="1" x14ac:dyDescent="0.25">
      <c r="A298" s="29" t="s">
        <v>680</v>
      </c>
      <c r="B298" s="29" t="s">
        <v>207</v>
      </c>
      <c r="C298" s="30" t="s">
        <v>16</v>
      </c>
      <c r="D298" s="10" t="s">
        <v>208</v>
      </c>
      <c r="E298" s="9"/>
      <c r="F298" s="9"/>
      <c r="G298" s="30"/>
      <c r="H298" s="32" t="s">
        <v>504</v>
      </c>
      <c r="I298" s="8">
        <v>1</v>
      </c>
      <c r="J298" s="7"/>
      <c r="K298" s="33">
        <f>ROUND(K313,2)</f>
        <v>4513.13</v>
      </c>
      <c r="L298" s="31" t="s">
        <v>681</v>
      </c>
      <c r="M298" s="30"/>
      <c r="N298" s="30"/>
      <c r="O298" s="30"/>
      <c r="P298" s="30"/>
      <c r="Q298" s="30"/>
      <c r="R298" s="30"/>
      <c r="S298" s="30"/>
      <c r="T298" s="30"/>
      <c r="U298" s="30"/>
      <c r="V298" s="30"/>
      <c r="W298" s="30"/>
      <c r="X298" s="30"/>
      <c r="Y298" s="30"/>
      <c r="Z298" s="30"/>
      <c r="AA298" s="30"/>
    </row>
    <row r="299" spans="1:27" x14ac:dyDescent="0.25">
      <c r="B299" s="25" t="s">
        <v>506</v>
      </c>
    </row>
    <row r="300" spans="1:27" x14ac:dyDescent="0.25">
      <c r="B300" t="s">
        <v>618</v>
      </c>
      <c r="C300" t="s">
        <v>508</v>
      </c>
      <c r="D300" t="s">
        <v>619</v>
      </c>
      <c r="E300" s="34">
        <v>16.66667</v>
      </c>
      <c r="F300" t="s">
        <v>510</v>
      </c>
      <c r="G300" t="s">
        <v>511</v>
      </c>
      <c r="H300" s="35">
        <v>24.61</v>
      </c>
      <c r="I300" t="s">
        <v>512</v>
      </c>
      <c r="J300" s="36">
        <f>ROUND(E300/I298* H300,5)</f>
        <v>410.16674999999998</v>
      </c>
      <c r="K300" s="37"/>
    </row>
    <row r="301" spans="1:27" x14ac:dyDescent="0.25">
      <c r="B301" t="s">
        <v>620</v>
      </c>
      <c r="C301" t="s">
        <v>508</v>
      </c>
      <c r="D301" t="s">
        <v>621</v>
      </c>
      <c r="E301" s="34">
        <v>16.66667</v>
      </c>
      <c r="F301" t="s">
        <v>510</v>
      </c>
      <c r="G301" t="s">
        <v>511</v>
      </c>
      <c r="H301" s="35">
        <v>28.69</v>
      </c>
      <c r="I301" t="s">
        <v>512</v>
      </c>
      <c r="J301" s="36">
        <f>ROUND(E301/I298* H301,5)</f>
        <v>478.16676000000001</v>
      </c>
      <c r="K301" s="37"/>
    </row>
    <row r="302" spans="1:27" x14ac:dyDescent="0.25">
      <c r="D302" s="38" t="s">
        <v>513</v>
      </c>
      <c r="E302" s="37"/>
      <c r="H302" s="37"/>
      <c r="K302" s="35">
        <f>SUM(J300:J301)</f>
        <v>888.33350999999993</v>
      </c>
    </row>
    <row r="303" spans="1:27" x14ac:dyDescent="0.25">
      <c r="B303" s="25" t="s">
        <v>518</v>
      </c>
      <c r="E303" s="37"/>
      <c r="H303" s="37"/>
      <c r="K303" s="37"/>
    </row>
    <row r="304" spans="1:27" x14ac:dyDescent="0.25">
      <c r="B304" t="s">
        <v>682</v>
      </c>
      <c r="C304" t="s">
        <v>16</v>
      </c>
      <c r="D304" t="s">
        <v>683</v>
      </c>
      <c r="E304" s="34">
        <v>1</v>
      </c>
      <c r="G304" t="s">
        <v>511</v>
      </c>
      <c r="H304" s="35">
        <v>12.14</v>
      </c>
      <c r="I304" t="s">
        <v>512</v>
      </c>
      <c r="J304" s="36">
        <f>ROUND(E304* H304,5)</f>
        <v>12.14</v>
      </c>
      <c r="K304" s="37"/>
    </row>
    <row r="305" spans="1:27" x14ac:dyDescent="0.25">
      <c r="B305" t="s">
        <v>684</v>
      </c>
      <c r="C305" t="s">
        <v>16</v>
      </c>
      <c r="D305" t="s">
        <v>685</v>
      </c>
      <c r="E305" s="34">
        <v>0</v>
      </c>
      <c r="G305" t="s">
        <v>511</v>
      </c>
      <c r="H305" s="35">
        <v>1800</v>
      </c>
      <c r="I305" t="s">
        <v>512</v>
      </c>
      <c r="J305" s="36">
        <f>ROUND(E305* H305,5)</f>
        <v>0</v>
      </c>
      <c r="K305" s="37"/>
    </row>
    <row r="306" spans="1:27" x14ac:dyDescent="0.25">
      <c r="B306" t="s">
        <v>686</v>
      </c>
      <c r="C306" t="s">
        <v>16</v>
      </c>
      <c r="D306" t="s">
        <v>687</v>
      </c>
      <c r="E306" s="34">
        <v>1</v>
      </c>
      <c r="G306" t="s">
        <v>511</v>
      </c>
      <c r="H306" s="35">
        <v>2.37</v>
      </c>
      <c r="I306" t="s">
        <v>512</v>
      </c>
      <c r="J306" s="36">
        <f>ROUND(E306* H306,5)</f>
        <v>2.37</v>
      </c>
      <c r="K306" s="37"/>
    </row>
    <row r="307" spans="1:27" x14ac:dyDescent="0.25">
      <c r="D307" s="38" t="s">
        <v>526</v>
      </c>
      <c r="E307" s="37"/>
      <c r="H307" s="37"/>
      <c r="K307" s="35">
        <f>SUM(J304:J306)</f>
        <v>14.510000000000002</v>
      </c>
    </row>
    <row r="308" spans="1:27" x14ac:dyDescent="0.25">
      <c r="B308" s="25" t="s">
        <v>688</v>
      </c>
      <c r="E308" s="37"/>
      <c r="H308" s="37"/>
      <c r="K308" s="37"/>
    </row>
    <row r="309" spans="1:27" x14ac:dyDescent="0.25">
      <c r="B309" t="s">
        <v>689</v>
      </c>
      <c r="C309" t="s">
        <v>16</v>
      </c>
      <c r="D309" t="s">
        <v>690</v>
      </c>
      <c r="E309" s="34">
        <v>1</v>
      </c>
      <c r="G309" t="s">
        <v>511</v>
      </c>
      <c r="H309" s="35">
        <v>3200</v>
      </c>
      <c r="I309" t="s">
        <v>512</v>
      </c>
      <c r="J309" s="36">
        <f>ROUND(E309* H309,5)</f>
        <v>3200</v>
      </c>
      <c r="K309" s="37"/>
    </row>
    <row r="310" spans="1:27" x14ac:dyDescent="0.25">
      <c r="D310" s="38" t="s">
        <v>691</v>
      </c>
      <c r="E310" s="37"/>
      <c r="H310" s="37"/>
      <c r="K310" s="35">
        <f>SUM(J309:J309)</f>
        <v>3200</v>
      </c>
    </row>
    <row r="311" spans="1:27" x14ac:dyDescent="0.25">
      <c r="D311" s="38" t="s">
        <v>527</v>
      </c>
      <c r="E311" s="37"/>
      <c r="H311" s="37"/>
      <c r="K311" s="39">
        <f>SUM(J299:J310)</f>
        <v>4102.8435099999997</v>
      </c>
    </row>
    <row r="312" spans="1:27" x14ac:dyDescent="0.25">
      <c r="D312" s="38" t="s">
        <v>547</v>
      </c>
      <c r="E312" s="37"/>
      <c r="H312" s="37">
        <v>10</v>
      </c>
      <c r="I312" t="s">
        <v>529</v>
      </c>
      <c r="K312" s="35">
        <f>ROUND(H312/100*K311,5)</f>
        <v>410.28435000000002</v>
      </c>
    </row>
    <row r="313" spans="1:27" x14ac:dyDescent="0.25">
      <c r="D313" s="38" t="s">
        <v>530</v>
      </c>
      <c r="E313" s="37"/>
      <c r="H313" s="37"/>
      <c r="K313" s="39">
        <f>SUM(K311:K312)</f>
        <v>4513.1278599999996</v>
      </c>
    </row>
    <row r="315" spans="1:27" ht="45" customHeight="1" x14ac:dyDescent="0.25">
      <c r="A315" s="29" t="s">
        <v>692</v>
      </c>
      <c r="B315" s="29" t="s">
        <v>205</v>
      </c>
      <c r="C315" s="30" t="s">
        <v>16</v>
      </c>
      <c r="D315" s="10" t="s">
        <v>206</v>
      </c>
      <c r="E315" s="9"/>
      <c r="F315" s="9"/>
      <c r="G315" s="30"/>
      <c r="H315" s="32" t="s">
        <v>504</v>
      </c>
      <c r="I315" s="8">
        <v>1</v>
      </c>
      <c r="J315" s="7"/>
      <c r="K315" s="33">
        <f>ROUND(K327,2)</f>
        <v>3184.41</v>
      </c>
      <c r="L315" s="31" t="s">
        <v>693</v>
      </c>
      <c r="M315" s="30"/>
      <c r="N315" s="30"/>
      <c r="O315" s="30"/>
      <c r="P315" s="30"/>
      <c r="Q315" s="30"/>
      <c r="R315" s="30"/>
      <c r="S315" s="30"/>
      <c r="T315" s="30"/>
      <c r="U315" s="30"/>
      <c r="V315" s="30"/>
      <c r="W315" s="30"/>
      <c r="X315" s="30"/>
      <c r="Y315" s="30"/>
      <c r="Z315" s="30"/>
      <c r="AA315" s="30"/>
    </row>
    <row r="316" spans="1:27" x14ac:dyDescent="0.25">
      <c r="B316" s="25" t="s">
        <v>506</v>
      </c>
    </row>
    <row r="317" spans="1:27" x14ac:dyDescent="0.25">
      <c r="B317" t="s">
        <v>620</v>
      </c>
      <c r="C317" t="s">
        <v>508</v>
      </c>
      <c r="D317" t="s">
        <v>621</v>
      </c>
      <c r="E317" s="34">
        <v>20.27027</v>
      </c>
      <c r="F317" t="s">
        <v>510</v>
      </c>
      <c r="G317" t="s">
        <v>511</v>
      </c>
      <c r="H317" s="35">
        <v>28.69</v>
      </c>
      <c r="I317" t="s">
        <v>512</v>
      </c>
      <c r="J317" s="36">
        <f>ROUND(E317/I315* H317,5)</f>
        <v>581.55404999999996</v>
      </c>
      <c r="K317" s="37"/>
    </row>
    <row r="318" spans="1:27" x14ac:dyDescent="0.25">
      <c r="B318" t="s">
        <v>618</v>
      </c>
      <c r="C318" t="s">
        <v>508</v>
      </c>
      <c r="D318" t="s">
        <v>619</v>
      </c>
      <c r="E318" s="34">
        <v>20.27027</v>
      </c>
      <c r="F318" t="s">
        <v>510</v>
      </c>
      <c r="G318" t="s">
        <v>511</v>
      </c>
      <c r="H318" s="35">
        <v>24.61</v>
      </c>
      <c r="I318" t="s">
        <v>512</v>
      </c>
      <c r="J318" s="36">
        <f>ROUND(E318/I315* H318,5)</f>
        <v>498.85133999999999</v>
      </c>
      <c r="K318" s="37"/>
    </row>
    <row r="319" spans="1:27" x14ac:dyDescent="0.25">
      <c r="D319" s="38" t="s">
        <v>513</v>
      </c>
      <c r="E319" s="37"/>
      <c r="H319" s="37"/>
      <c r="K319" s="35">
        <f>SUM(J317:J318)</f>
        <v>1080.4053899999999</v>
      </c>
    </row>
    <row r="320" spans="1:27" x14ac:dyDescent="0.25">
      <c r="B320" s="25" t="s">
        <v>518</v>
      </c>
      <c r="E320" s="37"/>
      <c r="H320" s="37"/>
      <c r="K320" s="37"/>
    </row>
    <row r="321" spans="1:27" x14ac:dyDescent="0.25">
      <c r="B321" t="s">
        <v>686</v>
      </c>
      <c r="C321" t="s">
        <v>16</v>
      </c>
      <c r="D321" t="s">
        <v>687</v>
      </c>
      <c r="E321" s="34">
        <v>1</v>
      </c>
      <c r="G321" t="s">
        <v>511</v>
      </c>
      <c r="H321" s="35">
        <v>2.37</v>
      </c>
      <c r="I321" t="s">
        <v>512</v>
      </c>
      <c r="J321" s="36">
        <f>ROUND(E321* H321,5)</f>
        <v>2.37</v>
      </c>
      <c r="K321" s="37"/>
    </row>
    <row r="322" spans="1:27" x14ac:dyDescent="0.25">
      <c r="B322" t="s">
        <v>682</v>
      </c>
      <c r="C322" t="s">
        <v>16</v>
      </c>
      <c r="D322" t="s">
        <v>683</v>
      </c>
      <c r="E322" s="34">
        <v>1</v>
      </c>
      <c r="G322" t="s">
        <v>511</v>
      </c>
      <c r="H322" s="35">
        <v>12.14</v>
      </c>
      <c r="I322" t="s">
        <v>512</v>
      </c>
      <c r="J322" s="36">
        <f>ROUND(E322* H322,5)</f>
        <v>12.14</v>
      </c>
      <c r="K322" s="37"/>
    </row>
    <row r="323" spans="1:27" x14ac:dyDescent="0.25">
      <c r="B323" t="s">
        <v>684</v>
      </c>
      <c r="C323" t="s">
        <v>16</v>
      </c>
      <c r="D323" t="s">
        <v>685</v>
      </c>
      <c r="E323" s="34">
        <v>1</v>
      </c>
      <c r="G323" t="s">
        <v>511</v>
      </c>
      <c r="H323" s="35">
        <v>1800</v>
      </c>
      <c r="I323" t="s">
        <v>512</v>
      </c>
      <c r="J323" s="36">
        <f>ROUND(E323* H323,5)</f>
        <v>1800</v>
      </c>
      <c r="K323" s="37"/>
    </row>
    <row r="324" spans="1:27" x14ac:dyDescent="0.25">
      <c r="D324" s="38" t="s">
        <v>526</v>
      </c>
      <c r="E324" s="37"/>
      <c r="H324" s="37"/>
      <c r="K324" s="35">
        <f>SUM(J321:J323)</f>
        <v>1814.51</v>
      </c>
    </row>
    <row r="325" spans="1:27" x14ac:dyDescent="0.25">
      <c r="D325" s="38" t="s">
        <v>527</v>
      </c>
      <c r="E325" s="37"/>
      <c r="H325" s="37"/>
      <c r="K325" s="39">
        <f>SUM(J316:J324)</f>
        <v>2894.9153900000001</v>
      </c>
    </row>
    <row r="326" spans="1:27" x14ac:dyDescent="0.25">
      <c r="D326" s="38" t="s">
        <v>547</v>
      </c>
      <c r="E326" s="37"/>
      <c r="H326" s="37">
        <v>10</v>
      </c>
      <c r="I326" t="s">
        <v>529</v>
      </c>
      <c r="K326" s="35">
        <f>ROUND(H326/100*K325,5)</f>
        <v>289.49153999999999</v>
      </c>
    </row>
    <row r="327" spans="1:27" x14ac:dyDescent="0.25">
      <c r="D327" s="38" t="s">
        <v>530</v>
      </c>
      <c r="E327" s="37"/>
      <c r="H327" s="37"/>
      <c r="K327" s="39">
        <f>SUM(K325:K326)</f>
        <v>3184.4069300000001</v>
      </c>
    </row>
    <row r="329" spans="1:27" ht="45" customHeight="1" x14ac:dyDescent="0.25">
      <c r="A329" s="29" t="s">
        <v>694</v>
      </c>
      <c r="B329" s="29" t="s">
        <v>250</v>
      </c>
      <c r="C329" s="30" t="s">
        <v>16</v>
      </c>
      <c r="D329" s="10" t="s">
        <v>251</v>
      </c>
      <c r="E329" s="9"/>
      <c r="F329" s="9"/>
      <c r="G329" s="30"/>
      <c r="H329" s="32" t="s">
        <v>504</v>
      </c>
      <c r="I329" s="8">
        <v>1</v>
      </c>
      <c r="J329" s="7"/>
      <c r="K329" s="33">
        <f>ROUND(K339,2)</f>
        <v>74.06</v>
      </c>
      <c r="L329" s="31" t="s">
        <v>695</v>
      </c>
      <c r="M329" s="30"/>
      <c r="N329" s="30"/>
      <c r="O329" s="30"/>
      <c r="P329" s="30"/>
      <c r="Q329" s="30"/>
      <c r="R329" s="30"/>
      <c r="S329" s="30"/>
      <c r="T329" s="30"/>
      <c r="U329" s="30"/>
      <c r="V329" s="30"/>
      <c r="W329" s="30"/>
      <c r="X329" s="30"/>
      <c r="Y329" s="30"/>
      <c r="Z329" s="30"/>
      <c r="AA329" s="30"/>
    </row>
    <row r="330" spans="1:27" x14ac:dyDescent="0.25">
      <c r="B330" s="25" t="s">
        <v>506</v>
      </c>
    </row>
    <row r="331" spans="1:27" x14ac:dyDescent="0.25">
      <c r="B331" t="s">
        <v>618</v>
      </c>
      <c r="C331" t="s">
        <v>508</v>
      </c>
      <c r="D331" t="s">
        <v>619</v>
      </c>
      <c r="E331" s="34">
        <v>0.1</v>
      </c>
      <c r="F331" t="s">
        <v>510</v>
      </c>
      <c r="G331" t="s">
        <v>511</v>
      </c>
      <c r="H331" s="35">
        <v>24.61</v>
      </c>
      <c r="I331" t="s">
        <v>512</v>
      </c>
      <c r="J331" s="36">
        <f>ROUND(E331/I329* H331,5)</f>
        <v>2.4609999999999999</v>
      </c>
      <c r="K331" s="37"/>
    </row>
    <row r="332" spans="1:27" x14ac:dyDescent="0.25">
      <c r="B332" t="s">
        <v>620</v>
      </c>
      <c r="C332" t="s">
        <v>508</v>
      </c>
      <c r="D332" t="s">
        <v>621</v>
      </c>
      <c r="E332" s="34">
        <v>0.1</v>
      </c>
      <c r="F332" t="s">
        <v>510</v>
      </c>
      <c r="G332" t="s">
        <v>511</v>
      </c>
      <c r="H332" s="35">
        <v>28.69</v>
      </c>
      <c r="I332" t="s">
        <v>512</v>
      </c>
      <c r="J332" s="36">
        <f>ROUND(E332/I329* H332,5)</f>
        <v>2.8690000000000002</v>
      </c>
      <c r="K332" s="37"/>
    </row>
    <row r="333" spans="1:27" x14ac:dyDescent="0.25">
      <c r="D333" s="38" t="s">
        <v>513</v>
      </c>
      <c r="E333" s="37"/>
      <c r="H333" s="37"/>
      <c r="K333" s="35">
        <f>SUM(J331:J332)</f>
        <v>5.33</v>
      </c>
    </row>
    <row r="334" spans="1:27" x14ac:dyDescent="0.25">
      <c r="B334" s="25" t="s">
        <v>518</v>
      </c>
      <c r="E334" s="37"/>
      <c r="H334" s="37"/>
      <c r="K334" s="37"/>
    </row>
    <row r="335" spans="1:27" x14ac:dyDescent="0.25">
      <c r="B335" t="s">
        <v>696</v>
      </c>
      <c r="C335" t="s">
        <v>16</v>
      </c>
      <c r="D335" t="s">
        <v>697</v>
      </c>
      <c r="E335" s="34">
        <v>1</v>
      </c>
      <c r="G335" t="s">
        <v>511</v>
      </c>
      <c r="H335" s="35">
        <v>62</v>
      </c>
      <c r="I335" t="s">
        <v>512</v>
      </c>
      <c r="J335" s="36">
        <f>ROUND(E335* H335,5)</f>
        <v>62</v>
      </c>
      <c r="K335" s="37"/>
    </row>
    <row r="336" spans="1:27" x14ac:dyDescent="0.25">
      <c r="D336" s="38" t="s">
        <v>526</v>
      </c>
      <c r="E336" s="37"/>
      <c r="H336" s="37"/>
      <c r="K336" s="35">
        <f>SUM(J335:J335)</f>
        <v>62</v>
      </c>
    </row>
    <row r="337" spans="1:27" x14ac:dyDescent="0.25">
      <c r="D337" s="38" t="s">
        <v>527</v>
      </c>
      <c r="E337" s="37"/>
      <c r="H337" s="37"/>
      <c r="K337" s="39">
        <f>SUM(J330:J336)</f>
        <v>67.33</v>
      </c>
    </row>
    <row r="338" spans="1:27" x14ac:dyDescent="0.25">
      <c r="D338" s="38" t="s">
        <v>547</v>
      </c>
      <c r="E338" s="37"/>
      <c r="H338" s="37">
        <v>10</v>
      </c>
      <c r="I338" t="s">
        <v>529</v>
      </c>
      <c r="K338" s="35">
        <f>ROUND(H338/100*K337,5)</f>
        <v>6.7329999999999997</v>
      </c>
    </row>
    <row r="339" spans="1:27" x14ac:dyDescent="0.25">
      <c r="D339" s="38" t="s">
        <v>530</v>
      </c>
      <c r="E339" s="37"/>
      <c r="H339" s="37"/>
      <c r="K339" s="39">
        <f>SUM(K337:K338)</f>
        <v>74.063000000000002</v>
      </c>
    </row>
    <row r="341" spans="1:27" ht="45" customHeight="1" x14ac:dyDescent="0.25">
      <c r="A341" s="29" t="s">
        <v>698</v>
      </c>
      <c r="B341" s="29" t="s">
        <v>225</v>
      </c>
      <c r="C341" s="30" t="s">
        <v>16</v>
      </c>
      <c r="D341" s="10" t="s">
        <v>226</v>
      </c>
      <c r="E341" s="9"/>
      <c r="F341" s="9"/>
      <c r="G341" s="30"/>
      <c r="H341" s="32" t="s">
        <v>504</v>
      </c>
      <c r="I341" s="8">
        <v>1</v>
      </c>
      <c r="J341" s="7"/>
      <c r="K341" s="33">
        <f>ROUND(K351,2)</f>
        <v>33.880000000000003</v>
      </c>
      <c r="L341" s="31" t="s">
        <v>699</v>
      </c>
      <c r="M341" s="30"/>
      <c r="N341" s="30"/>
      <c r="O341" s="30"/>
      <c r="P341" s="30"/>
      <c r="Q341" s="30"/>
      <c r="R341" s="30"/>
      <c r="S341" s="30"/>
      <c r="T341" s="30"/>
      <c r="U341" s="30"/>
      <c r="V341" s="30"/>
      <c r="W341" s="30"/>
      <c r="X341" s="30"/>
      <c r="Y341" s="30"/>
      <c r="Z341" s="30"/>
      <c r="AA341" s="30"/>
    </row>
    <row r="342" spans="1:27" x14ac:dyDescent="0.25">
      <c r="B342" s="25" t="s">
        <v>506</v>
      </c>
    </row>
    <row r="343" spans="1:27" x14ac:dyDescent="0.25">
      <c r="B343" t="s">
        <v>618</v>
      </c>
      <c r="C343" t="s">
        <v>508</v>
      </c>
      <c r="D343" t="s">
        <v>619</v>
      </c>
      <c r="E343" s="34">
        <v>0.4</v>
      </c>
      <c r="F343" t="s">
        <v>510</v>
      </c>
      <c r="G343" t="s">
        <v>511</v>
      </c>
      <c r="H343" s="35">
        <v>24.61</v>
      </c>
      <c r="I343" t="s">
        <v>512</v>
      </c>
      <c r="J343" s="36">
        <f>ROUND(E343/I341* H343,5)</f>
        <v>9.8439999999999994</v>
      </c>
      <c r="K343" s="37"/>
    </row>
    <row r="344" spans="1:27" x14ac:dyDescent="0.25">
      <c r="B344" t="s">
        <v>620</v>
      </c>
      <c r="C344" t="s">
        <v>508</v>
      </c>
      <c r="D344" t="s">
        <v>621</v>
      </c>
      <c r="E344" s="34">
        <v>0.4</v>
      </c>
      <c r="F344" t="s">
        <v>510</v>
      </c>
      <c r="G344" t="s">
        <v>511</v>
      </c>
      <c r="H344" s="35">
        <v>28.69</v>
      </c>
      <c r="I344" t="s">
        <v>512</v>
      </c>
      <c r="J344" s="36">
        <f>ROUND(E344/I341* H344,5)</f>
        <v>11.476000000000001</v>
      </c>
      <c r="K344" s="37"/>
    </row>
    <row r="345" spans="1:27" x14ac:dyDescent="0.25">
      <c r="D345" s="38" t="s">
        <v>513</v>
      </c>
      <c r="E345" s="37"/>
      <c r="H345" s="37"/>
      <c r="K345" s="35">
        <f>SUM(J343:J344)</f>
        <v>21.32</v>
      </c>
    </row>
    <row r="346" spans="1:27" x14ac:dyDescent="0.25">
      <c r="B346" s="25" t="s">
        <v>518</v>
      </c>
      <c r="E346" s="37"/>
      <c r="H346" s="37"/>
      <c r="K346" s="37"/>
    </row>
    <row r="347" spans="1:27" x14ac:dyDescent="0.25">
      <c r="B347" t="s">
        <v>700</v>
      </c>
      <c r="C347" t="s">
        <v>16</v>
      </c>
      <c r="D347" t="s">
        <v>701</v>
      </c>
      <c r="E347" s="34">
        <v>1</v>
      </c>
      <c r="G347" t="s">
        <v>511</v>
      </c>
      <c r="H347" s="35">
        <v>9.48</v>
      </c>
      <c r="I347" t="s">
        <v>512</v>
      </c>
      <c r="J347" s="36">
        <f>ROUND(E347* H347,5)</f>
        <v>9.48</v>
      </c>
      <c r="K347" s="37"/>
    </row>
    <row r="348" spans="1:27" x14ac:dyDescent="0.25">
      <c r="D348" s="38" t="s">
        <v>526</v>
      </c>
      <c r="E348" s="37"/>
      <c r="H348" s="37"/>
      <c r="K348" s="35">
        <f>SUM(J347:J347)</f>
        <v>9.48</v>
      </c>
    </row>
    <row r="349" spans="1:27" x14ac:dyDescent="0.25">
      <c r="D349" s="38" t="s">
        <v>527</v>
      </c>
      <c r="E349" s="37"/>
      <c r="H349" s="37"/>
      <c r="K349" s="39">
        <f>SUM(J342:J348)</f>
        <v>30.8</v>
      </c>
    </row>
    <row r="350" spans="1:27" x14ac:dyDescent="0.25">
      <c r="D350" s="38" t="s">
        <v>547</v>
      </c>
      <c r="E350" s="37"/>
      <c r="H350" s="37">
        <v>10</v>
      </c>
      <c r="I350" t="s">
        <v>529</v>
      </c>
      <c r="K350" s="35">
        <f>ROUND(H350/100*K349,5)</f>
        <v>3.08</v>
      </c>
    </row>
    <row r="351" spans="1:27" x14ac:dyDescent="0.25">
      <c r="D351" s="38" t="s">
        <v>530</v>
      </c>
      <c r="E351" s="37"/>
      <c r="H351" s="37"/>
      <c r="K351" s="39">
        <f>SUM(K349:K350)</f>
        <v>33.880000000000003</v>
      </c>
    </row>
    <row r="353" spans="1:27" ht="45" customHeight="1" x14ac:dyDescent="0.25">
      <c r="A353" s="29" t="s">
        <v>702</v>
      </c>
      <c r="B353" s="29" t="s">
        <v>266</v>
      </c>
      <c r="C353" s="30" t="s">
        <v>16</v>
      </c>
      <c r="D353" s="10" t="s">
        <v>267</v>
      </c>
      <c r="E353" s="9"/>
      <c r="F353" s="9"/>
      <c r="G353" s="30"/>
      <c r="H353" s="32" t="s">
        <v>504</v>
      </c>
      <c r="I353" s="8">
        <v>1</v>
      </c>
      <c r="J353" s="7"/>
      <c r="K353" s="33">
        <f>ROUND(K365,2)</f>
        <v>69.23</v>
      </c>
      <c r="L353" s="31" t="s">
        <v>703</v>
      </c>
      <c r="M353" s="30"/>
      <c r="N353" s="30"/>
      <c r="O353" s="30"/>
      <c r="P353" s="30"/>
      <c r="Q353" s="30"/>
      <c r="R353" s="30"/>
      <c r="S353" s="30"/>
      <c r="T353" s="30"/>
      <c r="U353" s="30"/>
      <c r="V353" s="30"/>
      <c r="W353" s="30"/>
      <c r="X353" s="30"/>
      <c r="Y353" s="30"/>
      <c r="Z353" s="30"/>
      <c r="AA353" s="30"/>
    </row>
    <row r="354" spans="1:27" x14ac:dyDescent="0.25">
      <c r="B354" s="25" t="s">
        <v>506</v>
      </c>
    </row>
    <row r="355" spans="1:27" x14ac:dyDescent="0.25">
      <c r="B355" t="s">
        <v>600</v>
      </c>
      <c r="C355" t="s">
        <v>508</v>
      </c>
      <c r="D355" t="s">
        <v>601</v>
      </c>
      <c r="E355" s="34">
        <v>0.3</v>
      </c>
      <c r="F355" t="s">
        <v>510</v>
      </c>
      <c r="G355" t="s">
        <v>511</v>
      </c>
      <c r="H355" s="35">
        <v>24.65</v>
      </c>
      <c r="I355" t="s">
        <v>512</v>
      </c>
      <c r="J355" s="36">
        <f>ROUND(E355/I353* H355,5)</f>
        <v>7.3949999999999996</v>
      </c>
      <c r="K355" s="37"/>
    </row>
    <row r="356" spans="1:27" x14ac:dyDescent="0.25">
      <c r="B356" t="s">
        <v>602</v>
      </c>
      <c r="C356" t="s">
        <v>508</v>
      </c>
      <c r="D356" t="s">
        <v>603</v>
      </c>
      <c r="E356" s="34">
        <v>0.3</v>
      </c>
      <c r="F356" t="s">
        <v>510</v>
      </c>
      <c r="G356" t="s">
        <v>511</v>
      </c>
      <c r="H356" s="35">
        <v>28.69</v>
      </c>
      <c r="I356" t="s">
        <v>512</v>
      </c>
      <c r="J356" s="36">
        <f>ROUND(E356/I353* H356,5)</f>
        <v>8.6069999999999993</v>
      </c>
      <c r="K356" s="37"/>
    </row>
    <row r="357" spans="1:27" x14ac:dyDescent="0.25">
      <c r="D357" s="38" t="s">
        <v>513</v>
      </c>
      <c r="E357" s="37"/>
      <c r="H357" s="37"/>
      <c r="K357" s="35">
        <f>SUM(J355:J356)</f>
        <v>16.001999999999999</v>
      </c>
    </row>
    <row r="358" spans="1:27" x14ac:dyDescent="0.25">
      <c r="B358" s="25" t="s">
        <v>518</v>
      </c>
      <c r="E358" s="37"/>
      <c r="H358" s="37"/>
      <c r="K358" s="37"/>
    </row>
    <row r="359" spans="1:27" x14ac:dyDescent="0.25">
      <c r="B359" t="s">
        <v>704</v>
      </c>
      <c r="C359" t="s">
        <v>16</v>
      </c>
      <c r="D359" t="s">
        <v>705</v>
      </c>
      <c r="E359" s="34">
        <v>1</v>
      </c>
      <c r="G359" t="s">
        <v>511</v>
      </c>
      <c r="H359" s="35">
        <v>46.69</v>
      </c>
      <c r="I359" t="s">
        <v>512</v>
      </c>
      <c r="J359" s="36">
        <f>ROUND(E359* H359,5)</f>
        <v>46.69</v>
      </c>
      <c r="K359" s="37"/>
    </row>
    <row r="360" spans="1:27" x14ac:dyDescent="0.25">
      <c r="D360" s="38" t="s">
        <v>526</v>
      </c>
      <c r="E360" s="37"/>
      <c r="H360" s="37"/>
      <c r="K360" s="35">
        <f>SUM(J359:J359)</f>
        <v>46.69</v>
      </c>
    </row>
    <row r="361" spans="1:27" x14ac:dyDescent="0.25">
      <c r="E361" s="37"/>
      <c r="H361" s="37"/>
      <c r="K361" s="37"/>
    </row>
    <row r="362" spans="1:27" x14ac:dyDescent="0.25">
      <c r="D362" s="38" t="s">
        <v>528</v>
      </c>
      <c r="E362" s="37"/>
      <c r="H362" s="37">
        <v>1.5</v>
      </c>
      <c r="I362" t="s">
        <v>529</v>
      </c>
      <c r="J362">
        <f>ROUND(H362/100*K357,5)</f>
        <v>0.24002999999999999</v>
      </c>
      <c r="K362" s="37"/>
    </row>
    <row r="363" spans="1:27" x14ac:dyDescent="0.25">
      <c r="D363" s="38" t="s">
        <v>527</v>
      </c>
      <c r="E363" s="37"/>
      <c r="H363" s="37"/>
      <c r="K363" s="39">
        <f>SUM(J354:J362)</f>
        <v>62.93202999999999</v>
      </c>
    </row>
    <row r="364" spans="1:27" x14ac:dyDescent="0.25">
      <c r="D364" s="38" t="s">
        <v>547</v>
      </c>
      <c r="E364" s="37"/>
      <c r="H364" s="37">
        <v>10</v>
      </c>
      <c r="I364" t="s">
        <v>529</v>
      </c>
      <c r="K364" s="35">
        <f>ROUND(H364/100*K363,5)</f>
        <v>6.2931999999999997</v>
      </c>
    </row>
    <row r="365" spans="1:27" x14ac:dyDescent="0.25">
      <c r="D365" s="38" t="s">
        <v>530</v>
      </c>
      <c r="E365" s="37"/>
      <c r="H365" s="37"/>
      <c r="K365" s="39">
        <f>SUM(K363:K364)</f>
        <v>69.225229999999996</v>
      </c>
    </row>
    <row r="367" spans="1:27" ht="45" customHeight="1" x14ac:dyDescent="0.25">
      <c r="A367" s="29" t="s">
        <v>706</v>
      </c>
      <c r="B367" s="29" t="s">
        <v>258</v>
      </c>
      <c r="C367" s="30" t="s">
        <v>16</v>
      </c>
      <c r="D367" s="10" t="s">
        <v>259</v>
      </c>
      <c r="E367" s="9"/>
      <c r="F367" s="9"/>
      <c r="G367" s="30"/>
      <c r="H367" s="32" t="s">
        <v>504</v>
      </c>
      <c r="I367" s="8">
        <v>1</v>
      </c>
      <c r="J367" s="7"/>
      <c r="K367" s="33">
        <f>ROUND(K377,2)</f>
        <v>270.27999999999997</v>
      </c>
      <c r="L367" s="31" t="s">
        <v>707</v>
      </c>
      <c r="M367" s="30"/>
      <c r="N367" s="30"/>
      <c r="O367" s="30"/>
      <c r="P367" s="30"/>
      <c r="Q367" s="30"/>
      <c r="R367" s="30"/>
      <c r="S367" s="30"/>
      <c r="T367" s="30"/>
      <c r="U367" s="30"/>
      <c r="V367" s="30"/>
      <c r="W367" s="30"/>
      <c r="X367" s="30"/>
      <c r="Y367" s="30"/>
      <c r="Z367" s="30"/>
      <c r="AA367" s="30"/>
    </row>
    <row r="368" spans="1:27" x14ac:dyDescent="0.25">
      <c r="B368" s="25" t="s">
        <v>506</v>
      </c>
    </row>
    <row r="369" spans="1:27" x14ac:dyDescent="0.25">
      <c r="B369" t="s">
        <v>602</v>
      </c>
      <c r="C369" t="s">
        <v>508</v>
      </c>
      <c r="D369" t="s">
        <v>603</v>
      </c>
      <c r="E369" s="34">
        <v>4.7E-2</v>
      </c>
      <c r="F369" t="s">
        <v>510</v>
      </c>
      <c r="G369" t="s">
        <v>511</v>
      </c>
      <c r="H369" s="35">
        <v>28.69</v>
      </c>
      <c r="I369" t="s">
        <v>512</v>
      </c>
      <c r="J369" s="36">
        <f>ROUND(E369/I367* H369,5)</f>
        <v>1.34843</v>
      </c>
      <c r="K369" s="37"/>
    </row>
    <row r="370" spans="1:27" x14ac:dyDescent="0.25">
      <c r="B370" t="s">
        <v>600</v>
      </c>
      <c r="C370" t="s">
        <v>508</v>
      </c>
      <c r="D370" t="s">
        <v>601</v>
      </c>
      <c r="E370" s="34">
        <v>4.7E-2</v>
      </c>
      <c r="F370" t="s">
        <v>510</v>
      </c>
      <c r="G370" t="s">
        <v>511</v>
      </c>
      <c r="H370" s="35">
        <v>24.65</v>
      </c>
      <c r="I370" t="s">
        <v>512</v>
      </c>
      <c r="J370" s="36">
        <f>ROUND(E370/I367* H370,5)</f>
        <v>1.15855</v>
      </c>
      <c r="K370" s="37"/>
    </row>
    <row r="371" spans="1:27" x14ac:dyDescent="0.25">
      <c r="D371" s="38" t="s">
        <v>513</v>
      </c>
      <c r="E371" s="37"/>
      <c r="H371" s="37"/>
      <c r="K371" s="35">
        <f>SUM(J369:J370)</f>
        <v>2.50698</v>
      </c>
    </row>
    <row r="372" spans="1:27" x14ac:dyDescent="0.25">
      <c r="B372" s="25" t="s">
        <v>518</v>
      </c>
      <c r="E372" s="37"/>
      <c r="H372" s="37"/>
      <c r="K372" s="37"/>
    </row>
    <row r="373" spans="1:27" x14ac:dyDescent="0.25">
      <c r="B373" t="s">
        <v>708</v>
      </c>
      <c r="C373" t="s">
        <v>16</v>
      </c>
      <c r="D373" t="s">
        <v>709</v>
      </c>
      <c r="E373" s="34">
        <v>1</v>
      </c>
      <c r="G373" t="s">
        <v>511</v>
      </c>
      <c r="H373" s="35">
        <v>243.2</v>
      </c>
      <c r="I373" t="s">
        <v>512</v>
      </c>
      <c r="J373" s="36">
        <f>ROUND(E373* H373,5)</f>
        <v>243.2</v>
      </c>
      <c r="K373" s="37"/>
    </row>
    <row r="374" spans="1:27" x14ac:dyDescent="0.25">
      <c r="D374" s="38" t="s">
        <v>526</v>
      </c>
      <c r="E374" s="37"/>
      <c r="H374" s="37"/>
      <c r="K374" s="35">
        <f>SUM(J373:J373)</f>
        <v>243.2</v>
      </c>
    </row>
    <row r="375" spans="1:27" x14ac:dyDescent="0.25">
      <c r="D375" s="38" t="s">
        <v>527</v>
      </c>
      <c r="E375" s="37"/>
      <c r="H375" s="37"/>
      <c r="K375" s="39">
        <f>SUM(J368:J374)</f>
        <v>245.70697999999999</v>
      </c>
    </row>
    <row r="376" spans="1:27" x14ac:dyDescent="0.25">
      <c r="D376" s="38" t="s">
        <v>547</v>
      </c>
      <c r="E376" s="37"/>
      <c r="H376" s="37">
        <v>10</v>
      </c>
      <c r="I376" t="s">
        <v>529</v>
      </c>
      <c r="K376" s="35">
        <f>ROUND(H376/100*K375,5)</f>
        <v>24.570699999999999</v>
      </c>
    </row>
    <row r="377" spans="1:27" x14ac:dyDescent="0.25">
      <c r="D377" s="38" t="s">
        <v>530</v>
      </c>
      <c r="E377" s="37"/>
      <c r="H377" s="37"/>
      <c r="K377" s="39">
        <f>SUM(K375:K376)</f>
        <v>270.27767999999998</v>
      </c>
    </row>
    <row r="379" spans="1:27" ht="45" customHeight="1" x14ac:dyDescent="0.25">
      <c r="A379" s="29" t="s">
        <v>710</v>
      </c>
      <c r="B379" s="29" t="s">
        <v>193</v>
      </c>
      <c r="C379" s="30" t="s">
        <v>125</v>
      </c>
      <c r="D379" s="10" t="s">
        <v>194</v>
      </c>
      <c r="E379" s="9"/>
      <c r="F379" s="9"/>
      <c r="G379" s="30"/>
      <c r="H379" s="32" t="s">
        <v>504</v>
      </c>
      <c r="I379" s="8">
        <v>1</v>
      </c>
      <c r="J379" s="7"/>
      <c r="K379" s="33">
        <f>ROUND(K392,2)</f>
        <v>15.06</v>
      </c>
      <c r="L379" s="31" t="s">
        <v>711</v>
      </c>
      <c r="M379" s="30"/>
      <c r="N379" s="30"/>
      <c r="O379" s="30"/>
      <c r="P379" s="30"/>
      <c r="Q379" s="30"/>
      <c r="R379" s="30"/>
      <c r="S379" s="30"/>
      <c r="T379" s="30"/>
      <c r="U379" s="30"/>
      <c r="V379" s="30"/>
      <c r="W379" s="30"/>
      <c r="X379" s="30"/>
      <c r="Y379" s="30"/>
      <c r="Z379" s="30"/>
      <c r="AA379" s="30"/>
    </row>
    <row r="380" spans="1:27" x14ac:dyDescent="0.25">
      <c r="B380" s="25" t="s">
        <v>506</v>
      </c>
    </row>
    <row r="381" spans="1:27" x14ac:dyDescent="0.25">
      <c r="B381" t="s">
        <v>602</v>
      </c>
      <c r="C381" t="s">
        <v>508</v>
      </c>
      <c r="D381" t="s">
        <v>603</v>
      </c>
      <c r="E381" s="34">
        <v>0.09</v>
      </c>
      <c r="F381" t="s">
        <v>510</v>
      </c>
      <c r="G381" t="s">
        <v>511</v>
      </c>
      <c r="H381" s="35">
        <v>28.69</v>
      </c>
      <c r="I381" t="s">
        <v>512</v>
      </c>
      <c r="J381" s="36">
        <f>ROUND(E381/I379* H381,5)</f>
        <v>2.5821000000000001</v>
      </c>
      <c r="K381" s="37"/>
    </row>
    <row r="382" spans="1:27" x14ac:dyDescent="0.25">
      <c r="B382" t="s">
        <v>600</v>
      </c>
      <c r="C382" t="s">
        <v>508</v>
      </c>
      <c r="D382" t="s">
        <v>601</v>
      </c>
      <c r="E382" s="34">
        <v>0.09</v>
      </c>
      <c r="F382" t="s">
        <v>510</v>
      </c>
      <c r="G382" t="s">
        <v>511</v>
      </c>
      <c r="H382" s="35">
        <v>24.65</v>
      </c>
      <c r="I382" t="s">
        <v>512</v>
      </c>
      <c r="J382" s="36">
        <f>ROUND(E382/I379* H382,5)</f>
        <v>2.2185000000000001</v>
      </c>
      <c r="K382" s="37"/>
    </row>
    <row r="383" spans="1:27" x14ac:dyDescent="0.25">
      <c r="D383" s="38" t="s">
        <v>513</v>
      </c>
      <c r="E383" s="37"/>
      <c r="H383" s="37"/>
      <c r="K383" s="35">
        <f>SUM(J381:J382)</f>
        <v>4.8006000000000002</v>
      </c>
    </row>
    <row r="384" spans="1:27" x14ac:dyDescent="0.25">
      <c r="B384" s="25" t="s">
        <v>518</v>
      </c>
      <c r="E384" s="37"/>
      <c r="H384" s="37"/>
      <c r="K384" s="37"/>
    </row>
    <row r="385" spans="1:27" x14ac:dyDescent="0.25">
      <c r="B385" t="s">
        <v>712</v>
      </c>
      <c r="C385" t="s">
        <v>16</v>
      </c>
      <c r="D385" t="s">
        <v>713</v>
      </c>
      <c r="E385" s="34">
        <v>0.56000000000000005</v>
      </c>
      <c r="G385" t="s">
        <v>511</v>
      </c>
      <c r="H385" s="35">
        <v>0.28000000000000003</v>
      </c>
      <c r="I385" t="s">
        <v>512</v>
      </c>
      <c r="J385" s="36">
        <f>ROUND(E385* H385,5)</f>
        <v>0.15679999999999999</v>
      </c>
      <c r="K385" s="37"/>
    </row>
    <row r="386" spans="1:27" x14ac:dyDescent="0.25">
      <c r="B386" t="s">
        <v>714</v>
      </c>
      <c r="C386" t="s">
        <v>125</v>
      </c>
      <c r="D386" t="s">
        <v>715</v>
      </c>
      <c r="E386" s="34">
        <v>1.02</v>
      </c>
      <c r="G386" t="s">
        <v>511</v>
      </c>
      <c r="H386" s="35">
        <v>2.91</v>
      </c>
      <c r="I386" t="s">
        <v>512</v>
      </c>
      <c r="J386" s="36">
        <f>ROUND(E386* H386,5)</f>
        <v>2.9681999999999999</v>
      </c>
      <c r="K386" s="37"/>
    </row>
    <row r="387" spans="1:27" x14ac:dyDescent="0.25">
      <c r="B387" t="s">
        <v>716</v>
      </c>
      <c r="C387" t="s">
        <v>16</v>
      </c>
      <c r="D387" t="s">
        <v>717</v>
      </c>
      <c r="E387" s="34">
        <v>0.3</v>
      </c>
      <c r="G387" t="s">
        <v>511</v>
      </c>
      <c r="H387" s="35">
        <v>1.37</v>
      </c>
      <c r="I387" t="s">
        <v>512</v>
      </c>
      <c r="J387" s="36">
        <f>ROUND(E387* H387,5)</f>
        <v>0.41099999999999998</v>
      </c>
      <c r="K387" s="37"/>
    </row>
    <row r="388" spans="1:27" x14ac:dyDescent="0.25">
      <c r="B388" t="s">
        <v>718</v>
      </c>
      <c r="C388" t="s">
        <v>16</v>
      </c>
      <c r="D388" t="s">
        <v>719</v>
      </c>
      <c r="E388" s="34">
        <v>1.5</v>
      </c>
      <c r="G388" t="s">
        <v>511</v>
      </c>
      <c r="H388" s="35">
        <v>3.57</v>
      </c>
      <c r="I388" t="s">
        <v>512</v>
      </c>
      <c r="J388" s="36">
        <f>ROUND(E388* H388,5)</f>
        <v>5.3550000000000004</v>
      </c>
      <c r="K388" s="37"/>
    </row>
    <row r="389" spans="1:27" x14ac:dyDescent="0.25">
      <c r="D389" s="38" t="s">
        <v>526</v>
      </c>
      <c r="E389" s="37"/>
      <c r="H389" s="37"/>
      <c r="K389" s="35">
        <f>SUM(J385:J388)</f>
        <v>8.891</v>
      </c>
    </row>
    <row r="390" spans="1:27" x14ac:dyDescent="0.25">
      <c r="D390" s="38" t="s">
        <v>527</v>
      </c>
      <c r="E390" s="37"/>
      <c r="H390" s="37"/>
      <c r="K390" s="39">
        <f>SUM(J380:J389)</f>
        <v>13.691599999999999</v>
      </c>
    </row>
    <row r="391" spans="1:27" x14ac:dyDescent="0.25">
      <c r="D391" s="38" t="s">
        <v>547</v>
      </c>
      <c r="E391" s="37"/>
      <c r="H391" s="37">
        <v>10</v>
      </c>
      <c r="I391" t="s">
        <v>529</v>
      </c>
      <c r="K391" s="35">
        <f>ROUND(H391/100*K390,5)</f>
        <v>1.3691599999999999</v>
      </c>
    </row>
    <row r="392" spans="1:27" x14ac:dyDescent="0.25">
      <c r="D392" s="38" t="s">
        <v>530</v>
      </c>
      <c r="E392" s="37"/>
      <c r="H392" s="37"/>
      <c r="K392" s="39">
        <f>SUM(K390:K391)</f>
        <v>15.060759999999998</v>
      </c>
    </row>
    <row r="394" spans="1:27" ht="45" customHeight="1" x14ac:dyDescent="0.25">
      <c r="A394" s="29" t="s">
        <v>720</v>
      </c>
      <c r="B394" s="29" t="s">
        <v>195</v>
      </c>
      <c r="C394" s="30" t="s">
        <v>125</v>
      </c>
      <c r="D394" s="10" t="s">
        <v>196</v>
      </c>
      <c r="E394" s="9"/>
      <c r="F394" s="9"/>
      <c r="G394" s="30"/>
      <c r="H394" s="32" t="s">
        <v>504</v>
      </c>
      <c r="I394" s="8">
        <v>1</v>
      </c>
      <c r="J394" s="7"/>
      <c r="K394" s="33">
        <f>ROUND(K407,2)</f>
        <v>16.170000000000002</v>
      </c>
      <c r="L394" s="31" t="s">
        <v>721</v>
      </c>
      <c r="M394" s="30"/>
      <c r="N394" s="30"/>
      <c r="O394" s="30"/>
      <c r="P394" s="30"/>
      <c r="Q394" s="30"/>
      <c r="R394" s="30"/>
      <c r="S394" s="30"/>
      <c r="T394" s="30"/>
      <c r="U394" s="30"/>
      <c r="V394" s="30"/>
      <c r="W394" s="30"/>
      <c r="X394" s="30"/>
      <c r="Y394" s="30"/>
      <c r="Z394" s="30"/>
      <c r="AA394" s="30"/>
    </row>
    <row r="395" spans="1:27" x14ac:dyDescent="0.25">
      <c r="B395" s="25" t="s">
        <v>506</v>
      </c>
    </row>
    <row r="396" spans="1:27" x14ac:dyDescent="0.25">
      <c r="B396" t="s">
        <v>600</v>
      </c>
      <c r="C396" t="s">
        <v>508</v>
      </c>
      <c r="D396" t="s">
        <v>601</v>
      </c>
      <c r="E396" s="34">
        <v>0.105</v>
      </c>
      <c r="F396" t="s">
        <v>510</v>
      </c>
      <c r="G396" t="s">
        <v>511</v>
      </c>
      <c r="H396" s="35">
        <v>24.65</v>
      </c>
      <c r="I396" t="s">
        <v>512</v>
      </c>
      <c r="J396" s="36">
        <f>ROUND(E396/I394* H396,5)</f>
        <v>2.5882499999999999</v>
      </c>
      <c r="K396" s="37"/>
    </row>
    <row r="397" spans="1:27" x14ac:dyDescent="0.25">
      <c r="B397" t="s">
        <v>602</v>
      </c>
      <c r="C397" t="s">
        <v>508</v>
      </c>
      <c r="D397" t="s">
        <v>603</v>
      </c>
      <c r="E397" s="34">
        <v>0.105</v>
      </c>
      <c r="F397" t="s">
        <v>510</v>
      </c>
      <c r="G397" t="s">
        <v>511</v>
      </c>
      <c r="H397" s="35">
        <v>28.69</v>
      </c>
      <c r="I397" t="s">
        <v>512</v>
      </c>
      <c r="J397" s="36">
        <f>ROUND(E397/I394* H397,5)</f>
        <v>3.0124499999999999</v>
      </c>
      <c r="K397" s="37"/>
    </row>
    <row r="398" spans="1:27" x14ac:dyDescent="0.25">
      <c r="D398" s="38" t="s">
        <v>513</v>
      </c>
      <c r="E398" s="37"/>
      <c r="H398" s="37"/>
      <c r="K398" s="35">
        <f>SUM(J396:J397)</f>
        <v>5.6006999999999998</v>
      </c>
    </row>
    <row r="399" spans="1:27" x14ac:dyDescent="0.25">
      <c r="B399" s="25" t="s">
        <v>518</v>
      </c>
      <c r="E399" s="37"/>
      <c r="H399" s="37"/>
      <c r="K399" s="37"/>
    </row>
    <row r="400" spans="1:27" x14ac:dyDescent="0.25">
      <c r="B400" t="s">
        <v>722</v>
      </c>
      <c r="C400" t="s">
        <v>16</v>
      </c>
      <c r="D400" t="s">
        <v>723</v>
      </c>
      <c r="E400" s="34">
        <v>1.5</v>
      </c>
      <c r="G400" t="s">
        <v>511</v>
      </c>
      <c r="H400" s="35">
        <v>2.19</v>
      </c>
      <c r="I400" t="s">
        <v>512</v>
      </c>
      <c r="J400" s="36">
        <f>ROUND(E400* H400,5)</f>
        <v>3.2850000000000001</v>
      </c>
      <c r="K400" s="37"/>
    </row>
    <row r="401" spans="1:27" x14ac:dyDescent="0.25">
      <c r="B401" t="s">
        <v>724</v>
      </c>
      <c r="C401" t="s">
        <v>125</v>
      </c>
      <c r="D401" t="s">
        <v>725</v>
      </c>
      <c r="E401" s="34">
        <v>1.02</v>
      </c>
      <c r="G401" t="s">
        <v>511</v>
      </c>
      <c r="H401" s="35">
        <v>4.9000000000000004</v>
      </c>
      <c r="I401" t="s">
        <v>512</v>
      </c>
      <c r="J401" s="36">
        <f>ROUND(E401* H401,5)</f>
        <v>4.9980000000000002</v>
      </c>
      <c r="K401" s="37"/>
    </row>
    <row r="402" spans="1:27" x14ac:dyDescent="0.25">
      <c r="B402" t="s">
        <v>726</v>
      </c>
      <c r="C402" t="s">
        <v>16</v>
      </c>
      <c r="D402" t="s">
        <v>727</v>
      </c>
      <c r="E402" s="34">
        <v>0.3</v>
      </c>
      <c r="G402" t="s">
        <v>511</v>
      </c>
      <c r="H402" s="35">
        <v>2.19</v>
      </c>
      <c r="I402" t="s">
        <v>512</v>
      </c>
      <c r="J402" s="36">
        <f>ROUND(E402* H402,5)</f>
        <v>0.65700000000000003</v>
      </c>
      <c r="K402" s="37"/>
    </row>
    <row r="403" spans="1:27" x14ac:dyDescent="0.25">
      <c r="B403" t="s">
        <v>728</v>
      </c>
      <c r="C403" t="s">
        <v>16</v>
      </c>
      <c r="D403" t="s">
        <v>729</v>
      </c>
      <c r="E403" s="34">
        <v>0.56000000000000005</v>
      </c>
      <c r="G403" t="s">
        <v>511</v>
      </c>
      <c r="H403" s="35">
        <v>0.28000000000000003</v>
      </c>
      <c r="I403" t="s">
        <v>512</v>
      </c>
      <c r="J403" s="36">
        <f>ROUND(E403* H403,5)</f>
        <v>0.15679999999999999</v>
      </c>
      <c r="K403" s="37"/>
    </row>
    <row r="404" spans="1:27" x14ac:dyDescent="0.25">
      <c r="D404" s="38" t="s">
        <v>526</v>
      </c>
      <c r="E404" s="37"/>
      <c r="H404" s="37"/>
      <c r="K404" s="35">
        <f>SUM(J400:J403)</f>
        <v>9.0968000000000018</v>
      </c>
    </row>
    <row r="405" spans="1:27" x14ac:dyDescent="0.25">
      <c r="D405" s="38" t="s">
        <v>527</v>
      </c>
      <c r="E405" s="37"/>
      <c r="H405" s="37"/>
      <c r="K405" s="39">
        <f>SUM(J395:J404)</f>
        <v>14.697500000000002</v>
      </c>
    </row>
    <row r="406" spans="1:27" x14ac:dyDescent="0.25">
      <c r="D406" s="38" t="s">
        <v>547</v>
      </c>
      <c r="E406" s="37"/>
      <c r="H406" s="37">
        <v>10</v>
      </c>
      <c r="I406" t="s">
        <v>529</v>
      </c>
      <c r="K406" s="35">
        <f>ROUND(H406/100*K405,5)</f>
        <v>1.4697499999999999</v>
      </c>
    </row>
    <row r="407" spans="1:27" x14ac:dyDescent="0.25">
      <c r="D407" s="38" t="s">
        <v>530</v>
      </c>
      <c r="E407" s="37"/>
      <c r="H407" s="37"/>
      <c r="K407" s="39">
        <f>SUM(K405:K406)</f>
        <v>16.167250000000003</v>
      </c>
    </row>
    <row r="409" spans="1:27" ht="45" customHeight="1" x14ac:dyDescent="0.25">
      <c r="A409" s="29" t="s">
        <v>730</v>
      </c>
      <c r="B409" s="29" t="s">
        <v>147</v>
      </c>
      <c r="C409" s="30" t="s">
        <v>125</v>
      </c>
      <c r="D409" s="10" t="s">
        <v>148</v>
      </c>
      <c r="E409" s="9"/>
      <c r="F409" s="9"/>
      <c r="G409" s="30"/>
      <c r="H409" s="32" t="s">
        <v>504</v>
      </c>
      <c r="I409" s="8">
        <v>1</v>
      </c>
      <c r="J409" s="7"/>
      <c r="K409" s="33">
        <f>ROUND(K423,2)</f>
        <v>6.37</v>
      </c>
      <c r="L409" s="31" t="s">
        <v>731</v>
      </c>
      <c r="M409" s="30"/>
      <c r="N409" s="30"/>
      <c r="O409" s="30"/>
      <c r="P409" s="30"/>
      <c r="Q409" s="30"/>
      <c r="R409" s="30"/>
      <c r="S409" s="30"/>
      <c r="T409" s="30"/>
      <c r="U409" s="30"/>
      <c r="V409" s="30"/>
      <c r="W409" s="30"/>
      <c r="X409" s="30"/>
      <c r="Y409" s="30"/>
      <c r="Z409" s="30"/>
      <c r="AA409" s="30"/>
    </row>
    <row r="410" spans="1:27" x14ac:dyDescent="0.25">
      <c r="B410" s="25" t="s">
        <v>506</v>
      </c>
    </row>
    <row r="411" spans="1:27" x14ac:dyDescent="0.25">
      <c r="B411" t="s">
        <v>600</v>
      </c>
      <c r="C411" t="s">
        <v>508</v>
      </c>
      <c r="D411" t="s">
        <v>601</v>
      </c>
      <c r="E411" s="34">
        <v>0.08</v>
      </c>
      <c r="F411" t="s">
        <v>510</v>
      </c>
      <c r="G411" t="s">
        <v>511</v>
      </c>
      <c r="H411" s="35">
        <v>24.65</v>
      </c>
      <c r="I411" t="s">
        <v>512</v>
      </c>
      <c r="J411" s="36">
        <f>ROUND(E411/I409* H411,5)</f>
        <v>1.972</v>
      </c>
      <c r="K411" s="37"/>
    </row>
    <row r="412" spans="1:27" x14ac:dyDescent="0.25">
      <c r="B412" t="s">
        <v>602</v>
      </c>
      <c r="C412" t="s">
        <v>508</v>
      </c>
      <c r="D412" t="s">
        <v>603</v>
      </c>
      <c r="E412" s="34">
        <v>0.08</v>
      </c>
      <c r="F412" t="s">
        <v>510</v>
      </c>
      <c r="G412" t="s">
        <v>511</v>
      </c>
      <c r="H412" s="35">
        <v>28.69</v>
      </c>
      <c r="I412" t="s">
        <v>512</v>
      </c>
      <c r="J412" s="36">
        <f>ROUND(E412/I409* H412,5)</f>
        <v>2.2951999999999999</v>
      </c>
      <c r="K412" s="37"/>
    </row>
    <row r="413" spans="1:27" x14ac:dyDescent="0.25">
      <c r="D413" s="38" t="s">
        <v>513</v>
      </c>
      <c r="E413" s="37"/>
      <c r="H413" s="37"/>
      <c r="K413" s="35">
        <f>SUM(J411:J412)</f>
        <v>4.2671999999999999</v>
      </c>
    </row>
    <row r="414" spans="1:27" x14ac:dyDescent="0.25">
      <c r="B414" s="25" t="s">
        <v>518</v>
      </c>
      <c r="E414" s="37"/>
      <c r="H414" s="37"/>
      <c r="K414" s="37"/>
    </row>
    <row r="415" spans="1:27" x14ac:dyDescent="0.25">
      <c r="B415" t="s">
        <v>732</v>
      </c>
      <c r="C415" t="s">
        <v>16</v>
      </c>
      <c r="D415" t="s">
        <v>733</v>
      </c>
      <c r="E415" s="34">
        <v>1</v>
      </c>
      <c r="G415" t="s">
        <v>511</v>
      </c>
      <c r="H415" s="35">
        <v>0.08</v>
      </c>
      <c r="I415" t="s">
        <v>512</v>
      </c>
      <c r="J415" s="36">
        <f>ROUND(E415* H415,5)</f>
        <v>0.08</v>
      </c>
      <c r="K415" s="37"/>
    </row>
    <row r="416" spans="1:27" x14ac:dyDescent="0.25">
      <c r="B416" t="s">
        <v>734</v>
      </c>
      <c r="C416" t="s">
        <v>16</v>
      </c>
      <c r="D416" t="s">
        <v>735</v>
      </c>
      <c r="E416" s="34">
        <v>0.3</v>
      </c>
      <c r="G416" t="s">
        <v>511</v>
      </c>
      <c r="H416" s="35">
        <v>0.81</v>
      </c>
      <c r="I416" t="s">
        <v>512</v>
      </c>
      <c r="J416" s="36">
        <f>ROUND(E416* H416,5)</f>
        <v>0.24299999999999999</v>
      </c>
      <c r="K416" s="37"/>
    </row>
    <row r="417" spans="1:27" x14ac:dyDescent="0.25">
      <c r="B417" t="s">
        <v>736</v>
      </c>
      <c r="C417" t="s">
        <v>125</v>
      </c>
      <c r="D417" t="s">
        <v>737</v>
      </c>
      <c r="E417" s="34">
        <v>1.02</v>
      </c>
      <c r="G417" t="s">
        <v>511</v>
      </c>
      <c r="H417" s="35">
        <v>1.1100000000000001</v>
      </c>
      <c r="I417" t="s">
        <v>512</v>
      </c>
      <c r="J417" s="36">
        <f>ROUND(E417* H417,5)</f>
        <v>1.1322000000000001</v>
      </c>
      <c r="K417" s="37"/>
    </row>
    <row r="418" spans="1:27" x14ac:dyDescent="0.25">
      <c r="D418" s="38" t="s">
        <v>526</v>
      </c>
      <c r="E418" s="37"/>
      <c r="H418" s="37"/>
      <c r="K418" s="35">
        <f>SUM(J415:J417)</f>
        <v>1.4552</v>
      </c>
    </row>
    <row r="419" spans="1:27" x14ac:dyDescent="0.25">
      <c r="E419" s="37"/>
      <c r="H419" s="37"/>
      <c r="K419" s="37"/>
    </row>
    <row r="420" spans="1:27" x14ac:dyDescent="0.25">
      <c r="D420" s="38" t="s">
        <v>528</v>
      </c>
      <c r="E420" s="37"/>
      <c r="H420" s="37">
        <v>1.5</v>
      </c>
      <c r="I420" t="s">
        <v>529</v>
      </c>
      <c r="J420">
        <f>ROUND(H420/100*K413,5)</f>
        <v>6.4009999999999997E-2</v>
      </c>
      <c r="K420" s="37"/>
    </row>
    <row r="421" spans="1:27" x14ac:dyDescent="0.25">
      <c r="D421" s="38" t="s">
        <v>527</v>
      </c>
      <c r="E421" s="37"/>
      <c r="H421" s="37"/>
      <c r="K421" s="39">
        <f>SUM(J410:J420)</f>
        <v>5.7864100000000001</v>
      </c>
    </row>
    <row r="422" spans="1:27" x14ac:dyDescent="0.25">
      <c r="D422" s="38" t="s">
        <v>547</v>
      </c>
      <c r="E422" s="37"/>
      <c r="H422" s="37">
        <v>10</v>
      </c>
      <c r="I422" t="s">
        <v>529</v>
      </c>
      <c r="K422" s="35">
        <f>ROUND(H422/100*K421,5)</f>
        <v>0.57864000000000004</v>
      </c>
    </row>
    <row r="423" spans="1:27" x14ac:dyDescent="0.25">
      <c r="D423" s="38" t="s">
        <v>530</v>
      </c>
      <c r="E423" s="37"/>
      <c r="H423" s="37"/>
      <c r="K423" s="39">
        <f>SUM(K421:K422)</f>
        <v>6.3650500000000001</v>
      </c>
    </row>
    <row r="425" spans="1:27" ht="45" customHeight="1" x14ac:dyDescent="0.25">
      <c r="A425" s="29" t="s">
        <v>738</v>
      </c>
      <c r="B425" s="29" t="s">
        <v>149</v>
      </c>
      <c r="C425" s="30" t="s">
        <v>125</v>
      </c>
      <c r="D425" s="10" t="s">
        <v>150</v>
      </c>
      <c r="E425" s="9"/>
      <c r="F425" s="9"/>
      <c r="G425" s="30"/>
      <c r="H425" s="32" t="s">
        <v>504</v>
      </c>
      <c r="I425" s="8">
        <v>1</v>
      </c>
      <c r="J425" s="7"/>
      <c r="K425" s="33">
        <f>ROUND(K437,2)</f>
        <v>7.54</v>
      </c>
      <c r="L425" s="31" t="s">
        <v>739</v>
      </c>
      <c r="M425" s="30"/>
      <c r="N425" s="30"/>
      <c r="O425" s="30"/>
      <c r="P425" s="30"/>
      <c r="Q425" s="30"/>
      <c r="R425" s="30"/>
      <c r="S425" s="30"/>
      <c r="T425" s="30"/>
      <c r="U425" s="30"/>
      <c r="V425" s="30"/>
      <c r="W425" s="30"/>
      <c r="X425" s="30"/>
      <c r="Y425" s="30"/>
      <c r="Z425" s="30"/>
      <c r="AA425" s="30"/>
    </row>
    <row r="426" spans="1:27" x14ac:dyDescent="0.25">
      <c r="B426" s="25" t="s">
        <v>506</v>
      </c>
    </row>
    <row r="427" spans="1:27" x14ac:dyDescent="0.25">
      <c r="B427" t="s">
        <v>600</v>
      </c>
      <c r="C427" t="s">
        <v>508</v>
      </c>
      <c r="D427" t="s">
        <v>601</v>
      </c>
      <c r="E427" s="34">
        <v>8.5000000000000006E-2</v>
      </c>
      <c r="F427" t="s">
        <v>510</v>
      </c>
      <c r="G427" t="s">
        <v>511</v>
      </c>
      <c r="H427" s="35">
        <v>24.65</v>
      </c>
      <c r="I427" t="s">
        <v>512</v>
      </c>
      <c r="J427" s="36">
        <f>ROUND(E427/I425* H427,5)</f>
        <v>2.0952500000000001</v>
      </c>
      <c r="K427" s="37"/>
    </row>
    <row r="428" spans="1:27" x14ac:dyDescent="0.25">
      <c r="B428" t="s">
        <v>602</v>
      </c>
      <c r="C428" t="s">
        <v>508</v>
      </c>
      <c r="D428" t="s">
        <v>603</v>
      </c>
      <c r="E428" s="34">
        <v>8.5000000000000006E-2</v>
      </c>
      <c r="F428" t="s">
        <v>510</v>
      </c>
      <c r="G428" t="s">
        <v>511</v>
      </c>
      <c r="H428" s="35">
        <v>28.69</v>
      </c>
      <c r="I428" t="s">
        <v>512</v>
      </c>
      <c r="J428" s="36">
        <f>ROUND(E428/I425* H428,5)</f>
        <v>2.43865</v>
      </c>
      <c r="K428" s="37"/>
    </row>
    <row r="429" spans="1:27" x14ac:dyDescent="0.25">
      <c r="D429" s="38" t="s">
        <v>513</v>
      </c>
      <c r="E429" s="37"/>
      <c r="H429" s="37"/>
      <c r="K429" s="35">
        <f>SUM(J427:J428)</f>
        <v>4.5339</v>
      </c>
    </row>
    <row r="430" spans="1:27" x14ac:dyDescent="0.25">
      <c r="B430" s="25" t="s">
        <v>518</v>
      </c>
      <c r="E430" s="37"/>
      <c r="H430" s="37"/>
      <c r="K430" s="37"/>
    </row>
    <row r="431" spans="1:27" x14ac:dyDescent="0.25">
      <c r="B431" t="s">
        <v>740</v>
      </c>
      <c r="C431" t="s">
        <v>16</v>
      </c>
      <c r="D431" t="s">
        <v>741</v>
      </c>
      <c r="E431" s="34">
        <v>1</v>
      </c>
      <c r="G431" t="s">
        <v>511</v>
      </c>
      <c r="H431" s="35">
        <v>0.13</v>
      </c>
      <c r="I431" t="s">
        <v>512</v>
      </c>
      <c r="J431" s="36">
        <f>ROUND(E431* H431,5)</f>
        <v>0.13</v>
      </c>
      <c r="K431" s="37"/>
    </row>
    <row r="432" spans="1:27" x14ac:dyDescent="0.25">
      <c r="B432" t="s">
        <v>742</v>
      </c>
      <c r="C432" t="s">
        <v>16</v>
      </c>
      <c r="D432" t="s">
        <v>743</v>
      </c>
      <c r="E432" s="34">
        <v>0.3</v>
      </c>
      <c r="G432" t="s">
        <v>511</v>
      </c>
      <c r="H432" s="35">
        <v>0.93</v>
      </c>
      <c r="I432" t="s">
        <v>512</v>
      </c>
      <c r="J432" s="36">
        <f>ROUND(E432* H432,5)</f>
        <v>0.27900000000000003</v>
      </c>
      <c r="K432" s="37"/>
    </row>
    <row r="433" spans="1:27" x14ac:dyDescent="0.25">
      <c r="B433" t="s">
        <v>744</v>
      </c>
      <c r="C433" t="s">
        <v>125</v>
      </c>
      <c r="D433" t="s">
        <v>745</v>
      </c>
      <c r="E433" s="34">
        <v>1.02</v>
      </c>
      <c r="G433" t="s">
        <v>511</v>
      </c>
      <c r="H433" s="35">
        <v>1.87</v>
      </c>
      <c r="I433" t="s">
        <v>512</v>
      </c>
      <c r="J433" s="36">
        <f>ROUND(E433* H433,5)</f>
        <v>1.9074</v>
      </c>
      <c r="K433" s="37"/>
    </row>
    <row r="434" spans="1:27" x14ac:dyDescent="0.25">
      <c r="D434" s="38" t="s">
        <v>526</v>
      </c>
      <c r="E434" s="37"/>
      <c r="H434" s="37"/>
      <c r="K434" s="35">
        <f>SUM(J431:J433)</f>
        <v>2.3163999999999998</v>
      </c>
    </row>
    <row r="435" spans="1:27" x14ac:dyDescent="0.25">
      <c r="D435" s="38" t="s">
        <v>527</v>
      </c>
      <c r="E435" s="37"/>
      <c r="H435" s="37"/>
      <c r="K435" s="39">
        <f>SUM(J426:J434)</f>
        <v>6.8502999999999998</v>
      </c>
    </row>
    <row r="436" spans="1:27" x14ac:dyDescent="0.25">
      <c r="D436" s="38" t="s">
        <v>547</v>
      </c>
      <c r="E436" s="37"/>
      <c r="H436" s="37">
        <v>10</v>
      </c>
      <c r="I436" t="s">
        <v>529</v>
      </c>
      <c r="K436" s="35">
        <f>ROUND(H436/100*K435,5)</f>
        <v>0.68503000000000003</v>
      </c>
    </row>
    <row r="437" spans="1:27" x14ac:dyDescent="0.25">
      <c r="D437" s="38" t="s">
        <v>530</v>
      </c>
      <c r="E437" s="37"/>
      <c r="H437" s="37"/>
      <c r="K437" s="39">
        <f>SUM(K435:K436)</f>
        <v>7.5353300000000001</v>
      </c>
    </row>
    <row r="439" spans="1:27" ht="45" customHeight="1" x14ac:dyDescent="0.25">
      <c r="A439" s="29" t="s">
        <v>746</v>
      </c>
      <c r="B439" s="29" t="s">
        <v>151</v>
      </c>
      <c r="C439" s="30" t="s">
        <v>125</v>
      </c>
      <c r="D439" s="10" t="s">
        <v>152</v>
      </c>
      <c r="E439" s="9"/>
      <c r="F439" s="9"/>
      <c r="G439" s="30"/>
      <c r="H439" s="32" t="s">
        <v>504</v>
      </c>
      <c r="I439" s="8">
        <v>1</v>
      </c>
      <c r="J439" s="7"/>
      <c r="K439" s="33">
        <f>ROUND(K453,2)</f>
        <v>10.09</v>
      </c>
      <c r="L439" s="31" t="s">
        <v>747</v>
      </c>
      <c r="M439" s="30"/>
      <c r="N439" s="30"/>
      <c r="O439" s="30"/>
      <c r="P439" s="30"/>
      <c r="Q439" s="30"/>
      <c r="R439" s="30"/>
      <c r="S439" s="30"/>
      <c r="T439" s="30"/>
      <c r="U439" s="30"/>
      <c r="V439" s="30"/>
      <c r="W439" s="30"/>
      <c r="X439" s="30"/>
      <c r="Y439" s="30"/>
      <c r="Z439" s="30"/>
      <c r="AA439" s="30"/>
    </row>
    <row r="440" spans="1:27" x14ac:dyDescent="0.25">
      <c r="B440" s="25" t="s">
        <v>506</v>
      </c>
    </row>
    <row r="441" spans="1:27" x14ac:dyDescent="0.25">
      <c r="B441" t="s">
        <v>600</v>
      </c>
      <c r="C441" t="s">
        <v>508</v>
      </c>
      <c r="D441" t="s">
        <v>601</v>
      </c>
      <c r="E441" s="34">
        <v>0.1</v>
      </c>
      <c r="F441" t="s">
        <v>510</v>
      </c>
      <c r="G441" t="s">
        <v>511</v>
      </c>
      <c r="H441" s="35">
        <v>24.65</v>
      </c>
      <c r="I441" t="s">
        <v>512</v>
      </c>
      <c r="J441" s="36">
        <f>ROUND(E441/I439* H441,5)</f>
        <v>2.4649999999999999</v>
      </c>
      <c r="K441" s="37"/>
    </row>
    <row r="442" spans="1:27" x14ac:dyDescent="0.25">
      <c r="B442" t="s">
        <v>602</v>
      </c>
      <c r="C442" t="s">
        <v>508</v>
      </c>
      <c r="D442" t="s">
        <v>603</v>
      </c>
      <c r="E442" s="34">
        <v>0.1</v>
      </c>
      <c r="F442" t="s">
        <v>510</v>
      </c>
      <c r="G442" t="s">
        <v>511</v>
      </c>
      <c r="H442" s="35">
        <v>28.69</v>
      </c>
      <c r="I442" t="s">
        <v>512</v>
      </c>
      <c r="J442" s="36">
        <f>ROUND(E442/I439* H442,5)</f>
        <v>2.8690000000000002</v>
      </c>
      <c r="K442" s="37"/>
    </row>
    <row r="443" spans="1:27" x14ac:dyDescent="0.25">
      <c r="D443" s="38" t="s">
        <v>513</v>
      </c>
      <c r="E443" s="37"/>
      <c r="H443" s="37"/>
      <c r="K443" s="35">
        <f>SUM(J441:J442)</f>
        <v>5.3339999999999996</v>
      </c>
    </row>
    <row r="444" spans="1:27" x14ac:dyDescent="0.25">
      <c r="B444" s="25" t="s">
        <v>518</v>
      </c>
      <c r="E444" s="37"/>
      <c r="H444" s="37"/>
      <c r="K444" s="37"/>
    </row>
    <row r="445" spans="1:27" x14ac:dyDescent="0.25">
      <c r="B445" t="s">
        <v>748</v>
      </c>
      <c r="C445" t="s">
        <v>16</v>
      </c>
      <c r="D445" t="s">
        <v>749</v>
      </c>
      <c r="E445" s="34">
        <v>1</v>
      </c>
      <c r="G445" t="s">
        <v>511</v>
      </c>
      <c r="H445" s="35">
        <v>0.2</v>
      </c>
      <c r="I445" t="s">
        <v>512</v>
      </c>
      <c r="J445" s="36">
        <f>ROUND(E445* H445,5)</f>
        <v>0.2</v>
      </c>
      <c r="K445" s="37"/>
    </row>
    <row r="446" spans="1:27" x14ac:dyDescent="0.25">
      <c r="B446" t="s">
        <v>750</v>
      </c>
      <c r="C446" t="s">
        <v>125</v>
      </c>
      <c r="D446" t="s">
        <v>751</v>
      </c>
      <c r="E446" s="34">
        <v>1.02</v>
      </c>
      <c r="G446" t="s">
        <v>511</v>
      </c>
      <c r="H446" s="35">
        <v>3</v>
      </c>
      <c r="I446" t="s">
        <v>512</v>
      </c>
      <c r="J446" s="36">
        <f>ROUND(E446* H446,5)</f>
        <v>3.06</v>
      </c>
      <c r="K446" s="37"/>
    </row>
    <row r="447" spans="1:27" x14ac:dyDescent="0.25">
      <c r="B447" t="s">
        <v>752</v>
      </c>
      <c r="C447" t="s">
        <v>16</v>
      </c>
      <c r="D447" t="s">
        <v>753</v>
      </c>
      <c r="E447" s="34">
        <v>0.3</v>
      </c>
      <c r="G447" t="s">
        <v>511</v>
      </c>
      <c r="H447" s="35">
        <v>1.66</v>
      </c>
      <c r="I447" t="s">
        <v>512</v>
      </c>
      <c r="J447" s="36">
        <f>ROUND(E447* H447,5)</f>
        <v>0.498</v>
      </c>
      <c r="K447" s="37"/>
    </row>
    <row r="448" spans="1:27" x14ac:dyDescent="0.25">
      <c r="D448" s="38" t="s">
        <v>526</v>
      </c>
      <c r="E448" s="37"/>
      <c r="H448" s="37"/>
      <c r="K448" s="35">
        <f>SUM(J445:J447)</f>
        <v>3.758</v>
      </c>
    </row>
    <row r="449" spans="1:27" x14ac:dyDescent="0.25">
      <c r="E449" s="37"/>
      <c r="H449" s="37"/>
      <c r="K449" s="37"/>
    </row>
    <row r="450" spans="1:27" x14ac:dyDescent="0.25">
      <c r="D450" s="38" t="s">
        <v>528</v>
      </c>
      <c r="E450" s="37"/>
      <c r="H450" s="37">
        <v>1.5</v>
      </c>
      <c r="I450" t="s">
        <v>529</v>
      </c>
      <c r="J450">
        <f>ROUND(H450/100*K443,5)</f>
        <v>8.0009999999999998E-2</v>
      </c>
      <c r="K450" s="37"/>
    </row>
    <row r="451" spans="1:27" x14ac:dyDescent="0.25">
      <c r="D451" s="38" t="s">
        <v>527</v>
      </c>
      <c r="E451" s="37"/>
      <c r="H451" s="37"/>
      <c r="K451" s="39">
        <f>SUM(J440:J450)</f>
        <v>9.1720099999999984</v>
      </c>
    </row>
    <row r="452" spans="1:27" x14ac:dyDescent="0.25">
      <c r="D452" s="38" t="s">
        <v>547</v>
      </c>
      <c r="E452" s="37"/>
      <c r="H452" s="37">
        <v>10</v>
      </c>
      <c r="I452" t="s">
        <v>529</v>
      </c>
      <c r="K452" s="35">
        <f>ROUND(H452/100*K451,5)</f>
        <v>0.91720000000000002</v>
      </c>
    </row>
    <row r="453" spans="1:27" x14ac:dyDescent="0.25">
      <c r="D453" s="38" t="s">
        <v>530</v>
      </c>
      <c r="E453" s="37"/>
      <c r="H453" s="37"/>
      <c r="K453" s="39">
        <f>SUM(K451:K452)</f>
        <v>10.089209999999998</v>
      </c>
    </row>
    <row r="455" spans="1:27" ht="45" customHeight="1" x14ac:dyDescent="0.25">
      <c r="A455" s="29" t="s">
        <v>754</v>
      </c>
      <c r="B455" s="29" t="s">
        <v>157</v>
      </c>
      <c r="C455" s="30" t="s">
        <v>125</v>
      </c>
      <c r="D455" s="10" t="s">
        <v>158</v>
      </c>
      <c r="E455" s="9"/>
      <c r="F455" s="9"/>
      <c r="G455" s="30"/>
      <c r="H455" s="32" t="s">
        <v>504</v>
      </c>
      <c r="I455" s="8">
        <v>1</v>
      </c>
      <c r="J455" s="7"/>
      <c r="K455" s="33">
        <f>ROUND(K468,2)</f>
        <v>9.2200000000000006</v>
      </c>
      <c r="L455" s="31" t="s">
        <v>755</v>
      </c>
      <c r="M455" s="30"/>
      <c r="N455" s="30"/>
      <c r="O455" s="30"/>
      <c r="P455" s="30"/>
      <c r="Q455" s="30"/>
      <c r="R455" s="30"/>
      <c r="S455" s="30"/>
      <c r="T455" s="30"/>
      <c r="U455" s="30"/>
      <c r="V455" s="30"/>
      <c r="W455" s="30"/>
      <c r="X455" s="30"/>
      <c r="Y455" s="30"/>
      <c r="Z455" s="30"/>
      <c r="AA455" s="30"/>
    </row>
    <row r="456" spans="1:27" x14ac:dyDescent="0.25">
      <c r="B456" s="25" t="s">
        <v>506</v>
      </c>
    </row>
    <row r="457" spans="1:27" x14ac:dyDescent="0.25">
      <c r="B457" t="s">
        <v>600</v>
      </c>
      <c r="C457" t="s">
        <v>508</v>
      </c>
      <c r="D457" t="s">
        <v>601</v>
      </c>
      <c r="E457" s="34">
        <v>0.14000000000000001</v>
      </c>
      <c r="F457" t="s">
        <v>510</v>
      </c>
      <c r="G457" t="s">
        <v>511</v>
      </c>
      <c r="H457" s="35">
        <v>24.65</v>
      </c>
      <c r="I457" t="s">
        <v>512</v>
      </c>
      <c r="J457" s="36">
        <f>ROUND(E457/I455* H457,5)</f>
        <v>3.4510000000000001</v>
      </c>
      <c r="K457" s="37"/>
    </row>
    <row r="458" spans="1:27" x14ac:dyDescent="0.25">
      <c r="B458" t="s">
        <v>602</v>
      </c>
      <c r="C458" t="s">
        <v>508</v>
      </c>
      <c r="D458" t="s">
        <v>603</v>
      </c>
      <c r="E458" s="34">
        <v>0.14000000000000001</v>
      </c>
      <c r="F458" t="s">
        <v>510</v>
      </c>
      <c r="G458" t="s">
        <v>511</v>
      </c>
      <c r="H458" s="35">
        <v>28.69</v>
      </c>
      <c r="I458" t="s">
        <v>512</v>
      </c>
      <c r="J458" s="36">
        <f>ROUND(E458/I455* H458,5)</f>
        <v>4.0166000000000004</v>
      </c>
      <c r="K458" s="37"/>
    </row>
    <row r="459" spans="1:27" x14ac:dyDescent="0.25">
      <c r="D459" s="38" t="s">
        <v>513</v>
      </c>
      <c r="E459" s="37"/>
      <c r="H459" s="37"/>
      <c r="K459" s="35">
        <f>SUM(J457:J458)</f>
        <v>7.4676000000000009</v>
      </c>
    </row>
    <row r="460" spans="1:27" x14ac:dyDescent="0.25">
      <c r="B460" s="25" t="s">
        <v>518</v>
      </c>
      <c r="E460" s="37"/>
      <c r="H460" s="37"/>
      <c r="K460" s="37"/>
    </row>
    <row r="461" spans="1:27" x14ac:dyDescent="0.25">
      <c r="B461" t="s">
        <v>756</v>
      </c>
      <c r="C461" t="s">
        <v>16</v>
      </c>
      <c r="D461" t="s">
        <v>757</v>
      </c>
      <c r="E461" s="34">
        <v>1.5</v>
      </c>
      <c r="G461" t="s">
        <v>511</v>
      </c>
      <c r="H461" s="35">
        <v>0.03</v>
      </c>
      <c r="I461" t="s">
        <v>512</v>
      </c>
      <c r="J461" s="36">
        <f>ROUND(E461* H461,5)</f>
        <v>4.4999999999999998E-2</v>
      </c>
      <c r="K461" s="37"/>
    </row>
    <row r="462" spans="1:27" x14ac:dyDescent="0.25">
      <c r="B462" t="s">
        <v>758</v>
      </c>
      <c r="C462" t="s">
        <v>125</v>
      </c>
      <c r="D462" t="s">
        <v>759</v>
      </c>
      <c r="E462" s="34">
        <v>1.02</v>
      </c>
      <c r="G462" t="s">
        <v>511</v>
      </c>
      <c r="H462" s="35">
        <v>0.74</v>
      </c>
      <c r="I462" t="s">
        <v>512</v>
      </c>
      <c r="J462" s="36">
        <f>ROUND(E462* H462,5)</f>
        <v>0.75480000000000003</v>
      </c>
      <c r="K462" s="37"/>
    </row>
    <row r="463" spans="1:27" x14ac:dyDescent="0.25">
      <c r="D463" s="38" t="s">
        <v>526</v>
      </c>
      <c r="E463" s="37"/>
      <c r="H463" s="37"/>
      <c r="K463" s="35">
        <f>SUM(J461:J462)</f>
        <v>0.79980000000000007</v>
      </c>
    </row>
    <row r="464" spans="1:27" x14ac:dyDescent="0.25">
      <c r="E464" s="37"/>
      <c r="H464" s="37"/>
      <c r="K464" s="37"/>
    </row>
    <row r="465" spans="1:27" x14ac:dyDescent="0.25">
      <c r="D465" s="38" t="s">
        <v>528</v>
      </c>
      <c r="E465" s="37"/>
      <c r="H465" s="37">
        <v>1.5</v>
      </c>
      <c r="I465" t="s">
        <v>529</v>
      </c>
      <c r="J465">
        <f>ROUND(H465/100*K459,5)</f>
        <v>0.11201</v>
      </c>
      <c r="K465" s="37"/>
    </row>
    <row r="466" spans="1:27" x14ac:dyDescent="0.25">
      <c r="D466" s="38" t="s">
        <v>527</v>
      </c>
      <c r="E466" s="37"/>
      <c r="H466" s="37"/>
      <c r="K466" s="39">
        <f>SUM(J456:J465)</f>
        <v>8.37941</v>
      </c>
    </row>
    <row r="467" spans="1:27" x14ac:dyDescent="0.25">
      <c r="D467" s="38" t="s">
        <v>547</v>
      </c>
      <c r="E467" s="37"/>
      <c r="H467" s="37">
        <v>10</v>
      </c>
      <c r="I467" t="s">
        <v>529</v>
      </c>
      <c r="K467" s="35">
        <f>ROUND(H467/100*K466,5)</f>
        <v>0.83794000000000002</v>
      </c>
    </row>
    <row r="468" spans="1:27" x14ac:dyDescent="0.25">
      <c r="D468" s="38" t="s">
        <v>530</v>
      </c>
      <c r="E468" s="37"/>
      <c r="H468" s="37"/>
      <c r="K468" s="39">
        <f>SUM(K466:K467)</f>
        <v>9.2173499999999997</v>
      </c>
    </row>
    <row r="470" spans="1:27" ht="45" customHeight="1" x14ac:dyDescent="0.25">
      <c r="A470" s="29" t="s">
        <v>760</v>
      </c>
      <c r="B470" s="29" t="s">
        <v>159</v>
      </c>
      <c r="C470" s="30" t="s">
        <v>125</v>
      </c>
      <c r="D470" s="10" t="s">
        <v>160</v>
      </c>
      <c r="E470" s="9"/>
      <c r="F470" s="9"/>
      <c r="G470" s="30"/>
      <c r="H470" s="32" t="s">
        <v>504</v>
      </c>
      <c r="I470" s="8">
        <v>1</v>
      </c>
      <c r="J470" s="7"/>
      <c r="K470" s="33">
        <f>ROUND(K483,2)</f>
        <v>9.9</v>
      </c>
      <c r="L470" s="31" t="s">
        <v>761</v>
      </c>
      <c r="M470" s="30"/>
      <c r="N470" s="30"/>
      <c r="O470" s="30"/>
      <c r="P470" s="30"/>
      <c r="Q470" s="30"/>
      <c r="R470" s="30"/>
      <c r="S470" s="30"/>
      <c r="T470" s="30"/>
      <c r="U470" s="30"/>
      <c r="V470" s="30"/>
      <c r="W470" s="30"/>
      <c r="X470" s="30"/>
      <c r="Y470" s="30"/>
      <c r="Z470" s="30"/>
      <c r="AA470" s="30"/>
    </row>
    <row r="471" spans="1:27" x14ac:dyDescent="0.25">
      <c r="B471" s="25" t="s">
        <v>506</v>
      </c>
    </row>
    <row r="472" spans="1:27" x14ac:dyDescent="0.25">
      <c r="B472" t="s">
        <v>600</v>
      </c>
      <c r="C472" t="s">
        <v>508</v>
      </c>
      <c r="D472" t="s">
        <v>601</v>
      </c>
      <c r="E472" s="34">
        <v>0.15</v>
      </c>
      <c r="F472" t="s">
        <v>510</v>
      </c>
      <c r="G472" t="s">
        <v>511</v>
      </c>
      <c r="H472" s="35">
        <v>24.65</v>
      </c>
      <c r="I472" t="s">
        <v>512</v>
      </c>
      <c r="J472" s="36">
        <f>ROUND(E472/I470* H472,5)</f>
        <v>3.6974999999999998</v>
      </c>
      <c r="K472" s="37"/>
    </row>
    <row r="473" spans="1:27" x14ac:dyDescent="0.25">
      <c r="B473" t="s">
        <v>602</v>
      </c>
      <c r="C473" t="s">
        <v>508</v>
      </c>
      <c r="D473" t="s">
        <v>603</v>
      </c>
      <c r="E473" s="34">
        <v>0.15</v>
      </c>
      <c r="F473" t="s">
        <v>510</v>
      </c>
      <c r="G473" t="s">
        <v>511</v>
      </c>
      <c r="H473" s="35">
        <v>28.69</v>
      </c>
      <c r="I473" t="s">
        <v>512</v>
      </c>
      <c r="J473" s="36">
        <f>ROUND(E473/I470* H473,5)</f>
        <v>4.3034999999999997</v>
      </c>
      <c r="K473" s="37"/>
    </row>
    <row r="474" spans="1:27" x14ac:dyDescent="0.25">
      <c r="D474" s="38" t="s">
        <v>513</v>
      </c>
      <c r="E474" s="37"/>
      <c r="H474" s="37"/>
      <c r="K474" s="35">
        <f>SUM(J472:J473)</f>
        <v>8.0009999999999994</v>
      </c>
    </row>
    <row r="475" spans="1:27" x14ac:dyDescent="0.25">
      <c r="B475" s="25" t="s">
        <v>518</v>
      </c>
      <c r="E475" s="37"/>
      <c r="H475" s="37"/>
      <c r="K475" s="37"/>
    </row>
    <row r="476" spans="1:27" x14ac:dyDescent="0.25">
      <c r="B476" t="s">
        <v>756</v>
      </c>
      <c r="C476" t="s">
        <v>16</v>
      </c>
      <c r="D476" t="s">
        <v>757</v>
      </c>
      <c r="E476" s="34">
        <v>1.5</v>
      </c>
      <c r="G476" t="s">
        <v>511</v>
      </c>
      <c r="H476" s="35">
        <v>0.03</v>
      </c>
      <c r="I476" t="s">
        <v>512</v>
      </c>
      <c r="J476" s="36">
        <f>ROUND(E476* H476,5)</f>
        <v>4.4999999999999998E-2</v>
      </c>
      <c r="K476" s="37"/>
    </row>
    <row r="477" spans="1:27" x14ac:dyDescent="0.25">
      <c r="B477" t="s">
        <v>762</v>
      </c>
      <c r="C477" t="s">
        <v>125</v>
      </c>
      <c r="D477" t="s">
        <v>763</v>
      </c>
      <c r="E477" s="34">
        <v>1.02</v>
      </c>
      <c r="G477" t="s">
        <v>511</v>
      </c>
      <c r="H477" s="35">
        <v>0.82</v>
      </c>
      <c r="I477" t="s">
        <v>512</v>
      </c>
      <c r="J477" s="36">
        <f>ROUND(E477* H477,5)</f>
        <v>0.83640000000000003</v>
      </c>
      <c r="K477" s="37"/>
    </row>
    <row r="478" spans="1:27" x14ac:dyDescent="0.25">
      <c r="D478" s="38" t="s">
        <v>526</v>
      </c>
      <c r="E478" s="37"/>
      <c r="H478" s="37"/>
      <c r="K478" s="35">
        <f>SUM(J476:J477)</f>
        <v>0.88140000000000007</v>
      </c>
    </row>
    <row r="479" spans="1:27" x14ac:dyDescent="0.25">
      <c r="E479" s="37"/>
      <c r="H479" s="37"/>
      <c r="K479" s="37"/>
    </row>
    <row r="480" spans="1:27" x14ac:dyDescent="0.25">
      <c r="D480" s="38" t="s">
        <v>528</v>
      </c>
      <c r="E480" s="37"/>
      <c r="H480" s="37">
        <v>1.5</v>
      </c>
      <c r="I480" t="s">
        <v>529</v>
      </c>
      <c r="J480">
        <f>ROUND(H480/100*K474,5)</f>
        <v>0.12002</v>
      </c>
      <c r="K480" s="37"/>
    </row>
    <row r="481" spans="1:27" x14ac:dyDescent="0.25">
      <c r="D481" s="38" t="s">
        <v>527</v>
      </c>
      <c r="E481" s="37"/>
      <c r="H481" s="37"/>
      <c r="K481" s="39">
        <f>SUM(J471:J480)</f>
        <v>9.002419999999999</v>
      </c>
    </row>
    <row r="482" spans="1:27" x14ac:dyDescent="0.25">
      <c r="D482" s="38" t="s">
        <v>547</v>
      </c>
      <c r="E482" s="37"/>
      <c r="H482" s="37">
        <v>10</v>
      </c>
      <c r="I482" t="s">
        <v>529</v>
      </c>
      <c r="K482" s="35">
        <f>ROUND(H482/100*K481,5)</f>
        <v>0.90024000000000004</v>
      </c>
    </row>
    <row r="483" spans="1:27" x14ac:dyDescent="0.25">
      <c r="D483" s="38" t="s">
        <v>530</v>
      </c>
      <c r="E483" s="37"/>
      <c r="H483" s="37"/>
      <c r="K483" s="39">
        <f>SUM(K481:K482)</f>
        <v>9.9026599999999991</v>
      </c>
    </row>
    <row r="485" spans="1:27" ht="45" customHeight="1" x14ac:dyDescent="0.25">
      <c r="A485" s="29" t="s">
        <v>764</v>
      </c>
      <c r="B485" s="29" t="s">
        <v>155</v>
      </c>
      <c r="C485" s="30" t="s">
        <v>125</v>
      </c>
      <c r="D485" s="10" t="s">
        <v>156</v>
      </c>
      <c r="E485" s="9"/>
      <c r="F485" s="9"/>
      <c r="G485" s="30"/>
      <c r="H485" s="32" t="s">
        <v>504</v>
      </c>
      <c r="I485" s="8">
        <v>1</v>
      </c>
      <c r="J485" s="7"/>
      <c r="K485" s="33">
        <f>ROUND(K498,2)</f>
        <v>10.45</v>
      </c>
      <c r="L485" s="31" t="s">
        <v>765</v>
      </c>
      <c r="M485" s="30"/>
      <c r="N485" s="30"/>
      <c r="O485" s="30"/>
      <c r="P485" s="30"/>
      <c r="Q485" s="30"/>
      <c r="R485" s="30"/>
      <c r="S485" s="30"/>
      <c r="T485" s="30"/>
      <c r="U485" s="30"/>
      <c r="V485" s="30"/>
      <c r="W485" s="30"/>
      <c r="X485" s="30"/>
      <c r="Y485" s="30"/>
      <c r="Z485" s="30"/>
      <c r="AA485" s="30"/>
    </row>
    <row r="486" spans="1:27" x14ac:dyDescent="0.25">
      <c r="B486" s="25" t="s">
        <v>506</v>
      </c>
    </row>
    <row r="487" spans="1:27" x14ac:dyDescent="0.25">
      <c r="B487" t="s">
        <v>600</v>
      </c>
      <c r="C487" t="s">
        <v>508</v>
      </c>
      <c r="D487" t="s">
        <v>601</v>
      </c>
      <c r="E487" s="34">
        <v>0.125</v>
      </c>
      <c r="F487" t="s">
        <v>510</v>
      </c>
      <c r="G487" t="s">
        <v>511</v>
      </c>
      <c r="H487" s="35">
        <v>24.65</v>
      </c>
      <c r="I487" t="s">
        <v>512</v>
      </c>
      <c r="J487" s="36">
        <f>ROUND(E487/I485* H487,5)</f>
        <v>3.0812499999999998</v>
      </c>
      <c r="K487" s="37"/>
    </row>
    <row r="488" spans="1:27" x14ac:dyDescent="0.25">
      <c r="B488" t="s">
        <v>602</v>
      </c>
      <c r="C488" t="s">
        <v>508</v>
      </c>
      <c r="D488" t="s">
        <v>603</v>
      </c>
      <c r="E488" s="34">
        <v>0.125</v>
      </c>
      <c r="F488" t="s">
        <v>510</v>
      </c>
      <c r="G488" t="s">
        <v>511</v>
      </c>
      <c r="H488" s="35">
        <v>28.69</v>
      </c>
      <c r="I488" t="s">
        <v>512</v>
      </c>
      <c r="J488" s="36">
        <f>ROUND(E488/I485* H488,5)</f>
        <v>3.5862500000000002</v>
      </c>
      <c r="K488" s="37"/>
    </row>
    <row r="489" spans="1:27" x14ac:dyDescent="0.25">
      <c r="D489" s="38" t="s">
        <v>513</v>
      </c>
      <c r="E489" s="37"/>
      <c r="H489" s="37"/>
      <c r="K489" s="35">
        <f>SUM(J487:J488)</f>
        <v>6.6675000000000004</v>
      </c>
    </row>
    <row r="490" spans="1:27" x14ac:dyDescent="0.25">
      <c r="B490" s="25" t="s">
        <v>518</v>
      </c>
      <c r="E490" s="37"/>
      <c r="H490" s="37"/>
      <c r="K490" s="37"/>
    </row>
    <row r="491" spans="1:27" x14ac:dyDescent="0.25">
      <c r="B491" t="s">
        <v>766</v>
      </c>
      <c r="C491" t="s">
        <v>16</v>
      </c>
      <c r="D491" t="s">
        <v>767</v>
      </c>
      <c r="E491" s="34">
        <v>1.5</v>
      </c>
      <c r="G491" t="s">
        <v>511</v>
      </c>
      <c r="H491" s="35">
        <v>0.13</v>
      </c>
      <c r="I491" t="s">
        <v>512</v>
      </c>
      <c r="J491" s="36">
        <f>ROUND(E491* H491,5)</f>
        <v>0.19500000000000001</v>
      </c>
      <c r="K491" s="37"/>
    </row>
    <row r="492" spans="1:27" x14ac:dyDescent="0.25">
      <c r="B492" t="s">
        <v>768</v>
      </c>
      <c r="C492" t="s">
        <v>125</v>
      </c>
      <c r="D492" t="s">
        <v>769</v>
      </c>
      <c r="E492" s="34">
        <v>1.02</v>
      </c>
      <c r="G492" t="s">
        <v>511</v>
      </c>
      <c r="H492" s="35">
        <v>2.4900000000000002</v>
      </c>
      <c r="I492" t="s">
        <v>512</v>
      </c>
      <c r="J492" s="36">
        <f>ROUND(E492* H492,5)</f>
        <v>2.5398000000000001</v>
      </c>
      <c r="K492" s="37"/>
    </row>
    <row r="493" spans="1:27" x14ac:dyDescent="0.25">
      <c r="D493" s="38" t="s">
        <v>526</v>
      </c>
      <c r="E493" s="37"/>
      <c r="H493" s="37"/>
      <c r="K493" s="35">
        <f>SUM(J491:J492)</f>
        <v>2.7347999999999999</v>
      </c>
    </row>
    <row r="494" spans="1:27" x14ac:dyDescent="0.25">
      <c r="E494" s="37"/>
      <c r="H494" s="37"/>
      <c r="K494" s="37"/>
    </row>
    <row r="495" spans="1:27" x14ac:dyDescent="0.25">
      <c r="D495" s="38" t="s">
        <v>528</v>
      </c>
      <c r="E495" s="37"/>
      <c r="H495" s="37">
        <v>1.5</v>
      </c>
      <c r="I495" t="s">
        <v>529</v>
      </c>
      <c r="J495">
        <f>ROUND(H495/100*K489,5)</f>
        <v>0.10001</v>
      </c>
      <c r="K495" s="37"/>
    </row>
    <row r="496" spans="1:27" x14ac:dyDescent="0.25">
      <c r="D496" s="38" t="s">
        <v>527</v>
      </c>
      <c r="E496" s="37"/>
      <c r="H496" s="37"/>
      <c r="K496" s="39">
        <f>SUM(J486:J495)</f>
        <v>9.5023099999999996</v>
      </c>
    </row>
    <row r="497" spans="1:27" x14ac:dyDescent="0.25">
      <c r="D497" s="38" t="s">
        <v>547</v>
      </c>
      <c r="E497" s="37"/>
      <c r="H497" s="37">
        <v>10</v>
      </c>
      <c r="I497" t="s">
        <v>529</v>
      </c>
      <c r="K497" s="35">
        <f>ROUND(H497/100*K496,5)</f>
        <v>0.95023000000000002</v>
      </c>
    </row>
    <row r="498" spans="1:27" x14ac:dyDescent="0.25">
      <c r="D498" s="38" t="s">
        <v>530</v>
      </c>
      <c r="E498" s="37"/>
      <c r="H498" s="37"/>
      <c r="K498" s="39">
        <f>SUM(K496:K497)</f>
        <v>10.452539999999999</v>
      </c>
    </row>
    <row r="500" spans="1:27" ht="45" customHeight="1" x14ac:dyDescent="0.25">
      <c r="A500" s="29" t="s">
        <v>770</v>
      </c>
      <c r="B500" s="29" t="s">
        <v>197</v>
      </c>
      <c r="C500" s="30" t="s">
        <v>125</v>
      </c>
      <c r="D500" s="10" t="s">
        <v>198</v>
      </c>
      <c r="E500" s="9"/>
      <c r="F500" s="9"/>
      <c r="G500" s="30"/>
      <c r="H500" s="32" t="s">
        <v>504</v>
      </c>
      <c r="I500" s="8">
        <v>1</v>
      </c>
      <c r="J500" s="7"/>
      <c r="K500" s="33">
        <f>ROUND(K511,2)</f>
        <v>4.92</v>
      </c>
      <c r="L500" s="31" t="s">
        <v>771</v>
      </c>
      <c r="M500" s="30"/>
      <c r="N500" s="30"/>
      <c r="O500" s="30"/>
      <c r="P500" s="30"/>
      <c r="Q500" s="30"/>
      <c r="R500" s="30"/>
      <c r="S500" s="30"/>
      <c r="T500" s="30"/>
      <c r="U500" s="30"/>
      <c r="V500" s="30"/>
      <c r="W500" s="30"/>
      <c r="X500" s="30"/>
      <c r="Y500" s="30"/>
      <c r="Z500" s="30"/>
      <c r="AA500" s="30"/>
    </row>
    <row r="501" spans="1:27" x14ac:dyDescent="0.25">
      <c r="B501" s="25" t="s">
        <v>506</v>
      </c>
    </row>
    <row r="502" spans="1:27" x14ac:dyDescent="0.25">
      <c r="B502" t="s">
        <v>600</v>
      </c>
      <c r="C502" t="s">
        <v>508</v>
      </c>
      <c r="D502" t="s">
        <v>601</v>
      </c>
      <c r="E502" s="34">
        <v>6.5000000000000002E-2</v>
      </c>
      <c r="F502" t="s">
        <v>510</v>
      </c>
      <c r="G502" t="s">
        <v>511</v>
      </c>
      <c r="H502" s="35">
        <v>24.65</v>
      </c>
      <c r="I502" t="s">
        <v>512</v>
      </c>
      <c r="J502" s="36">
        <f>ROUND(E502/I500* H502,5)</f>
        <v>1.60225</v>
      </c>
      <c r="K502" s="37"/>
    </row>
    <row r="503" spans="1:27" x14ac:dyDescent="0.25">
      <c r="B503" t="s">
        <v>602</v>
      </c>
      <c r="C503" t="s">
        <v>508</v>
      </c>
      <c r="D503" t="s">
        <v>603</v>
      </c>
      <c r="E503" s="34">
        <v>6.5000000000000002E-2</v>
      </c>
      <c r="F503" t="s">
        <v>510</v>
      </c>
      <c r="G503" t="s">
        <v>511</v>
      </c>
      <c r="H503" s="35">
        <v>28.69</v>
      </c>
      <c r="I503" t="s">
        <v>512</v>
      </c>
      <c r="J503" s="36">
        <f>ROUND(E503/I500* H503,5)</f>
        <v>1.8648499999999999</v>
      </c>
      <c r="K503" s="37"/>
    </row>
    <row r="504" spans="1:27" x14ac:dyDescent="0.25">
      <c r="D504" s="38" t="s">
        <v>513</v>
      </c>
      <c r="E504" s="37"/>
      <c r="H504" s="37"/>
      <c r="K504" s="35">
        <f>SUM(J502:J503)</f>
        <v>3.4670999999999998</v>
      </c>
    </row>
    <row r="505" spans="1:27" x14ac:dyDescent="0.25">
      <c r="B505" s="25" t="s">
        <v>518</v>
      </c>
      <c r="E505" s="37"/>
      <c r="H505" s="37"/>
      <c r="K505" s="37"/>
    </row>
    <row r="506" spans="1:27" x14ac:dyDescent="0.25">
      <c r="B506" t="s">
        <v>766</v>
      </c>
      <c r="C506" t="s">
        <v>16</v>
      </c>
      <c r="D506" t="s">
        <v>767</v>
      </c>
      <c r="E506" s="34">
        <v>0.5</v>
      </c>
      <c r="G506" t="s">
        <v>511</v>
      </c>
      <c r="H506" s="35">
        <v>0.13</v>
      </c>
      <c r="I506" t="s">
        <v>512</v>
      </c>
      <c r="J506" s="36">
        <f>ROUND(E506* H506,5)</f>
        <v>6.5000000000000002E-2</v>
      </c>
      <c r="K506" s="37"/>
    </row>
    <row r="507" spans="1:27" x14ac:dyDescent="0.25">
      <c r="B507" t="s">
        <v>772</v>
      </c>
      <c r="C507" t="s">
        <v>125</v>
      </c>
      <c r="D507" t="s">
        <v>773</v>
      </c>
      <c r="E507" s="34">
        <v>1.02</v>
      </c>
      <c r="G507" t="s">
        <v>511</v>
      </c>
      <c r="H507" s="35">
        <v>0.92</v>
      </c>
      <c r="I507" t="s">
        <v>512</v>
      </c>
      <c r="J507" s="36">
        <f>ROUND(E507* H507,5)</f>
        <v>0.93840000000000001</v>
      </c>
      <c r="K507" s="37"/>
    </row>
    <row r="508" spans="1:27" x14ac:dyDescent="0.25">
      <c r="D508" s="38" t="s">
        <v>526</v>
      </c>
      <c r="E508" s="37"/>
      <c r="H508" s="37"/>
      <c r="K508" s="35">
        <f>SUM(J506:J507)</f>
        <v>1.0034000000000001</v>
      </c>
    </row>
    <row r="509" spans="1:27" x14ac:dyDescent="0.25">
      <c r="D509" s="38" t="s">
        <v>527</v>
      </c>
      <c r="E509" s="37"/>
      <c r="H509" s="37"/>
      <c r="K509" s="39">
        <f>SUM(J501:J508)</f>
        <v>4.4704999999999995</v>
      </c>
    </row>
    <row r="510" spans="1:27" x14ac:dyDescent="0.25">
      <c r="D510" s="38" t="s">
        <v>547</v>
      </c>
      <c r="E510" s="37"/>
      <c r="H510" s="37">
        <v>10</v>
      </c>
      <c r="I510" t="s">
        <v>529</v>
      </c>
      <c r="K510" s="35">
        <f>ROUND(H510/100*K509,5)</f>
        <v>0.44705</v>
      </c>
    </row>
    <row r="511" spans="1:27" x14ac:dyDescent="0.25">
      <c r="D511" s="38" t="s">
        <v>530</v>
      </c>
      <c r="E511" s="37"/>
      <c r="H511" s="37"/>
      <c r="K511" s="39">
        <f>SUM(K509:K510)</f>
        <v>4.9175499999999994</v>
      </c>
    </row>
    <row r="513" spans="1:27" ht="45" customHeight="1" x14ac:dyDescent="0.25">
      <c r="A513" s="29" t="s">
        <v>774</v>
      </c>
      <c r="B513" s="29" t="s">
        <v>199</v>
      </c>
      <c r="C513" s="30" t="s">
        <v>125</v>
      </c>
      <c r="D513" s="10" t="s">
        <v>200</v>
      </c>
      <c r="E513" s="9"/>
      <c r="F513" s="9"/>
      <c r="G513" s="30"/>
      <c r="H513" s="32" t="s">
        <v>504</v>
      </c>
      <c r="I513" s="8">
        <v>1</v>
      </c>
      <c r="J513" s="7"/>
      <c r="K513" s="33">
        <f>ROUND(K524,2)</f>
        <v>5.72</v>
      </c>
      <c r="L513" s="31" t="s">
        <v>775</v>
      </c>
      <c r="M513" s="30"/>
      <c r="N513" s="30"/>
      <c r="O513" s="30"/>
      <c r="P513" s="30"/>
      <c r="Q513" s="30"/>
      <c r="R513" s="30"/>
      <c r="S513" s="30"/>
      <c r="T513" s="30"/>
      <c r="U513" s="30"/>
      <c r="V513" s="30"/>
      <c r="W513" s="30"/>
      <c r="X513" s="30"/>
      <c r="Y513" s="30"/>
      <c r="Z513" s="30"/>
      <c r="AA513" s="30"/>
    </row>
    <row r="514" spans="1:27" x14ac:dyDescent="0.25">
      <c r="B514" s="25" t="s">
        <v>506</v>
      </c>
    </row>
    <row r="515" spans="1:27" x14ac:dyDescent="0.25">
      <c r="B515" t="s">
        <v>600</v>
      </c>
      <c r="C515" t="s">
        <v>508</v>
      </c>
      <c r="D515" t="s">
        <v>601</v>
      </c>
      <c r="E515" s="34">
        <v>7.4999999999999997E-2</v>
      </c>
      <c r="F515" t="s">
        <v>510</v>
      </c>
      <c r="G515" t="s">
        <v>511</v>
      </c>
      <c r="H515" s="35">
        <v>24.65</v>
      </c>
      <c r="I515" t="s">
        <v>512</v>
      </c>
      <c r="J515" s="36">
        <f>ROUND(E515/I513* H515,5)</f>
        <v>1.8487499999999999</v>
      </c>
      <c r="K515" s="37"/>
    </row>
    <row r="516" spans="1:27" x14ac:dyDescent="0.25">
      <c r="B516" t="s">
        <v>602</v>
      </c>
      <c r="C516" t="s">
        <v>508</v>
      </c>
      <c r="D516" t="s">
        <v>603</v>
      </c>
      <c r="E516" s="34">
        <v>7.4999999999999997E-2</v>
      </c>
      <c r="F516" t="s">
        <v>510</v>
      </c>
      <c r="G516" t="s">
        <v>511</v>
      </c>
      <c r="H516" s="35">
        <v>28.69</v>
      </c>
      <c r="I516" t="s">
        <v>512</v>
      </c>
      <c r="J516" s="36">
        <f>ROUND(E516/I513* H516,5)</f>
        <v>2.1517499999999998</v>
      </c>
      <c r="K516" s="37"/>
    </row>
    <row r="517" spans="1:27" x14ac:dyDescent="0.25">
      <c r="D517" s="38" t="s">
        <v>513</v>
      </c>
      <c r="E517" s="37"/>
      <c r="H517" s="37"/>
      <c r="K517" s="35">
        <f>SUM(J515:J516)</f>
        <v>4.0004999999999997</v>
      </c>
    </row>
    <row r="518" spans="1:27" x14ac:dyDescent="0.25">
      <c r="B518" s="25" t="s">
        <v>518</v>
      </c>
      <c r="E518" s="37"/>
      <c r="H518" s="37"/>
      <c r="K518" s="37"/>
    </row>
    <row r="519" spans="1:27" x14ac:dyDescent="0.25">
      <c r="B519" t="s">
        <v>766</v>
      </c>
      <c r="C519" t="s">
        <v>16</v>
      </c>
      <c r="D519" t="s">
        <v>767</v>
      </c>
      <c r="E519" s="34">
        <v>0.5</v>
      </c>
      <c r="G519" t="s">
        <v>511</v>
      </c>
      <c r="H519" s="35">
        <v>0.13</v>
      </c>
      <c r="I519" t="s">
        <v>512</v>
      </c>
      <c r="J519" s="36">
        <f>ROUND(E519* H519,5)</f>
        <v>6.5000000000000002E-2</v>
      </c>
      <c r="K519" s="37"/>
    </row>
    <row r="520" spans="1:27" x14ac:dyDescent="0.25">
      <c r="B520" t="s">
        <v>776</v>
      </c>
      <c r="C520" t="s">
        <v>125</v>
      </c>
      <c r="D520" t="s">
        <v>777</v>
      </c>
      <c r="E520" s="34">
        <v>1.02</v>
      </c>
      <c r="G520" t="s">
        <v>511</v>
      </c>
      <c r="H520" s="35">
        <v>1.1100000000000001</v>
      </c>
      <c r="I520" t="s">
        <v>512</v>
      </c>
      <c r="J520" s="36">
        <f>ROUND(E520* H520,5)</f>
        <v>1.1322000000000001</v>
      </c>
      <c r="K520" s="37"/>
    </row>
    <row r="521" spans="1:27" x14ac:dyDescent="0.25">
      <c r="D521" s="38" t="s">
        <v>526</v>
      </c>
      <c r="E521" s="37"/>
      <c r="H521" s="37"/>
      <c r="K521" s="35">
        <f>SUM(J519:J520)</f>
        <v>1.1972</v>
      </c>
    </row>
    <row r="522" spans="1:27" x14ac:dyDescent="0.25">
      <c r="D522" s="38" t="s">
        <v>527</v>
      </c>
      <c r="E522" s="37"/>
      <c r="H522" s="37"/>
      <c r="K522" s="39">
        <f>SUM(J514:J521)</f>
        <v>5.1977000000000002</v>
      </c>
    </row>
    <row r="523" spans="1:27" x14ac:dyDescent="0.25">
      <c r="D523" s="38" t="s">
        <v>547</v>
      </c>
      <c r="E523" s="37"/>
      <c r="H523" s="37">
        <v>10</v>
      </c>
      <c r="I523" t="s">
        <v>529</v>
      </c>
      <c r="K523" s="35">
        <f>ROUND(H523/100*K522,5)</f>
        <v>0.51976999999999995</v>
      </c>
    </row>
    <row r="524" spans="1:27" x14ac:dyDescent="0.25">
      <c r="D524" s="38" t="s">
        <v>530</v>
      </c>
      <c r="E524" s="37"/>
      <c r="H524" s="37"/>
      <c r="K524" s="39">
        <f>SUM(K522:K523)</f>
        <v>5.7174700000000005</v>
      </c>
    </row>
    <row r="526" spans="1:27" ht="45" customHeight="1" x14ac:dyDescent="0.25">
      <c r="A526" s="29" t="s">
        <v>778</v>
      </c>
      <c r="B526" s="29" t="s">
        <v>153</v>
      </c>
      <c r="C526" s="30" t="s">
        <v>125</v>
      </c>
      <c r="D526" s="10" t="s">
        <v>154</v>
      </c>
      <c r="E526" s="9"/>
      <c r="F526" s="9"/>
      <c r="G526" s="30"/>
      <c r="H526" s="32" t="s">
        <v>504</v>
      </c>
      <c r="I526" s="8">
        <v>1</v>
      </c>
      <c r="J526" s="7"/>
      <c r="K526" s="33">
        <f>ROUND(K539,2)</f>
        <v>9.84</v>
      </c>
      <c r="L526" s="31" t="s">
        <v>779</v>
      </c>
      <c r="M526" s="30"/>
      <c r="N526" s="30"/>
      <c r="O526" s="30"/>
      <c r="P526" s="30"/>
      <c r="Q526" s="30"/>
      <c r="R526" s="30"/>
      <c r="S526" s="30"/>
      <c r="T526" s="30"/>
      <c r="U526" s="30"/>
      <c r="V526" s="30"/>
      <c r="W526" s="30"/>
      <c r="X526" s="30"/>
      <c r="Y526" s="30"/>
      <c r="Z526" s="30"/>
      <c r="AA526" s="30"/>
    </row>
    <row r="527" spans="1:27" x14ac:dyDescent="0.25">
      <c r="B527" s="25" t="s">
        <v>506</v>
      </c>
    </row>
    <row r="528" spans="1:27" x14ac:dyDescent="0.25">
      <c r="B528" t="s">
        <v>600</v>
      </c>
      <c r="C528" t="s">
        <v>508</v>
      </c>
      <c r="D528" t="s">
        <v>601</v>
      </c>
      <c r="E528" s="34">
        <v>0.125</v>
      </c>
      <c r="F528" t="s">
        <v>510</v>
      </c>
      <c r="G528" t="s">
        <v>511</v>
      </c>
      <c r="H528" s="35">
        <v>24.65</v>
      </c>
      <c r="I528" t="s">
        <v>512</v>
      </c>
      <c r="J528" s="36">
        <f>ROUND(E528/I526* H528,5)</f>
        <v>3.0812499999999998</v>
      </c>
      <c r="K528" s="37"/>
    </row>
    <row r="529" spans="1:27" x14ac:dyDescent="0.25">
      <c r="B529" t="s">
        <v>602</v>
      </c>
      <c r="C529" t="s">
        <v>508</v>
      </c>
      <c r="D529" t="s">
        <v>603</v>
      </c>
      <c r="E529" s="34">
        <v>0.125</v>
      </c>
      <c r="F529" t="s">
        <v>510</v>
      </c>
      <c r="G529" t="s">
        <v>511</v>
      </c>
      <c r="H529" s="35">
        <v>28.69</v>
      </c>
      <c r="I529" t="s">
        <v>512</v>
      </c>
      <c r="J529" s="36">
        <f>ROUND(E529/I526* H529,5)</f>
        <v>3.5862500000000002</v>
      </c>
      <c r="K529" s="37"/>
    </row>
    <row r="530" spans="1:27" x14ac:dyDescent="0.25">
      <c r="D530" s="38" t="s">
        <v>513</v>
      </c>
      <c r="E530" s="37"/>
      <c r="H530" s="37"/>
      <c r="K530" s="35">
        <f>SUM(J528:J529)</f>
        <v>6.6675000000000004</v>
      </c>
    </row>
    <row r="531" spans="1:27" x14ac:dyDescent="0.25">
      <c r="B531" s="25" t="s">
        <v>518</v>
      </c>
      <c r="E531" s="37"/>
      <c r="H531" s="37"/>
      <c r="K531" s="37"/>
    </row>
    <row r="532" spans="1:27" x14ac:dyDescent="0.25">
      <c r="B532" t="s">
        <v>766</v>
      </c>
      <c r="C532" t="s">
        <v>16</v>
      </c>
      <c r="D532" t="s">
        <v>767</v>
      </c>
      <c r="E532" s="34">
        <v>1.5</v>
      </c>
      <c r="G532" t="s">
        <v>511</v>
      </c>
      <c r="H532" s="35">
        <v>0.13</v>
      </c>
      <c r="I532" t="s">
        <v>512</v>
      </c>
      <c r="J532" s="36">
        <f>ROUND(E532* H532,5)</f>
        <v>0.19500000000000001</v>
      </c>
      <c r="K532" s="37"/>
    </row>
    <row r="533" spans="1:27" x14ac:dyDescent="0.25">
      <c r="B533" t="s">
        <v>780</v>
      </c>
      <c r="C533" t="s">
        <v>125</v>
      </c>
      <c r="D533" t="s">
        <v>781</v>
      </c>
      <c r="E533" s="34">
        <v>1.02</v>
      </c>
      <c r="G533" t="s">
        <v>511</v>
      </c>
      <c r="H533" s="35">
        <v>1.94</v>
      </c>
      <c r="I533" t="s">
        <v>512</v>
      </c>
      <c r="J533" s="36">
        <f>ROUND(E533* H533,5)</f>
        <v>1.9787999999999999</v>
      </c>
      <c r="K533" s="37"/>
    </row>
    <row r="534" spans="1:27" x14ac:dyDescent="0.25">
      <c r="D534" s="38" t="s">
        <v>526</v>
      </c>
      <c r="E534" s="37"/>
      <c r="H534" s="37"/>
      <c r="K534" s="35">
        <f>SUM(J532:J533)</f>
        <v>2.1738</v>
      </c>
    </row>
    <row r="535" spans="1:27" x14ac:dyDescent="0.25">
      <c r="E535" s="37"/>
      <c r="H535" s="37"/>
      <c r="K535" s="37"/>
    </row>
    <row r="536" spans="1:27" x14ac:dyDescent="0.25">
      <c r="D536" s="38" t="s">
        <v>528</v>
      </c>
      <c r="E536" s="37"/>
      <c r="H536" s="37">
        <v>1.5</v>
      </c>
      <c r="I536" t="s">
        <v>529</v>
      </c>
      <c r="J536">
        <f>ROUND(H536/100*K530,5)</f>
        <v>0.10001</v>
      </c>
      <c r="K536" s="37"/>
    </row>
    <row r="537" spans="1:27" x14ac:dyDescent="0.25">
      <c r="D537" s="38" t="s">
        <v>527</v>
      </c>
      <c r="E537" s="37"/>
      <c r="H537" s="37"/>
      <c r="K537" s="39">
        <f>SUM(J527:J536)</f>
        <v>8.9413099999999996</v>
      </c>
    </row>
    <row r="538" spans="1:27" x14ac:dyDescent="0.25">
      <c r="D538" s="38" t="s">
        <v>547</v>
      </c>
      <c r="E538" s="37"/>
      <c r="H538" s="37">
        <v>10</v>
      </c>
      <c r="I538" t="s">
        <v>529</v>
      </c>
      <c r="K538" s="35">
        <f>ROUND(H538/100*K537,5)</f>
        <v>0.89412999999999998</v>
      </c>
    </row>
    <row r="539" spans="1:27" x14ac:dyDescent="0.25">
      <c r="D539" s="38" t="s">
        <v>530</v>
      </c>
      <c r="E539" s="37"/>
      <c r="H539" s="37"/>
      <c r="K539" s="39">
        <f>SUM(K537:K538)</f>
        <v>9.8354400000000002</v>
      </c>
    </row>
    <row r="541" spans="1:27" ht="45" customHeight="1" x14ac:dyDescent="0.25">
      <c r="A541" s="29" t="s">
        <v>782</v>
      </c>
      <c r="B541" s="29" t="s">
        <v>304</v>
      </c>
      <c r="C541" s="30" t="s">
        <v>16</v>
      </c>
      <c r="D541" s="10" t="s">
        <v>305</v>
      </c>
      <c r="E541" s="9"/>
      <c r="F541" s="9"/>
      <c r="G541" s="30"/>
      <c r="H541" s="32" t="s">
        <v>504</v>
      </c>
      <c r="I541" s="8">
        <v>1</v>
      </c>
      <c r="J541" s="7"/>
      <c r="K541" s="33">
        <f>ROUND(K554,2)</f>
        <v>388.07</v>
      </c>
      <c r="L541" s="31" t="s">
        <v>783</v>
      </c>
      <c r="M541" s="30"/>
      <c r="N541" s="30"/>
      <c r="O541" s="30"/>
      <c r="P541" s="30"/>
      <c r="Q541" s="30"/>
      <c r="R541" s="30"/>
      <c r="S541" s="30"/>
      <c r="T541" s="30"/>
      <c r="U541" s="30"/>
      <c r="V541" s="30"/>
      <c r="W541" s="30"/>
      <c r="X541" s="30"/>
      <c r="Y541" s="30"/>
      <c r="Z541" s="30"/>
      <c r="AA541" s="30"/>
    </row>
    <row r="542" spans="1:27" x14ac:dyDescent="0.25">
      <c r="B542" s="25" t="s">
        <v>506</v>
      </c>
    </row>
    <row r="543" spans="1:27" x14ac:dyDescent="0.25">
      <c r="B543" t="s">
        <v>784</v>
      </c>
      <c r="C543" t="s">
        <v>508</v>
      </c>
      <c r="D543" t="s">
        <v>785</v>
      </c>
      <c r="E543" s="34">
        <v>2.5000000000000001E-2</v>
      </c>
      <c r="F543" t="s">
        <v>510</v>
      </c>
      <c r="G543" t="s">
        <v>511</v>
      </c>
      <c r="H543" s="35">
        <v>24.61</v>
      </c>
      <c r="I543" t="s">
        <v>512</v>
      </c>
      <c r="J543" s="36">
        <f>ROUND(E543/I541* H543,5)</f>
        <v>0.61524999999999996</v>
      </c>
      <c r="K543" s="37"/>
    </row>
    <row r="544" spans="1:27" x14ac:dyDescent="0.25">
      <c r="B544" t="s">
        <v>786</v>
      </c>
      <c r="C544" t="s">
        <v>508</v>
      </c>
      <c r="D544" t="s">
        <v>787</v>
      </c>
      <c r="E544" s="34">
        <v>2.5000000000000001E-2</v>
      </c>
      <c r="F544" t="s">
        <v>510</v>
      </c>
      <c r="G544" t="s">
        <v>511</v>
      </c>
      <c r="H544" s="35">
        <v>28.69</v>
      </c>
      <c r="I544" t="s">
        <v>512</v>
      </c>
      <c r="J544" s="36">
        <f>ROUND(E544/I541* H544,5)</f>
        <v>0.71725000000000005</v>
      </c>
      <c r="K544" s="37"/>
    </row>
    <row r="545" spans="1:27" x14ac:dyDescent="0.25">
      <c r="D545" s="38" t="s">
        <v>513</v>
      </c>
      <c r="E545" s="37"/>
      <c r="H545" s="37"/>
      <c r="K545" s="35">
        <f>SUM(J543:J544)</f>
        <v>1.3325</v>
      </c>
    </row>
    <row r="546" spans="1:27" x14ac:dyDescent="0.25">
      <c r="B546" s="25" t="s">
        <v>518</v>
      </c>
      <c r="E546" s="37"/>
      <c r="H546" s="37"/>
      <c r="K546" s="37"/>
    </row>
    <row r="547" spans="1:27" x14ac:dyDescent="0.25">
      <c r="B547" t="s">
        <v>788</v>
      </c>
      <c r="C547" t="s">
        <v>16</v>
      </c>
      <c r="D547" t="s">
        <v>789</v>
      </c>
      <c r="E547" s="34">
        <v>1</v>
      </c>
      <c r="G547" t="s">
        <v>511</v>
      </c>
      <c r="H547" s="35">
        <v>1.44</v>
      </c>
      <c r="I547" t="s">
        <v>512</v>
      </c>
      <c r="J547" s="36">
        <f>ROUND(E547* H547,5)</f>
        <v>1.44</v>
      </c>
      <c r="K547" s="37"/>
    </row>
    <row r="548" spans="1:27" x14ac:dyDescent="0.25">
      <c r="B548" t="s">
        <v>790</v>
      </c>
      <c r="C548" t="s">
        <v>16</v>
      </c>
      <c r="D548" t="s">
        <v>791</v>
      </c>
      <c r="E548" s="34">
        <v>1</v>
      </c>
      <c r="G548" t="s">
        <v>511</v>
      </c>
      <c r="H548" s="35">
        <v>350</v>
      </c>
      <c r="I548" t="s">
        <v>512</v>
      </c>
      <c r="J548" s="36">
        <f>ROUND(E548* H548,5)</f>
        <v>350</v>
      </c>
      <c r="K548" s="37"/>
    </row>
    <row r="549" spans="1:27" x14ac:dyDescent="0.25">
      <c r="D549" s="38" t="s">
        <v>526</v>
      </c>
      <c r="E549" s="37"/>
      <c r="H549" s="37"/>
      <c r="K549" s="35">
        <f>SUM(J547:J548)</f>
        <v>351.44</v>
      </c>
    </row>
    <row r="550" spans="1:27" x14ac:dyDescent="0.25">
      <c r="E550" s="37"/>
      <c r="H550" s="37"/>
      <c r="K550" s="37"/>
    </row>
    <row r="551" spans="1:27" x14ac:dyDescent="0.25">
      <c r="D551" s="38" t="s">
        <v>528</v>
      </c>
      <c r="E551" s="37"/>
      <c r="H551" s="37">
        <v>1.5</v>
      </c>
      <c r="I551" t="s">
        <v>529</v>
      </c>
      <c r="J551">
        <f>ROUND(H551/100*K545,5)</f>
        <v>1.9990000000000001E-2</v>
      </c>
      <c r="K551" s="37"/>
    </row>
    <row r="552" spans="1:27" x14ac:dyDescent="0.25">
      <c r="D552" s="38" t="s">
        <v>527</v>
      </c>
      <c r="E552" s="37"/>
      <c r="H552" s="37"/>
      <c r="K552" s="39">
        <f>SUM(J542:J551)</f>
        <v>352.79248999999999</v>
      </c>
    </row>
    <row r="553" spans="1:27" x14ac:dyDescent="0.25">
      <c r="D553" s="38" t="s">
        <v>547</v>
      </c>
      <c r="E553" s="37"/>
      <c r="H553" s="37">
        <v>10</v>
      </c>
      <c r="I553" t="s">
        <v>529</v>
      </c>
      <c r="K553" s="35">
        <f>ROUND(H553/100*K552,5)</f>
        <v>35.279249999999998</v>
      </c>
    </row>
    <row r="554" spans="1:27" x14ac:dyDescent="0.25">
      <c r="D554" s="38" t="s">
        <v>530</v>
      </c>
      <c r="E554" s="37"/>
      <c r="H554" s="37"/>
      <c r="K554" s="39">
        <f>SUM(K552:K553)</f>
        <v>388.07173999999998</v>
      </c>
    </row>
    <row r="556" spans="1:27" ht="45" customHeight="1" x14ac:dyDescent="0.25">
      <c r="A556" s="29"/>
      <c r="B556" s="29" t="s">
        <v>792</v>
      </c>
      <c r="C556" s="30" t="s">
        <v>16</v>
      </c>
      <c r="D556" s="10" t="s">
        <v>793</v>
      </c>
      <c r="E556" s="9"/>
      <c r="F556" s="9"/>
      <c r="G556" s="30"/>
      <c r="H556" s="32" t="s">
        <v>504</v>
      </c>
      <c r="I556" s="8">
        <v>1</v>
      </c>
      <c r="J556" s="7"/>
      <c r="K556" s="33">
        <f>ROUND(K568,2)</f>
        <v>24.04</v>
      </c>
      <c r="L556" s="31" t="s">
        <v>794</v>
      </c>
      <c r="M556" s="30"/>
      <c r="N556" s="30"/>
      <c r="O556" s="30"/>
      <c r="P556" s="30"/>
      <c r="Q556" s="30"/>
      <c r="R556" s="30"/>
      <c r="S556" s="30"/>
      <c r="T556" s="30"/>
      <c r="U556" s="30"/>
      <c r="V556" s="30"/>
      <c r="W556" s="30"/>
      <c r="X556" s="30"/>
      <c r="Y556" s="30"/>
      <c r="Z556" s="30"/>
      <c r="AA556" s="30"/>
    </row>
    <row r="557" spans="1:27" x14ac:dyDescent="0.25">
      <c r="B557" s="25" t="s">
        <v>506</v>
      </c>
    </row>
    <row r="558" spans="1:27" x14ac:dyDescent="0.25">
      <c r="B558" t="s">
        <v>784</v>
      </c>
      <c r="C558" t="s">
        <v>508</v>
      </c>
      <c r="D558" t="s">
        <v>785</v>
      </c>
      <c r="E558" s="34">
        <v>0.15</v>
      </c>
      <c r="F558" t="s">
        <v>510</v>
      </c>
      <c r="G558" t="s">
        <v>511</v>
      </c>
      <c r="H558" s="35">
        <v>24.61</v>
      </c>
      <c r="I558" t="s">
        <v>512</v>
      </c>
      <c r="J558" s="36">
        <f>ROUND(E558/I556* H558,5)</f>
        <v>3.6915</v>
      </c>
      <c r="K558" s="37"/>
    </row>
    <row r="559" spans="1:27" x14ac:dyDescent="0.25">
      <c r="B559" t="s">
        <v>786</v>
      </c>
      <c r="C559" t="s">
        <v>508</v>
      </c>
      <c r="D559" t="s">
        <v>787</v>
      </c>
      <c r="E559" s="34">
        <v>0.5</v>
      </c>
      <c r="F559" t="s">
        <v>510</v>
      </c>
      <c r="G559" t="s">
        <v>511</v>
      </c>
      <c r="H559" s="35">
        <v>28.69</v>
      </c>
      <c r="I559" t="s">
        <v>512</v>
      </c>
      <c r="J559" s="36">
        <f>ROUND(E559/I556* H559,5)</f>
        <v>14.345000000000001</v>
      </c>
      <c r="K559" s="37"/>
    </row>
    <row r="560" spans="1:27" x14ac:dyDescent="0.25">
      <c r="D560" s="38" t="s">
        <v>513</v>
      </c>
      <c r="E560" s="37"/>
      <c r="H560" s="37"/>
      <c r="K560" s="35">
        <f>SUM(J558:J559)</f>
        <v>18.0365</v>
      </c>
    </row>
    <row r="561" spans="1:27" x14ac:dyDescent="0.25">
      <c r="B561" s="25" t="s">
        <v>518</v>
      </c>
      <c r="E561" s="37"/>
      <c r="H561" s="37"/>
      <c r="K561" s="37"/>
    </row>
    <row r="562" spans="1:27" x14ac:dyDescent="0.25">
      <c r="B562" t="s">
        <v>795</v>
      </c>
      <c r="C562" t="s">
        <v>16</v>
      </c>
      <c r="D562" t="s">
        <v>796</v>
      </c>
      <c r="E562" s="34">
        <v>1</v>
      </c>
      <c r="G562" t="s">
        <v>511</v>
      </c>
      <c r="H562" s="35">
        <v>3.55</v>
      </c>
      <c r="I562" t="s">
        <v>512</v>
      </c>
      <c r="J562" s="36">
        <f>ROUND(E562* H562,5)</f>
        <v>3.55</v>
      </c>
      <c r="K562" s="37"/>
    </row>
    <row r="563" spans="1:27" x14ac:dyDescent="0.25">
      <c r="D563" s="38" t="s">
        <v>526</v>
      </c>
      <c r="E563" s="37"/>
      <c r="H563" s="37"/>
      <c r="K563" s="35">
        <f>SUM(J562:J562)</f>
        <v>3.55</v>
      </c>
    </row>
    <row r="564" spans="1:27" x14ac:dyDescent="0.25">
      <c r="E564" s="37"/>
      <c r="H564" s="37"/>
      <c r="K564" s="37"/>
    </row>
    <row r="565" spans="1:27" x14ac:dyDescent="0.25">
      <c r="D565" s="38" t="s">
        <v>528</v>
      </c>
      <c r="E565" s="37"/>
      <c r="H565" s="37">
        <v>1.5</v>
      </c>
      <c r="I565" t="s">
        <v>529</v>
      </c>
      <c r="J565">
        <f>ROUND(H565/100*K560,5)</f>
        <v>0.27055000000000001</v>
      </c>
      <c r="K565" s="37"/>
    </row>
    <row r="566" spans="1:27" x14ac:dyDescent="0.25">
      <c r="D566" s="38" t="s">
        <v>527</v>
      </c>
      <c r="E566" s="37"/>
      <c r="H566" s="37"/>
      <c r="K566" s="39">
        <f>SUM(J557:J565)</f>
        <v>21.857050000000001</v>
      </c>
    </row>
    <row r="567" spans="1:27" x14ac:dyDescent="0.25">
      <c r="D567" s="38" t="s">
        <v>547</v>
      </c>
      <c r="E567" s="37"/>
      <c r="H567" s="37">
        <v>10</v>
      </c>
      <c r="I567" t="s">
        <v>529</v>
      </c>
      <c r="K567" s="35">
        <f>ROUND(H567/100*K566,5)</f>
        <v>2.1857099999999998</v>
      </c>
    </row>
    <row r="568" spans="1:27" x14ac:dyDescent="0.25">
      <c r="D568" s="38" t="s">
        <v>530</v>
      </c>
      <c r="E568" s="37"/>
      <c r="H568" s="37"/>
      <c r="K568" s="39">
        <f>SUM(K566:K567)</f>
        <v>24.042760000000001</v>
      </c>
    </row>
    <row r="570" spans="1:27" ht="45" customHeight="1" x14ac:dyDescent="0.25">
      <c r="A570" s="29" t="s">
        <v>797</v>
      </c>
      <c r="B570" s="29" t="s">
        <v>270</v>
      </c>
      <c r="C570" s="30" t="s">
        <v>16</v>
      </c>
      <c r="D570" s="10" t="s">
        <v>271</v>
      </c>
      <c r="E570" s="9"/>
      <c r="F570" s="9"/>
      <c r="G570" s="30"/>
      <c r="H570" s="32" t="s">
        <v>504</v>
      </c>
      <c r="I570" s="8">
        <v>1</v>
      </c>
      <c r="J570" s="7"/>
      <c r="K570" s="33">
        <f>ROUND(K582,2)</f>
        <v>1386.93</v>
      </c>
      <c r="L570" s="31" t="s">
        <v>798</v>
      </c>
      <c r="M570" s="30"/>
      <c r="N570" s="30"/>
      <c r="O570" s="30"/>
      <c r="P570" s="30"/>
      <c r="Q570" s="30"/>
      <c r="R570" s="30"/>
      <c r="S570" s="30"/>
      <c r="T570" s="30"/>
      <c r="U570" s="30"/>
      <c r="V570" s="30"/>
      <c r="W570" s="30"/>
      <c r="X570" s="30"/>
      <c r="Y570" s="30"/>
      <c r="Z570" s="30"/>
      <c r="AA570" s="30"/>
    </row>
    <row r="571" spans="1:27" x14ac:dyDescent="0.25">
      <c r="B571" s="25" t="s">
        <v>506</v>
      </c>
    </row>
    <row r="572" spans="1:27" x14ac:dyDescent="0.25">
      <c r="B572" t="s">
        <v>784</v>
      </c>
      <c r="C572" t="s">
        <v>508</v>
      </c>
      <c r="D572" t="s">
        <v>785</v>
      </c>
      <c r="E572" s="34">
        <v>0.75</v>
      </c>
      <c r="F572" t="s">
        <v>510</v>
      </c>
      <c r="G572" t="s">
        <v>511</v>
      </c>
      <c r="H572" s="35">
        <v>24.61</v>
      </c>
      <c r="I572" t="s">
        <v>512</v>
      </c>
      <c r="J572" s="36">
        <f>ROUND(E572/I570* H572,5)</f>
        <v>18.4575</v>
      </c>
      <c r="K572" s="37"/>
    </row>
    <row r="573" spans="1:27" x14ac:dyDescent="0.25">
      <c r="B573" t="s">
        <v>786</v>
      </c>
      <c r="C573" t="s">
        <v>508</v>
      </c>
      <c r="D573" t="s">
        <v>787</v>
      </c>
      <c r="E573" s="34">
        <v>0.75</v>
      </c>
      <c r="F573" t="s">
        <v>510</v>
      </c>
      <c r="G573" t="s">
        <v>511</v>
      </c>
      <c r="H573" s="35">
        <v>28.69</v>
      </c>
      <c r="I573" t="s">
        <v>512</v>
      </c>
      <c r="J573" s="36">
        <f>ROUND(E573/I570* H573,5)</f>
        <v>21.517499999999998</v>
      </c>
      <c r="K573" s="37"/>
    </row>
    <row r="574" spans="1:27" x14ac:dyDescent="0.25">
      <c r="D574" s="38" t="s">
        <v>513</v>
      </c>
      <c r="E574" s="37"/>
      <c r="H574" s="37"/>
      <c r="K574" s="35">
        <f>SUM(J572:J573)</f>
        <v>39.974999999999994</v>
      </c>
    </row>
    <row r="575" spans="1:27" x14ac:dyDescent="0.25">
      <c r="B575" s="25" t="s">
        <v>518</v>
      </c>
      <c r="E575" s="37"/>
      <c r="H575" s="37"/>
      <c r="K575" s="37"/>
    </row>
    <row r="576" spans="1:27" x14ac:dyDescent="0.25">
      <c r="B576" t="s">
        <v>799</v>
      </c>
      <c r="C576" t="s">
        <v>16</v>
      </c>
      <c r="D576" t="s">
        <v>800</v>
      </c>
      <c r="E576" s="34">
        <v>1</v>
      </c>
      <c r="G576" t="s">
        <v>511</v>
      </c>
      <c r="H576" s="35">
        <v>11.89</v>
      </c>
      <c r="I576" t="s">
        <v>512</v>
      </c>
      <c r="J576" s="36">
        <f>ROUND(E576* H576,5)</f>
        <v>11.89</v>
      </c>
      <c r="K576" s="37"/>
    </row>
    <row r="577" spans="1:27" x14ac:dyDescent="0.25">
      <c r="B577" t="s">
        <v>801</v>
      </c>
      <c r="C577" t="s">
        <v>16</v>
      </c>
      <c r="D577" t="s">
        <v>802</v>
      </c>
      <c r="E577" s="34">
        <v>2</v>
      </c>
      <c r="G577" t="s">
        <v>511</v>
      </c>
      <c r="H577" s="35">
        <v>4.49</v>
      </c>
      <c r="I577" t="s">
        <v>512</v>
      </c>
      <c r="J577" s="36">
        <f>ROUND(E577* H577,5)</f>
        <v>8.98</v>
      </c>
      <c r="K577" s="37"/>
    </row>
    <row r="578" spans="1:27" x14ac:dyDescent="0.25">
      <c r="B578" t="s">
        <v>803</v>
      </c>
      <c r="C578" t="s">
        <v>16</v>
      </c>
      <c r="D578" t="s">
        <v>798</v>
      </c>
      <c r="E578" s="34">
        <v>1</v>
      </c>
      <c r="G578" t="s">
        <v>511</v>
      </c>
      <c r="H578" s="35">
        <v>1200</v>
      </c>
      <c r="I578" t="s">
        <v>512</v>
      </c>
      <c r="J578" s="36">
        <f>ROUND(E578* H578,5)</f>
        <v>1200</v>
      </c>
      <c r="K578" s="37"/>
    </row>
    <row r="579" spans="1:27" x14ac:dyDescent="0.25">
      <c r="D579" s="38" t="s">
        <v>526</v>
      </c>
      <c r="E579" s="37"/>
      <c r="H579" s="37"/>
      <c r="K579" s="35">
        <f>SUM(J576:J578)</f>
        <v>1220.8699999999999</v>
      </c>
    </row>
    <row r="580" spans="1:27" x14ac:dyDescent="0.25">
      <c r="D580" s="38" t="s">
        <v>527</v>
      </c>
      <c r="E580" s="37"/>
      <c r="H580" s="37"/>
      <c r="K580" s="39">
        <f>SUM(J571:J579)</f>
        <v>1260.845</v>
      </c>
    </row>
    <row r="581" spans="1:27" x14ac:dyDescent="0.25">
      <c r="D581" s="38" t="s">
        <v>547</v>
      </c>
      <c r="E581" s="37"/>
      <c r="H581" s="37">
        <v>10</v>
      </c>
      <c r="I581" t="s">
        <v>529</v>
      </c>
      <c r="K581" s="35">
        <f>ROUND(H581/100*K580,5)</f>
        <v>126.08450000000001</v>
      </c>
    </row>
    <row r="582" spans="1:27" x14ac:dyDescent="0.25">
      <c r="D582" s="38" t="s">
        <v>530</v>
      </c>
      <c r="E582" s="37"/>
      <c r="H582" s="37"/>
      <c r="K582" s="39">
        <f>SUM(K580:K581)</f>
        <v>1386.9295</v>
      </c>
    </row>
    <row r="584" spans="1:27" ht="45" customHeight="1" x14ac:dyDescent="0.25">
      <c r="A584" s="29" t="s">
        <v>804</v>
      </c>
      <c r="B584" s="29" t="s">
        <v>374</v>
      </c>
      <c r="C584" s="30" t="s">
        <v>125</v>
      </c>
      <c r="D584" s="10" t="s">
        <v>375</v>
      </c>
      <c r="E584" s="9"/>
      <c r="F584" s="9"/>
      <c r="G584" s="30"/>
      <c r="H584" s="32" t="s">
        <v>504</v>
      </c>
      <c r="I584" s="8">
        <v>1</v>
      </c>
      <c r="J584" s="7"/>
      <c r="K584" s="33">
        <f>ROUND(K597,2)</f>
        <v>5.64</v>
      </c>
      <c r="L584" s="31" t="s">
        <v>805</v>
      </c>
      <c r="M584" s="30"/>
      <c r="N584" s="30"/>
      <c r="O584" s="30"/>
      <c r="P584" s="30"/>
      <c r="Q584" s="30"/>
      <c r="R584" s="30"/>
      <c r="S584" s="30"/>
      <c r="T584" s="30"/>
      <c r="U584" s="30"/>
      <c r="V584" s="30"/>
      <c r="W584" s="30"/>
      <c r="X584" s="30"/>
      <c r="Y584" s="30"/>
      <c r="Z584" s="30"/>
      <c r="AA584" s="30"/>
    </row>
    <row r="585" spans="1:27" x14ac:dyDescent="0.25">
      <c r="B585" s="25" t="s">
        <v>506</v>
      </c>
    </row>
    <row r="586" spans="1:27" x14ac:dyDescent="0.25">
      <c r="B586" t="s">
        <v>784</v>
      </c>
      <c r="C586" t="s">
        <v>508</v>
      </c>
      <c r="D586" t="s">
        <v>785</v>
      </c>
      <c r="E586" s="34">
        <v>0.05</v>
      </c>
      <c r="F586" t="s">
        <v>510</v>
      </c>
      <c r="G586" t="s">
        <v>511</v>
      </c>
      <c r="H586" s="35">
        <v>24.61</v>
      </c>
      <c r="I586" t="s">
        <v>512</v>
      </c>
      <c r="J586" s="36">
        <f>ROUND(E586/I584* H586,5)</f>
        <v>1.2304999999999999</v>
      </c>
      <c r="K586" s="37"/>
    </row>
    <row r="587" spans="1:27" x14ac:dyDescent="0.25">
      <c r="B587" t="s">
        <v>786</v>
      </c>
      <c r="C587" t="s">
        <v>508</v>
      </c>
      <c r="D587" t="s">
        <v>787</v>
      </c>
      <c r="E587" s="34">
        <v>0.04</v>
      </c>
      <c r="F587" t="s">
        <v>510</v>
      </c>
      <c r="G587" t="s">
        <v>511</v>
      </c>
      <c r="H587" s="35">
        <v>28.69</v>
      </c>
      <c r="I587" t="s">
        <v>512</v>
      </c>
      <c r="J587" s="36">
        <f>ROUND(E587/I584* H587,5)</f>
        <v>1.1476</v>
      </c>
      <c r="K587" s="37"/>
    </row>
    <row r="588" spans="1:27" x14ac:dyDescent="0.25">
      <c r="D588" s="38" t="s">
        <v>513</v>
      </c>
      <c r="E588" s="37"/>
      <c r="H588" s="37"/>
      <c r="K588" s="35">
        <f>SUM(J586:J587)</f>
        <v>2.3780999999999999</v>
      </c>
    </row>
    <row r="589" spans="1:27" x14ac:dyDescent="0.25">
      <c r="B589" s="25" t="s">
        <v>518</v>
      </c>
      <c r="E589" s="37"/>
      <c r="H589" s="37"/>
      <c r="K589" s="37"/>
    </row>
    <row r="590" spans="1:27" x14ac:dyDescent="0.25">
      <c r="B590" t="s">
        <v>806</v>
      </c>
      <c r="C590" t="s">
        <v>16</v>
      </c>
      <c r="D590" t="s">
        <v>807</v>
      </c>
      <c r="E590" s="34">
        <v>1</v>
      </c>
      <c r="G590" t="s">
        <v>511</v>
      </c>
      <c r="H590" s="35">
        <v>0.14000000000000001</v>
      </c>
      <c r="I590" t="s">
        <v>512</v>
      </c>
      <c r="J590" s="36">
        <f>ROUND(E590* H590,5)</f>
        <v>0.14000000000000001</v>
      </c>
      <c r="K590" s="37"/>
    </row>
    <row r="591" spans="1:27" x14ac:dyDescent="0.25">
      <c r="B591" t="s">
        <v>808</v>
      </c>
      <c r="C591" t="s">
        <v>125</v>
      </c>
      <c r="D591" t="s">
        <v>809</v>
      </c>
      <c r="E591" s="34">
        <v>1.02</v>
      </c>
      <c r="G591" t="s">
        <v>511</v>
      </c>
      <c r="H591" s="35">
        <v>2.52</v>
      </c>
      <c r="I591" t="s">
        <v>512</v>
      </c>
      <c r="J591" s="36">
        <f>ROUND(E591* H591,5)</f>
        <v>2.5703999999999998</v>
      </c>
      <c r="K591" s="37"/>
    </row>
    <row r="592" spans="1:27" x14ac:dyDescent="0.25">
      <c r="D592" s="38" t="s">
        <v>526</v>
      </c>
      <c r="E592" s="37"/>
      <c r="H592" s="37"/>
      <c r="K592" s="35">
        <f>SUM(J590:J591)</f>
        <v>2.7103999999999999</v>
      </c>
    </row>
    <row r="593" spans="1:27" x14ac:dyDescent="0.25">
      <c r="E593" s="37"/>
      <c r="H593" s="37"/>
      <c r="K593" s="37"/>
    </row>
    <row r="594" spans="1:27" x14ac:dyDescent="0.25">
      <c r="D594" s="38" t="s">
        <v>528</v>
      </c>
      <c r="E594" s="37"/>
      <c r="H594" s="37">
        <v>1.5</v>
      </c>
      <c r="I594" t="s">
        <v>529</v>
      </c>
      <c r="J594">
        <f>ROUND(H594/100*K588,5)</f>
        <v>3.567E-2</v>
      </c>
      <c r="K594" s="37"/>
    </row>
    <row r="595" spans="1:27" x14ac:dyDescent="0.25">
      <c r="D595" s="38" t="s">
        <v>527</v>
      </c>
      <c r="E595" s="37"/>
      <c r="H595" s="37"/>
      <c r="K595" s="39">
        <f>SUM(J585:J594)</f>
        <v>5.1241699999999994</v>
      </c>
    </row>
    <row r="596" spans="1:27" x14ac:dyDescent="0.25">
      <c r="D596" s="38" t="s">
        <v>547</v>
      </c>
      <c r="E596" s="37"/>
      <c r="H596" s="37">
        <v>10</v>
      </c>
      <c r="I596" t="s">
        <v>529</v>
      </c>
      <c r="K596" s="35">
        <f>ROUND(H596/100*K595,5)</f>
        <v>0.51241999999999999</v>
      </c>
    </row>
    <row r="597" spans="1:27" x14ac:dyDescent="0.25">
      <c r="D597" s="38" t="s">
        <v>530</v>
      </c>
      <c r="E597" s="37"/>
      <c r="H597" s="37"/>
      <c r="K597" s="39">
        <f>SUM(K595:K596)</f>
        <v>5.6365899999999991</v>
      </c>
    </row>
    <row r="599" spans="1:27" ht="45" customHeight="1" x14ac:dyDescent="0.25">
      <c r="A599" s="29" t="s">
        <v>810</v>
      </c>
      <c r="B599" s="29" t="s">
        <v>322</v>
      </c>
      <c r="C599" s="30" t="s">
        <v>125</v>
      </c>
      <c r="D599" s="10" t="s">
        <v>323</v>
      </c>
      <c r="E599" s="9"/>
      <c r="F599" s="9"/>
      <c r="G599" s="30"/>
      <c r="H599" s="32" t="s">
        <v>504</v>
      </c>
      <c r="I599" s="8">
        <v>1</v>
      </c>
      <c r="J599" s="7"/>
      <c r="K599" s="33">
        <f>ROUND(K609,2)</f>
        <v>1.2</v>
      </c>
      <c r="L599" s="31" t="s">
        <v>811</v>
      </c>
      <c r="M599" s="30"/>
      <c r="N599" s="30"/>
      <c r="O599" s="30"/>
      <c r="P599" s="30"/>
      <c r="Q599" s="30"/>
      <c r="R599" s="30"/>
      <c r="S599" s="30"/>
      <c r="T599" s="30"/>
      <c r="U599" s="30"/>
      <c r="V599" s="30"/>
      <c r="W599" s="30"/>
      <c r="X599" s="30"/>
      <c r="Y599" s="30"/>
      <c r="Z599" s="30"/>
      <c r="AA599" s="30"/>
    </row>
    <row r="600" spans="1:27" x14ac:dyDescent="0.25">
      <c r="B600" s="25" t="s">
        <v>506</v>
      </c>
    </row>
    <row r="601" spans="1:27" x14ac:dyDescent="0.25">
      <c r="B601" t="s">
        <v>784</v>
      </c>
      <c r="C601" t="s">
        <v>508</v>
      </c>
      <c r="D601" t="s">
        <v>785</v>
      </c>
      <c r="E601" s="34">
        <v>1.9E-2</v>
      </c>
      <c r="F601" t="s">
        <v>510</v>
      </c>
      <c r="G601" t="s">
        <v>511</v>
      </c>
      <c r="H601" s="35">
        <v>24.61</v>
      </c>
      <c r="I601" t="s">
        <v>512</v>
      </c>
      <c r="J601" s="36">
        <f>ROUND(E601/I599* H601,5)</f>
        <v>0.46759000000000001</v>
      </c>
      <c r="K601" s="37"/>
    </row>
    <row r="602" spans="1:27" x14ac:dyDescent="0.25">
      <c r="B602" t="s">
        <v>786</v>
      </c>
      <c r="C602" t="s">
        <v>508</v>
      </c>
      <c r="D602" t="s">
        <v>787</v>
      </c>
      <c r="E602" s="34">
        <v>1.4999999999999999E-2</v>
      </c>
      <c r="F602" t="s">
        <v>510</v>
      </c>
      <c r="G602" t="s">
        <v>511</v>
      </c>
      <c r="H602" s="35">
        <v>28.69</v>
      </c>
      <c r="I602" t="s">
        <v>512</v>
      </c>
      <c r="J602" s="36">
        <f>ROUND(E602/I599* H602,5)</f>
        <v>0.43035000000000001</v>
      </c>
      <c r="K602" s="37"/>
    </row>
    <row r="603" spans="1:27" x14ac:dyDescent="0.25">
      <c r="D603" s="38" t="s">
        <v>513</v>
      </c>
      <c r="E603" s="37"/>
      <c r="H603" s="37"/>
      <c r="K603" s="35">
        <f>SUM(J601:J602)</f>
        <v>0.89793999999999996</v>
      </c>
    </row>
    <row r="604" spans="1:27" x14ac:dyDescent="0.25">
      <c r="B604" s="25" t="s">
        <v>518</v>
      </c>
      <c r="E604" s="37"/>
      <c r="H604" s="37"/>
      <c r="K604" s="37"/>
    </row>
    <row r="605" spans="1:27" x14ac:dyDescent="0.25">
      <c r="B605" t="s">
        <v>812</v>
      </c>
      <c r="C605" t="s">
        <v>125</v>
      </c>
      <c r="D605" t="s">
        <v>813</v>
      </c>
      <c r="E605" s="34">
        <v>1.02</v>
      </c>
      <c r="G605" t="s">
        <v>511</v>
      </c>
      <c r="H605" s="35">
        <v>0.19</v>
      </c>
      <c r="I605" t="s">
        <v>512</v>
      </c>
      <c r="J605" s="36">
        <f>ROUND(E605* H605,5)</f>
        <v>0.1938</v>
      </c>
      <c r="K605" s="37"/>
    </row>
    <row r="606" spans="1:27" x14ac:dyDescent="0.25">
      <c r="D606" s="38" t="s">
        <v>526</v>
      </c>
      <c r="E606" s="37"/>
      <c r="H606" s="37"/>
      <c r="K606" s="35">
        <f>SUM(J605:J605)</f>
        <v>0.1938</v>
      </c>
    </row>
    <row r="607" spans="1:27" x14ac:dyDescent="0.25">
      <c r="D607" s="38" t="s">
        <v>527</v>
      </c>
      <c r="E607" s="37"/>
      <c r="H607" s="37"/>
      <c r="K607" s="39">
        <f>SUM(J600:J606)</f>
        <v>1.0917399999999999</v>
      </c>
    </row>
    <row r="608" spans="1:27" x14ac:dyDescent="0.25">
      <c r="D608" s="38" t="s">
        <v>547</v>
      </c>
      <c r="E608" s="37"/>
      <c r="H608" s="37">
        <v>10</v>
      </c>
      <c r="I608" t="s">
        <v>529</v>
      </c>
      <c r="K608" s="35">
        <f>ROUND(H608/100*K607,5)</f>
        <v>0.10917</v>
      </c>
    </row>
    <row r="609" spans="1:27" x14ac:dyDescent="0.25">
      <c r="D609" s="38" t="s">
        <v>530</v>
      </c>
      <c r="E609" s="37"/>
      <c r="H609" s="37"/>
      <c r="K609" s="39">
        <f>SUM(K607:K608)</f>
        <v>1.2009099999999999</v>
      </c>
    </row>
    <row r="611" spans="1:27" ht="45" customHeight="1" x14ac:dyDescent="0.25">
      <c r="A611" s="29" t="s">
        <v>814</v>
      </c>
      <c r="B611" s="29" t="s">
        <v>324</v>
      </c>
      <c r="C611" s="30" t="s">
        <v>125</v>
      </c>
      <c r="D611" s="10" t="s">
        <v>325</v>
      </c>
      <c r="E611" s="9"/>
      <c r="F611" s="9"/>
      <c r="G611" s="30"/>
      <c r="H611" s="32" t="s">
        <v>504</v>
      </c>
      <c r="I611" s="8">
        <v>1</v>
      </c>
      <c r="J611" s="7"/>
      <c r="K611" s="33">
        <f>ROUND(K621,2)</f>
        <v>1.27</v>
      </c>
      <c r="L611" s="31" t="s">
        <v>815</v>
      </c>
      <c r="M611" s="30"/>
      <c r="N611" s="30"/>
      <c r="O611" s="30"/>
      <c r="P611" s="30"/>
      <c r="Q611" s="30"/>
      <c r="R611" s="30"/>
      <c r="S611" s="30"/>
      <c r="T611" s="30"/>
      <c r="U611" s="30"/>
      <c r="V611" s="30"/>
      <c r="W611" s="30"/>
      <c r="X611" s="30"/>
      <c r="Y611" s="30"/>
      <c r="Z611" s="30"/>
      <c r="AA611" s="30"/>
    </row>
    <row r="612" spans="1:27" x14ac:dyDescent="0.25">
      <c r="B612" s="25" t="s">
        <v>506</v>
      </c>
    </row>
    <row r="613" spans="1:27" x14ac:dyDescent="0.25">
      <c r="B613" t="s">
        <v>784</v>
      </c>
      <c r="C613" t="s">
        <v>508</v>
      </c>
      <c r="D613" t="s">
        <v>785</v>
      </c>
      <c r="E613" s="34">
        <v>1.9E-2</v>
      </c>
      <c r="F613" t="s">
        <v>510</v>
      </c>
      <c r="G613" t="s">
        <v>511</v>
      </c>
      <c r="H613" s="35">
        <v>24.61</v>
      </c>
      <c r="I613" t="s">
        <v>512</v>
      </c>
      <c r="J613" s="36">
        <f>ROUND(E613/I611* H613,5)</f>
        <v>0.46759000000000001</v>
      </c>
      <c r="K613" s="37"/>
    </row>
    <row r="614" spans="1:27" x14ac:dyDescent="0.25">
      <c r="B614" t="s">
        <v>786</v>
      </c>
      <c r="C614" t="s">
        <v>508</v>
      </c>
      <c r="D614" t="s">
        <v>787</v>
      </c>
      <c r="E614" s="34">
        <v>1.4999999999999999E-2</v>
      </c>
      <c r="F614" t="s">
        <v>510</v>
      </c>
      <c r="G614" t="s">
        <v>511</v>
      </c>
      <c r="H614" s="35">
        <v>28.69</v>
      </c>
      <c r="I614" t="s">
        <v>512</v>
      </c>
      <c r="J614" s="36">
        <f>ROUND(E614/I611* H614,5)</f>
        <v>0.43035000000000001</v>
      </c>
      <c r="K614" s="37"/>
    </row>
    <row r="615" spans="1:27" x14ac:dyDescent="0.25">
      <c r="D615" s="38" t="s">
        <v>513</v>
      </c>
      <c r="E615" s="37"/>
      <c r="H615" s="37"/>
      <c r="K615" s="35">
        <f>SUM(J613:J614)</f>
        <v>0.89793999999999996</v>
      </c>
    </row>
    <row r="616" spans="1:27" x14ac:dyDescent="0.25">
      <c r="B616" s="25" t="s">
        <v>518</v>
      </c>
      <c r="E616" s="37"/>
      <c r="H616" s="37"/>
      <c r="K616" s="37"/>
    </row>
    <row r="617" spans="1:27" x14ac:dyDescent="0.25">
      <c r="B617" t="s">
        <v>816</v>
      </c>
      <c r="C617" t="s">
        <v>125</v>
      </c>
      <c r="D617" t="s">
        <v>817</v>
      </c>
      <c r="E617" s="34">
        <v>1.02</v>
      </c>
      <c r="G617" t="s">
        <v>511</v>
      </c>
      <c r="H617" s="35">
        <v>0.25</v>
      </c>
      <c r="I617" t="s">
        <v>512</v>
      </c>
      <c r="J617" s="36">
        <f>ROUND(E617* H617,5)</f>
        <v>0.255</v>
      </c>
      <c r="K617" s="37"/>
    </row>
    <row r="618" spans="1:27" x14ac:dyDescent="0.25">
      <c r="D618" s="38" t="s">
        <v>526</v>
      </c>
      <c r="E618" s="37"/>
      <c r="H618" s="37"/>
      <c r="K618" s="35">
        <f>SUM(J617:J617)</f>
        <v>0.255</v>
      </c>
    </row>
    <row r="619" spans="1:27" x14ac:dyDescent="0.25">
      <c r="D619" s="38" t="s">
        <v>527</v>
      </c>
      <c r="E619" s="37"/>
      <c r="H619" s="37"/>
      <c r="K619" s="39">
        <f>SUM(J612:J618)</f>
        <v>1.1529400000000001</v>
      </c>
    </row>
    <row r="620" spans="1:27" x14ac:dyDescent="0.25">
      <c r="D620" s="38" t="s">
        <v>547</v>
      </c>
      <c r="E620" s="37"/>
      <c r="H620" s="37">
        <v>10</v>
      </c>
      <c r="I620" t="s">
        <v>529</v>
      </c>
      <c r="K620" s="35">
        <f>ROUND(H620/100*K619,5)</f>
        <v>0.11529</v>
      </c>
    </row>
    <row r="621" spans="1:27" x14ac:dyDescent="0.25">
      <c r="D621" s="38" t="s">
        <v>530</v>
      </c>
      <c r="E621" s="37"/>
      <c r="H621" s="37"/>
      <c r="K621" s="39">
        <f>SUM(K619:K620)</f>
        <v>1.26823</v>
      </c>
    </row>
    <row r="623" spans="1:27" ht="45" customHeight="1" x14ac:dyDescent="0.25">
      <c r="A623" s="29" t="s">
        <v>818</v>
      </c>
      <c r="B623" s="29" t="s">
        <v>328</v>
      </c>
      <c r="C623" s="30" t="s">
        <v>125</v>
      </c>
      <c r="D623" s="10" t="s">
        <v>329</v>
      </c>
      <c r="E623" s="9"/>
      <c r="F623" s="9"/>
      <c r="G623" s="30"/>
      <c r="H623" s="32" t="s">
        <v>504</v>
      </c>
      <c r="I623" s="8">
        <v>1</v>
      </c>
      <c r="J623" s="7"/>
      <c r="K623" s="33">
        <f>ROUND(K633,2)</f>
        <v>1.41</v>
      </c>
      <c r="L623" s="31" t="s">
        <v>819</v>
      </c>
      <c r="M623" s="30"/>
      <c r="N623" s="30"/>
      <c r="O623" s="30"/>
      <c r="P623" s="30"/>
      <c r="Q623" s="30"/>
      <c r="R623" s="30"/>
      <c r="S623" s="30"/>
      <c r="T623" s="30"/>
      <c r="U623" s="30"/>
      <c r="V623" s="30"/>
      <c r="W623" s="30"/>
      <c r="X623" s="30"/>
      <c r="Y623" s="30"/>
      <c r="Z623" s="30"/>
      <c r="AA623" s="30"/>
    </row>
    <row r="624" spans="1:27" x14ac:dyDescent="0.25">
      <c r="B624" s="25" t="s">
        <v>506</v>
      </c>
    </row>
    <row r="625" spans="1:27" x14ac:dyDescent="0.25">
      <c r="B625" t="s">
        <v>784</v>
      </c>
      <c r="C625" t="s">
        <v>508</v>
      </c>
      <c r="D625" t="s">
        <v>785</v>
      </c>
      <c r="E625" s="34">
        <v>1.9E-2</v>
      </c>
      <c r="F625" t="s">
        <v>510</v>
      </c>
      <c r="G625" t="s">
        <v>511</v>
      </c>
      <c r="H625" s="35">
        <v>24.61</v>
      </c>
      <c r="I625" t="s">
        <v>512</v>
      </c>
      <c r="J625" s="36">
        <f>ROUND(E625/I623* H625,5)</f>
        <v>0.46759000000000001</v>
      </c>
      <c r="K625" s="37"/>
    </row>
    <row r="626" spans="1:27" x14ac:dyDescent="0.25">
      <c r="B626" t="s">
        <v>786</v>
      </c>
      <c r="C626" t="s">
        <v>508</v>
      </c>
      <c r="D626" t="s">
        <v>787</v>
      </c>
      <c r="E626" s="34">
        <v>1.4999999999999999E-2</v>
      </c>
      <c r="F626" t="s">
        <v>510</v>
      </c>
      <c r="G626" t="s">
        <v>511</v>
      </c>
      <c r="H626" s="35">
        <v>28.69</v>
      </c>
      <c r="I626" t="s">
        <v>512</v>
      </c>
      <c r="J626" s="36">
        <f>ROUND(E626/I623* H626,5)</f>
        <v>0.43035000000000001</v>
      </c>
      <c r="K626" s="37"/>
    </row>
    <row r="627" spans="1:27" x14ac:dyDescent="0.25">
      <c r="D627" s="38" t="s">
        <v>513</v>
      </c>
      <c r="E627" s="37"/>
      <c r="H627" s="37"/>
      <c r="K627" s="35">
        <f>SUM(J625:J626)</f>
        <v>0.89793999999999996</v>
      </c>
    </row>
    <row r="628" spans="1:27" x14ac:dyDescent="0.25">
      <c r="B628" s="25" t="s">
        <v>518</v>
      </c>
      <c r="E628" s="37"/>
      <c r="H628" s="37"/>
      <c r="K628" s="37"/>
    </row>
    <row r="629" spans="1:27" x14ac:dyDescent="0.25">
      <c r="B629" t="s">
        <v>820</v>
      </c>
      <c r="C629" t="s">
        <v>125</v>
      </c>
      <c r="D629" t="s">
        <v>821</v>
      </c>
      <c r="E629" s="34">
        <v>1.02</v>
      </c>
      <c r="G629" t="s">
        <v>511</v>
      </c>
      <c r="H629" s="35">
        <v>0.38</v>
      </c>
      <c r="I629" t="s">
        <v>512</v>
      </c>
      <c r="J629" s="36">
        <f>ROUND(E629* H629,5)</f>
        <v>0.3876</v>
      </c>
      <c r="K629" s="37"/>
    </row>
    <row r="630" spans="1:27" x14ac:dyDescent="0.25">
      <c r="D630" s="38" t="s">
        <v>526</v>
      </c>
      <c r="E630" s="37"/>
      <c r="H630" s="37"/>
      <c r="K630" s="35">
        <f>SUM(J629:J629)</f>
        <v>0.3876</v>
      </c>
    </row>
    <row r="631" spans="1:27" x14ac:dyDescent="0.25">
      <c r="D631" s="38" t="s">
        <v>527</v>
      </c>
      <c r="E631" s="37"/>
      <c r="H631" s="37"/>
      <c r="K631" s="39">
        <f>SUM(J624:J630)</f>
        <v>1.2855399999999999</v>
      </c>
    </row>
    <row r="632" spans="1:27" x14ac:dyDescent="0.25">
      <c r="D632" s="38" t="s">
        <v>547</v>
      </c>
      <c r="E632" s="37"/>
      <c r="H632" s="37">
        <v>10</v>
      </c>
      <c r="I632" t="s">
        <v>529</v>
      </c>
      <c r="K632" s="35">
        <f>ROUND(H632/100*K631,5)</f>
        <v>0.12855</v>
      </c>
    </row>
    <row r="633" spans="1:27" x14ac:dyDescent="0.25">
      <c r="D633" s="38" t="s">
        <v>530</v>
      </c>
      <c r="E633" s="37"/>
      <c r="H633" s="37"/>
      <c r="K633" s="39">
        <f>SUM(K631:K632)</f>
        <v>1.4140899999999998</v>
      </c>
    </row>
    <row r="635" spans="1:27" ht="45" customHeight="1" x14ac:dyDescent="0.25">
      <c r="A635" s="29"/>
      <c r="B635" s="29" t="s">
        <v>822</v>
      </c>
      <c r="C635" s="30" t="s">
        <v>125</v>
      </c>
      <c r="D635" s="10" t="s">
        <v>823</v>
      </c>
      <c r="E635" s="9"/>
      <c r="F635" s="9"/>
      <c r="G635" s="30"/>
      <c r="H635" s="32" t="s">
        <v>504</v>
      </c>
      <c r="I635" s="8">
        <v>1</v>
      </c>
      <c r="J635" s="7"/>
      <c r="K635" s="33">
        <f>ROUND(K647,2)</f>
        <v>1.66</v>
      </c>
      <c r="L635" s="31" t="s">
        <v>824</v>
      </c>
      <c r="M635" s="30"/>
      <c r="N635" s="30"/>
      <c r="O635" s="30"/>
      <c r="P635" s="30"/>
      <c r="Q635" s="30"/>
      <c r="R635" s="30"/>
      <c r="S635" s="30"/>
      <c r="T635" s="30"/>
      <c r="U635" s="30"/>
      <c r="V635" s="30"/>
      <c r="W635" s="30"/>
      <c r="X635" s="30"/>
      <c r="Y635" s="30"/>
      <c r="Z635" s="30"/>
      <c r="AA635" s="30"/>
    </row>
    <row r="636" spans="1:27" x14ac:dyDescent="0.25">
      <c r="B636" s="25" t="s">
        <v>506</v>
      </c>
    </row>
    <row r="637" spans="1:27" x14ac:dyDescent="0.25">
      <c r="B637" t="s">
        <v>784</v>
      </c>
      <c r="C637" t="s">
        <v>508</v>
      </c>
      <c r="D637" t="s">
        <v>785</v>
      </c>
      <c r="E637" s="34">
        <v>0.02</v>
      </c>
      <c r="F637" t="s">
        <v>510</v>
      </c>
      <c r="G637" t="s">
        <v>511</v>
      </c>
      <c r="H637" s="35">
        <v>24.61</v>
      </c>
      <c r="I637" t="s">
        <v>512</v>
      </c>
      <c r="J637" s="36">
        <f>ROUND(E637/I635* H637,5)</f>
        <v>0.49220000000000003</v>
      </c>
      <c r="K637" s="37"/>
    </row>
    <row r="638" spans="1:27" x14ac:dyDescent="0.25">
      <c r="B638" t="s">
        <v>786</v>
      </c>
      <c r="C638" t="s">
        <v>508</v>
      </c>
      <c r="D638" t="s">
        <v>787</v>
      </c>
      <c r="E638" s="34">
        <v>1.6E-2</v>
      </c>
      <c r="F638" t="s">
        <v>510</v>
      </c>
      <c r="G638" t="s">
        <v>511</v>
      </c>
      <c r="H638" s="35">
        <v>28.69</v>
      </c>
      <c r="I638" t="s">
        <v>512</v>
      </c>
      <c r="J638" s="36">
        <f>ROUND(E638/I635* H638,5)</f>
        <v>0.45904</v>
      </c>
      <c r="K638" s="37"/>
    </row>
    <row r="639" spans="1:27" x14ac:dyDescent="0.25">
      <c r="D639" s="38" t="s">
        <v>513</v>
      </c>
      <c r="E639" s="37"/>
      <c r="H639" s="37"/>
      <c r="K639" s="35">
        <f>SUM(J637:J638)</f>
        <v>0.95124000000000009</v>
      </c>
    </row>
    <row r="640" spans="1:27" x14ac:dyDescent="0.25">
      <c r="B640" s="25" t="s">
        <v>518</v>
      </c>
      <c r="E640" s="37"/>
      <c r="H640" s="37"/>
      <c r="K640" s="37"/>
    </row>
    <row r="641" spans="1:27" x14ac:dyDescent="0.25">
      <c r="B641" t="s">
        <v>825</v>
      </c>
      <c r="C641" t="s">
        <v>125</v>
      </c>
      <c r="D641" t="s">
        <v>826</v>
      </c>
      <c r="E641" s="34">
        <v>1.02</v>
      </c>
      <c r="G641" t="s">
        <v>511</v>
      </c>
      <c r="H641" s="35">
        <v>0.53</v>
      </c>
      <c r="I641" t="s">
        <v>512</v>
      </c>
      <c r="J641" s="36">
        <f>ROUND(E641* H641,5)</f>
        <v>0.54059999999999997</v>
      </c>
      <c r="K641" s="37"/>
    </row>
    <row r="642" spans="1:27" x14ac:dyDescent="0.25">
      <c r="D642" s="38" t="s">
        <v>526</v>
      </c>
      <c r="E642" s="37"/>
      <c r="H642" s="37"/>
      <c r="K642" s="35">
        <f>SUM(J641:J641)</f>
        <v>0.54059999999999997</v>
      </c>
    </row>
    <row r="643" spans="1:27" x14ac:dyDescent="0.25">
      <c r="E643" s="37"/>
      <c r="H643" s="37"/>
      <c r="K643" s="37"/>
    </row>
    <row r="644" spans="1:27" x14ac:dyDescent="0.25">
      <c r="D644" s="38" t="s">
        <v>528</v>
      </c>
      <c r="E644" s="37"/>
      <c r="H644" s="37">
        <v>1.5</v>
      </c>
      <c r="I644" t="s">
        <v>529</v>
      </c>
      <c r="J644">
        <f>ROUND(H644/100*K639,5)</f>
        <v>1.427E-2</v>
      </c>
      <c r="K644" s="37"/>
    </row>
    <row r="645" spans="1:27" x14ac:dyDescent="0.25">
      <c r="D645" s="38" t="s">
        <v>527</v>
      </c>
      <c r="E645" s="37"/>
      <c r="H645" s="37"/>
      <c r="K645" s="39">
        <f>SUM(J636:J644)</f>
        <v>1.5061100000000001</v>
      </c>
    </row>
    <row r="646" spans="1:27" x14ac:dyDescent="0.25">
      <c r="D646" s="38" t="s">
        <v>547</v>
      </c>
      <c r="E646" s="37"/>
      <c r="H646" s="37">
        <v>10</v>
      </c>
      <c r="I646" t="s">
        <v>529</v>
      </c>
      <c r="K646" s="35">
        <f>ROUND(H646/100*K645,5)</f>
        <v>0.15060999999999999</v>
      </c>
    </row>
    <row r="647" spans="1:27" x14ac:dyDescent="0.25">
      <c r="D647" s="38" t="s">
        <v>530</v>
      </c>
      <c r="E647" s="37"/>
      <c r="H647" s="37"/>
      <c r="K647" s="39">
        <f>SUM(K645:K646)</f>
        <v>1.65672</v>
      </c>
    </row>
    <row r="649" spans="1:27" ht="45" customHeight="1" x14ac:dyDescent="0.25">
      <c r="A649" s="29" t="s">
        <v>827</v>
      </c>
      <c r="B649" s="29" t="s">
        <v>397</v>
      </c>
      <c r="C649" s="30" t="s">
        <v>125</v>
      </c>
      <c r="D649" s="10" t="s">
        <v>398</v>
      </c>
      <c r="E649" s="9"/>
      <c r="F649" s="9"/>
      <c r="G649" s="30"/>
      <c r="H649" s="32" t="s">
        <v>504</v>
      </c>
      <c r="I649" s="8">
        <v>1</v>
      </c>
      <c r="J649" s="7"/>
      <c r="K649" s="33">
        <f>ROUND(K661,2)</f>
        <v>1.81</v>
      </c>
      <c r="L649" s="31" t="s">
        <v>828</v>
      </c>
      <c r="M649" s="30"/>
      <c r="N649" s="30"/>
      <c r="O649" s="30"/>
      <c r="P649" s="30"/>
      <c r="Q649" s="30"/>
      <c r="R649" s="30"/>
      <c r="S649" s="30"/>
      <c r="T649" s="30"/>
      <c r="U649" s="30"/>
      <c r="V649" s="30"/>
      <c r="W649" s="30"/>
      <c r="X649" s="30"/>
      <c r="Y649" s="30"/>
      <c r="Z649" s="30"/>
      <c r="AA649" s="30"/>
    </row>
    <row r="650" spans="1:27" x14ac:dyDescent="0.25">
      <c r="B650" s="25" t="s">
        <v>506</v>
      </c>
    </row>
    <row r="651" spans="1:27" x14ac:dyDescent="0.25">
      <c r="B651" t="s">
        <v>784</v>
      </c>
      <c r="C651" t="s">
        <v>508</v>
      </c>
      <c r="D651" t="s">
        <v>785</v>
      </c>
      <c r="E651" s="34">
        <v>0.02</v>
      </c>
      <c r="F651" t="s">
        <v>510</v>
      </c>
      <c r="G651" t="s">
        <v>511</v>
      </c>
      <c r="H651" s="35">
        <v>24.61</v>
      </c>
      <c r="I651" t="s">
        <v>512</v>
      </c>
      <c r="J651" s="36">
        <f>ROUND(E651/I649* H651,5)</f>
        <v>0.49220000000000003</v>
      </c>
      <c r="K651" s="37"/>
    </row>
    <row r="652" spans="1:27" x14ac:dyDescent="0.25">
      <c r="B652" t="s">
        <v>786</v>
      </c>
      <c r="C652" t="s">
        <v>508</v>
      </c>
      <c r="D652" t="s">
        <v>787</v>
      </c>
      <c r="E652" s="34">
        <v>1.6E-2</v>
      </c>
      <c r="F652" t="s">
        <v>510</v>
      </c>
      <c r="G652" t="s">
        <v>511</v>
      </c>
      <c r="H652" s="35">
        <v>28.69</v>
      </c>
      <c r="I652" t="s">
        <v>512</v>
      </c>
      <c r="J652" s="36">
        <f>ROUND(E652/I649* H652,5)</f>
        <v>0.45904</v>
      </c>
      <c r="K652" s="37"/>
    </row>
    <row r="653" spans="1:27" x14ac:dyDescent="0.25">
      <c r="D653" s="38" t="s">
        <v>513</v>
      </c>
      <c r="E653" s="37"/>
      <c r="H653" s="37"/>
      <c r="K653" s="35">
        <f>SUM(J651:J652)</f>
        <v>0.95124000000000009</v>
      </c>
    </row>
    <row r="654" spans="1:27" x14ac:dyDescent="0.25">
      <c r="B654" s="25" t="s">
        <v>518</v>
      </c>
      <c r="E654" s="37"/>
      <c r="H654" s="37"/>
      <c r="K654" s="37"/>
    </row>
    <row r="655" spans="1:27" x14ac:dyDescent="0.25">
      <c r="B655" t="s">
        <v>829</v>
      </c>
      <c r="C655" t="s">
        <v>125</v>
      </c>
      <c r="D655" t="s">
        <v>830</v>
      </c>
      <c r="E655" s="34">
        <v>1.02</v>
      </c>
      <c r="G655" t="s">
        <v>511</v>
      </c>
      <c r="H655" s="35">
        <v>0.67</v>
      </c>
      <c r="I655" t="s">
        <v>512</v>
      </c>
      <c r="J655" s="36">
        <f>ROUND(E655* H655,5)</f>
        <v>0.68340000000000001</v>
      </c>
      <c r="K655" s="37"/>
    </row>
    <row r="656" spans="1:27" x14ac:dyDescent="0.25">
      <c r="D656" s="38" t="s">
        <v>526</v>
      </c>
      <c r="E656" s="37"/>
      <c r="H656" s="37"/>
      <c r="K656" s="35">
        <f>SUM(J655:J655)</f>
        <v>0.68340000000000001</v>
      </c>
    </row>
    <row r="657" spans="1:27" x14ac:dyDescent="0.25">
      <c r="E657" s="37"/>
      <c r="H657" s="37"/>
      <c r="K657" s="37"/>
    </row>
    <row r="658" spans="1:27" x14ac:dyDescent="0.25">
      <c r="D658" s="38" t="s">
        <v>528</v>
      </c>
      <c r="E658" s="37"/>
      <c r="H658" s="37">
        <v>1.5</v>
      </c>
      <c r="I658" t="s">
        <v>529</v>
      </c>
      <c r="J658">
        <f>ROUND(H658/100*K653,5)</f>
        <v>1.427E-2</v>
      </c>
      <c r="K658" s="37"/>
    </row>
    <row r="659" spans="1:27" x14ac:dyDescent="0.25">
      <c r="D659" s="38" t="s">
        <v>527</v>
      </c>
      <c r="E659" s="37"/>
      <c r="H659" s="37"/>
      <c r="K659" s="39">
        <f>SUM(J650:J658)</f>
        <v>1.6489100000000001</v>
      </c>
    </row>
    <row r="660" spans="1:27" x14ac:dyDescent="0.25">
      <c r="D660" s="38" t="s">
        <v>547</v>
      </c>
      <c r="E660" s="37"/>
      <c r="H660" s="37">
        <v>10</v>
      </c>
      <c r="I660" t="s">
        <v>529</v>
      </c>
      <c r="K660" s="35">
        <f>ROUND(H660/100*K659,5)</f>
        <v>0.16489000000000001</v>
      </c>
    </row>
    <row r="661" spans="1:27" x14ac:dyDescent="0.25">
      <c r="D661" s="38" t="s">
        <v>530</v>
      </c>
      <c r="E661" s="37"/>
      <c r="H661" s="37"/>
      <c r="K661" s="39">
        <f>SUM(K659:K660)</f>
        <v>1.8138000000000001</v>
      </c>
    </row>
    <row r="663" spans="1:27" ht="45" customHeight="1" x14ac:dyDescent="0.25">
      <c r="A663" s="29" t="s">
        <v>831</v>
      </c>
      <c r="B663" s="29" t="s">
        <v>276</v>
      </c>
      <c r="C663" s="30" t="s">
        <v>125</v>
      </c>
      <c r="D663" s="10" t="s">
        <v>277</v>
      </c>
      <c r="E663" s="9"/>
      <c r="F663" s="9"/>
      <c r="G663" s="30"/>
      <c r="H663" s="32" t="s">
        <v>504</v>
      </c>
      <c r="I663" s="8">
        <v>1</v>
      </c>
      <c r="J663" s="7"/>
      <c r="K663" s="33">
        <f>ROUND(K674,2)</f>
        <v>6.89</v>
      </c>
      <c r="L663" s="31" t="s">
        <v>832</v>
      </c>
      <c r="M663" s="30"/>
      <c r="N663" s="30"/>
      <c r="O663" s="30"/>
      <c r="P663" s="30"/>
      <c r="Q663" s="30"/>
      <c r="R663" s="30"/>
      <c r="S663" s="30"/>
      <c r="T663" s="30"/>
      <c r="U663" s="30"/>
      <c r="V663" s="30"/>
      <c r="W663" s="30"/>
      <c r="X663" s="30"/>
      <c r="Y663" s="30"/>
      <c r="Z663" s="30"/>
      <c r="AA663" s="30"/>
    </row>
    <row r="664" spans="1:27" x14ac:dyDescent="0.25">
      <c r="B664" s="25" t="s">
        <v>506</v>
      </c>
    </row>
    <row r="665" spans="1:27" x14ac:dyDescent="0.25">
      <c r="B665" t="s">
        <v>784</v>
      </c>
      <c r="C665" t="s">
        <v>508</v>
      </c>
      <c r="D665" t="s">
        <v>785</v>
      </c>
      <c r="E665" s="34">
        <v>4.5999999999999999E-2</v>
      </c>
      <c r="F665" t="s">
        <v>510</v>
      </c>
      <c r="G665" t="s">
        <v>511</v>
      </c>
      <c r="H665" s="35">
        <v>24.61</v>
      </c>
      <c r="I665" t="s">
        <v>512</v>
      </c>
      <c r="J665" s="36">
        <f>ROUND(E665/I663* H665,5)</f>
        <v>1.1320600000000001</v>
      </c>
      <c r="K665" s="37"/>
    </row>
    <row r="666" spans="1:27" x14ac:dyDescent="0.25">
      <c r="B666" t="s">
        <v>786</v>
      </c>
      <c r="C666" t="s">
        <v>508</v>
      </c>
      <c r="D666" t="s">
        <v>787</v>
      </c>
      <c r="E666" s="34">
        <v>4.4999999999999998E-2</v>
      </c>
      <c r="F666" t="s">
        <v>510</v>
      </c>
      <c r="G666" t="s">
        <v>511</v>
      </c>
      <c r="H666" s="35">
        <v>28.69</v>
      </c>
      <c r="I666" t="s">
        <v>512</v>
      </c>
      <c r="J666" s="36">
        <f>ROUND(E666/I663* H666,5)</f>
        <v>1.29105</v>
      </c>
      <c r="K666" s="37"/>
    </row>
    <row r="667" spans="1:27" x14ac:dyDescent="0.25">
      <c r="D667" s="38" t="s">
        <v>513</v>
      </c>
      <c r="E667" s="37"/>
      <c r="H667" s="37"/>
      <c r="K667" s="35">
        <f>SUM(J665:J666)</f>
        <v>2.4231100000000003</v>
      </c>
    </row>
    <row r="668" spans="1:27" x14ac:dyDescent="0.25">
      <c r="B668" s="25" t="s">
        <v>518</v>
      </c>
      <c r="E668" s="37"/>
      <c r="H668" s="37"/>
      <c r="K668" s="37"/>
    </row>
    <row r="669" spans="1:27" x14ac:dyDescent="0.25">
      <c r="B669" t="s">
        <v>833</v>
      </c>
      <c r="C669" t="s">
        <v>16</v>
      </c>
      <c r="D669" t="s">
        <v>834</v>
      </c>
      <c r="E669" s="34">
        <v>1</v>
      </c>
      <c r="G669" t="s">
        <v>511</v>
      </c>
      <c r="H669" s="35">
        <v>0.23</v>
      </c>
      <c r="I669" t="s">
        <v>512</v>
      </c>
      <c r="J669" s="36">
        <f>ROUND(E669* H669,5)</f>
        <v>0.23</v>
      </c>
      <c r="K669" s="37"/>
    </row>
    <row r="670" spans="1:27" x14ac:dyDescent="0.25">
      <c r="B670" t="s">
        <v>835</v>
      </c>
      <c r="C670" t="s">
        <v>125</v>
      </c>
      <c r="D670" t="s">
        <v>836</v>
      </c>
      <c r="E670" s="34">
        <v>1.02</v>
      </c>
      <c r="G670" t="s">
        <v>511</v>
      </c>
      <c r="H670" s="35">
        <v>3.54</v>
      </c>
      <c r="I670" t="s">
        <v>512</v>
      </c>
      <c r="J670" s="36">
        <f>ROUND(E670* H670,5)</f>
        <v>3.6107999999999998</v>
      </c>
      <c r="K670" s="37"/>
    </row>
    <row r="671" spans="1:27" x14ac:dyDescent="0.25">
      <c r="D671" s="38" t="s">
        <v>526</v>
      </c>
      <c r="E671" s="37"/>
      <c r="H671" s="37"/>
      <c r="K671" s="35">
        <f>SUM(J669:J670)</f>
        <v>3.8407999999999998</v>
      </c>
    </row>
    <row r="672" spans="1:27" x14ac:dyDescent="0.25">
      <c r="D672" s="38" t="s">
        <v>527</v>
      </c>
      <c r="E672" s="37"/>
      <c r="H672" s="37"/>
      <c r="K672" s="39">
        <f>SUM(J664:J671)</f>
        <v>6.2639100000000001</v>
      </c>
    </row>
    <row r="673" spans="1:27" x14ac:dyDescent="0.25">
      <c r="D673" s="38" t="s">
        <v>547</v>
      </c>
      <c r="E673" s="37"/>
      <c r="H673" s="37">
        <v>10</v>
      </c>
      <c r="I673" t="s">
        <v>529</v>
      </c>
      <c r="K673" s="35">
        <f>ROUND(H673/100*K672,5)</f>
        <v>0.62639</v>
      </c>
    </row>
    <row r="674" spans="1:27" x14ac:dyDescent="0.25">
      <c r="D674" s="38" t="s">
        <v>530</v>
      </c>
      <c r="E674" s="37"/>
      <c r="H674" s="37"/>
      <c r="K674" s="39">
        <f>SUM(K672:K673)</f>
        <v>6.8902999999999999</v>
      </c>
    </row>
    <row r="676" spans="1:27" ht="45" customHeight="1" x14ac:dyDescent="0.25">
      <c r="A676" s="29" t="s">
        <v>837</v>
      </c>
      <c r="B676" s="29" t="s">
        <v>201</v>
      </c>
      <c r="C676" s="30" t="s">
        <v>125</v>
      </c>
      <c r="D676" s="10" t="s">
        <v>202</v>
      </c>
      <c r="E676" s="9"/>
      <c r="F676" s="9"/>
      <c r="G676" s="30"/>
      <c r="H676" s="32" t="s">
        <v>504</v>
      </c>
      <c r="I676" s="8">
        <v>1</v>
      </c>
      <c r="J676" s="7"/>
      <c r="K676" s="33">
        <f>ROUND(K687,2)</f>
        <v>94.22</v>
      </c>
      <c r="L676" s="31" t="s">
        <v>838</v>
      </c>
      <c r="M676" s="30"/>
      <c r="N676" s="30"/>
      <c r="O676" s="30"/>
      <c r="P676" s="30"/>
      <c r="Q676" s="30"/>
      <c r="R676" s="30"/>
      <c r="S676" s="30"/>
      <c r="T676" s="30"/>
      <c r="U676" s="30"/>
      <c r="V676" s="30"/>
      <c r="W676" s="30"/>
      <c r="X676" s="30"/>
      <c r="Y676" s="30"/>
      <c r="Z676" s="30"/>
      <c r="AA676" s="30"/>
    </row>
    <row r="677" spans="1:27" x14ac:dyDescent="0.25">
      <c r="B677" s="25" t="s">
        <v>506</v>
      </c>
    </row>
    <row r="678" spans="1:27" x14ac:dyDescent="0.25">
      <c r="B678" t="s">
        <v>786</v>
      </c>
      <c r="C678" t="s">
        <v>508</v>
      </c>
      <c r="D678" t="s">
        <v>787</v>
      </c>
      <c r="E678" s="34">
        <v>6.6000000000000003E-2</v>
      </c>
      <c r="F678" t="s">
        <v>510</v>
      </c>
      <c r="G678" t="s">
        <v>511</v>
      </c>
      <c r="H678" s="35">
        <v>28.69</v>
      </c>
      <c r="I678" t="s">
        <v>512</v>
      </c>
      <c r="J678" s="36">
        <f>ROUND(E678/I676* H678,5)</f>
        <v>1.89354</v>
      </c>
      <c r="K678" s="37"/>
    </row>
    <row r="679" spans="1:27" x14ac:dyDescent="0.25">
      <c r="B679" t="s">
        <v>784</v>
      </c>
      <c r="C679" t="s">
        <v>508</v>
      </c>
      <c r="D679" t="s">
        <v>785</v>
      </c>
      <c r="E679" s="34">
        <v>6.6000000000000003E-2</v>
      </c>
      <c r="F679" t="s">
        <v>510</v>
      </c>
      <c r="G679" t="s">
        <v>511</v>
      </c>
      <c r="H679" s="35">
        <v>24.61</v>
      </c>
      <c r="I679" t="s">
        <v>512</v>
      </c>
      <c r="J679" s="36">
        <f>ROUND(E679/I676* H679,5)</f>
        <v>1.62426</v>
      </c>
      <c r="K679" s="37"/>
    </row>
    <row r="680" spans="1:27" x14ac:dyDescent="0.25">
      <c r="D680" s="38" t="s">
        <v>513</v>
      </c>
      <c r="E680" s="37"/>
      <c r="H680" s="37"/>
      <c r="K680" s="35">
        <f>SUM(J678:J679)</f>
        <v>3.5178000000000003</v>
      </c>
    </row>
    <row r="681" spans="1:27" x14ac:dyDescent="0.25">
      <c r="B681" s="25" t="s">
        <v>518</v>
      </c>
      <c r="E681" s="37"/>
      <c r="H681" s="37"/>
      <c r="K681" s="37"/>
    </row>
    <row r="682" spans="1:27" x14ac:dyDescent="0.25">
      <c r="B682" t="s">
        <v>839</v>
      </c>
      <c r="C682" t="s">
        <v>125</v>
      </c>
      <c r="D682" t="s">
        <v>840</v>
      </c>
      <c r="E682" s="34">
        <v>1.02</v>
      </c>
      <c r="G682" t="s">
        <v>511</v>
      </c>
      <c r="H682" s="35">
        <v>80.010000000000005</v>
      </c>
      <c r="I682" t="s">
        <v>512</v>
      </c>
      <c r="J682" s="36">
        <f>ROUND(E682* H682,5)</f>
        <v>81.610200000000006</v>
      </c>
      <c r="K682" s="37"/>
    </row>
    <row r="683" spans="1:27" x14ac:dyDescent="0.25">
      <c r="B683" t="s">
        <v>841</v>
      </c>
      <c r="C683" t="s">
        <v>16</v>
      </c>
      <c r="D683" t="s">
        <v>842</v>
      </c>
      <c r="E683" s="34">
        <v>1</v>
      </c>
      <c r="G683" t="s">
        <v>511</v>
      </c>
      <c r="H683" s="35">
        <v>0.53</v>
      </c>
      <c r="I683" t="s">
        <v>512</v>
      </c>
      <c r="J683" s="36">
        <f>ROUND(E683* H683,5)</f>
        <v>0.53</v>
      </c>
      <c r="K683" s="37"/>
    </row>
    <row r="684" spans="1:27" x14ac:dyDescent="0.25">
      <c r="D684" s="38" t="s">
        <v>526</v>
      </c>
      <c r="E684" s="37"/>
      <c r="H684" s="37"/>
      <c r="K684" s="35">
        <f>SUM(J682:J683)</f>
        <v>82.140200000000007</v>
      </c>
    </row>
    <row r="685" spans="1:27" x14ac:dyDescent="0.25">
      <c r="D685" s="38" t="s">
        <v>527</v>
      </c>
      <c r="E685" s="37"/>
      <c r="H685" s="37"/>
      <c r="K685" s="39">
        <f>SUM(J677:J684)</f>
        <v>85.658000000000001</v>
      </c>
    </row>
    <row r="686" spans="1:27" x14ac:dyDescent="0.25">
      <c r="D686" s="38" t="s">
        <v>547</v>
      </c>
      <c r="E686" s="37"/>
      <c r="H686" s="37">
        <v>10</v>
      </c>
      <c r="I686" t="s">
        <v>529</v>
      </c>
      <c r="K686" s="35">
        <f>ROUND(H686/100*K685,5)</f>
        <v>8.5657999999999994</v>
      </c>
    </row>
    <row r="687" spans="1:27" x14ac:dyDescent="0.25">
      <c r="D687" s="38" t="s">
        <v>530</v>
      </c>
      <c r="E687" s="37"/>
      <c r="H687" s="37"/>
      <c r="K687" s="39">
        <f>SUM(K685:K686)</f>
        <v>94.223799999999997</v>
      </c>
    </row>
    <row r="689" spans="1:27" ht="45" customHeight="1" x14ac:dyDescent="0.25">
      <c r="A689" s="29" t="s">
        <v>843</v>
      </c>
      <c r="B689" s="29" t="s">
        <v>330</v>
      </c>
      <c r="C689" s="30" t="s">
        <v>125</v>
      </c>
      <c r="D689" s="10" t="s">
        <v>331</v>
      </c>
      <c r="E689" s="9"/>
      <c r="F689" s="9"/>
      <c r="G689" s="30"/>
      <c r="H689" s="32" t="s">
        <v>504</v>
      </c>
      <c r="I689" s="8">
        <v>1</v>
      </c>
      <c r="J689" s="7"/>
      <c r="K689" s="33">
        <f>ROUND(K702,2)</f>
        <v>24.89</v>
      </c>
      <c r="L689" s="31" t="s">
        <v>844</v>
      </c>
      <c r="M689" s="30"/>
      <c r="N689" s="30"/>
      <c r="O689" s="30"/>
      <c r="P689" s="30"/>
      <c r="Q689" s="30"/>
      <c r="R689" s="30"/>
      <c r="S689" s="30"/>
      <c r="T689" s="30"/>
      <c r="U689" s="30"/>
      <c r="V689" s="30"/>
      <c r="W689" s="30"/>
      <c r="X689" s="30"/>
      <c r="Y689" s="30"/>
      <c r="Z689" s="30"/>
      <c r="AA689" s="30"/>
    </row>
    <row r="690" spans="1:27" x14ac:dyDescent="0.25">
      <c r="B690" s="25" t="s">
        <v>506</v>
      </c>
    </row>
    <row r="691" spans="1:27" x14ac:dyDescent="0.25">
      <c r="B691" t="s">
        <v>784</v>
      </c>
      <c r="C691" t="s">
        <v>508</v>
      </c>
      <c r="D691" t="s">
        <v>785</v>
      </c>
      <c r="E691" s="34">
        <v>8.7999999999999995E-2</v>
      </c>
      <c r="F691" t="s">
        <v>510</v>
      </c>
      <c r="G691" t="s">
        <v>511</v>
      </c>
      <c r="H691" s="35">
        <v>24.61</v>
      </c>
      <c r="I691" t="s">
        <v>512</v>
      </c>
      <c r="J691" s="36">
        <f>ROUND(E691/I689* H691,5)</f>
        <v>2.16568</v>
      </c>
      <c r="K691" s="37"/>
    </row>
    <row r="692" spans="1:27" x14ac:dyDescent="0.25">
      <c r="B692" t="s">
        <v>786</v>
      </c>
      <c r="C692" t="s">
        <v>508</v>
      </c>
      <c r="D692" t="s">
        <v>787</v>
      </c>
      <c r="E692" s="34">
        <v>0.17499999999999999</v>
      </c>
      <c r="F692" t="s">
        <v>510</v>
      </c>
      <c r="G692" t="s">
        <v>511</v>
      </c>
      <c r="H692" s="35">
        <v>28.69</v>
      </c>
      <c r="I692" t="s">
        <v>512</v>
      </c>
      <c r="J692" s="36">
        <f>ROUND(E692/I689* H692,5)</f>
        <v>5.0207499999999996</v>
      </c>
      <c r="K692" s="37"/>
    </row>
    <row r="693" spans="1:27" x14ac:dyDescent="0.25">
      <c r="D693" s="38" t="s">
        <v>513</v>
      </c>
      <c r="E693" s="37"/>
      <c r="H693" s="37"/>
      <c r="K693" s="35">
        <f>SUM(J691:J692)</f>
        <v>7.1864299999999997</v>
      </c>
    </row>
    <row r="694" spans="1:27" x14ac:dyDescent="0.25">
      <c r="B694" s="25" t="s">
        <v>518</v>
      </c>
      <c r="E694" s="37"/>
      <c r="H694" s="37"/>
      <c r="K694" s="37"/>
    </row>
    <row r="695" spans="1:27" x14ac:dyDescent="0.25">
      <c r="B695" t="s">
        <v>845</v>
      </c>
      <c r="C695" t="s">
        <v>125</v>
      </c>
      <c r="D695" t="s">
        <v>846</v>
      </c>
      <c r="E695" s="34">
        <v>1</v>
      </c>
      <c r="G695" t="s">
        <v>511</v>
      </c>
      <c r="H695" s="35">
        <v>11.17</v>
      </c>
      <c r="I695" t="s">
        <v>512</v>
      </c>
      <c r="J695" s="36">
        <f>ROUND(E695* H695,5)</f>
        <v>11.17</v>
      </c>
      <c r="K695" s="37"/>
    </row>
    <row r="696" spans="1:27" x14ac:dyDescent="0.25">
      <c r="B696" t="s">
        <v>847</v>
      </c>
      <c r="C696" t="s">
        <v>16</v>
      </c>
      <c r="D696" t="s">
        <v>848</v>
      </c>
      <c r="E696" s="34">
        <v>1</v>
      </c>
      <c r="G696" t="s">
        <v>511</v>
      </c>
      <c r="H696" s="35">
        <v>4.16</v>
      </c>
      <c r="I696" t="s">
        <v>512</v>
      </c>
      <c r="J696" s="36">
        <f>ROUND(E696* H696,5)</f>
        <v>4.16</v>
      </c>
      <c r="K696" s="37"/>
    </row>
    <row r="697" spans="1:27" x14ac:dyDescent="0.25">
      <c r="D697" s="38" t="s">
        <v>526</v>
      </c>
      <c r="E697" s="37"/>
      <c r="H697" s="37"/>
      <c r="K697" s="35">
        <f>SUM(J695:J696)</f>
        <v>15.33</v>
      </c>
    </row>
    <row r="698" spans="1:27" x14ac:dyDescent="0.25">
      <c r="E698" s="37"/>
      <c r="H698" s="37"/>
      <c r="K698" s="37"/>
    </row>
    <row r="699" spans="1:27" x14ac:dyDescent="0.25">
      <c r="D699" s="38" t="s">
        <v>528</v>
      </c>
      <c r="E699" s="37"/>
      <c r="H699" s="37">
        <v>1.5</v>
      </c>
      <c r="I699" t="s">
        <v>529</v>
      </c>
      <c r="J699">
        <f>ROUND(H699/100*K693,5)</f>
        <v>0.10780000000000001</v>
      </c>
      <c r="K699" s="37"/>
    </row>
    <row r="700" spans="1:27" x14ac:dyDescent="0.25">
      <c r="D700" s="38" t="s">
        <v>527</v>
      </c>
      <c r="E700" s="37"/>
      <c r="H700" s="37"/>
      <c r="K700" s="39">
        <f>SUM(J690:J699)</f>
        <v>22.624230000000001</v>
      </c>
    </row>
    <row r="701" spans="1:27" x14ac:dyDescent="0.25">
      <c r="D701" s="38" t="s">
        <v>547</v>
      </c>
      <c r="E701" s="37"/>
      <c r="H701" s="37">
        <v>10</v>
      </c>
      <c r="I701" t="s">
        <v>529</v>
      </c>
      <c r="K701" s="35">
        <f>ROUND(H701/100*K700,5)</f>
        <v>2.2624200000000001</v>
      </c>
    </row>
    <row r="702" spans="1:27" x14ac:dyDescent="0.25">
      <c r="D702" s="38" t="s">
        <v>530</v>
      </c>
      <c r="E702" s="37"/>
      <c r="H702" s="37"/>
      <c r="K702" s="39">
        <f>SUM(K700:K701)</f>
        <v>24.886649999999999</v>
      </c>
    </row>
    <row r="704" spans="1:27" ht="45" customHeight="1" x14ac:dyDescent="0.25">
      <c r="A704" s="29" t="s">
        <v>849</v>
      </c>
      <c r="B704" s="29" t="s">
        <v>308</v>
      </c>
      <c r="C704" s="30" t="s">
        <v>125</v>
      </c>
      <c r="D704" s="10" t="s">
        <v>309</v>
      </c>
      <c r="E704" s="9"/>
      <c r="F704" s="9"/>
      <c r="G704" s="30"/>
      <c r="H704" s="32" t="s">
        <v>504</v>
      </c>
      <c r="I704" s="8">
        <v>1</v>
      </c>
      <c r="J704" s="7"/>
      <c r="K704" s="33">
        <f>ROUND(K716,2)</f>
        <v>2.09</v>
      </c>
      <c r="L704" s="31" t="s">
        <v>850</v>
      </c>
      <c r="M704" s="30"/>
      <c r="N704" s="30"/>
      <c r="O704" s="30"/>
      <c r="P704" s="30"/>
      <c r="Q704" s="30"/>
      <c r="R704" s="30"/>
      <c r="S704" s="30"/>
      <c r="T704" s="30"/>
      <c r="U704" s="30"/>
      <c r="V704" s="30"/>
      <c r="W704" s="30"/>
      <c r="X704" s="30"/>
      <c r="Y704" s="30"/>
      <c r="Z704" s="30"/>
      <c r="AA704" s="30"/>
    </row>
    <row r="705" spans="1:27" x14ac:dyDescent="0.25">
      <c r="B705" s="25" t="s">
        <v>506</v>
      </c>
    </row>
    <row r="706" spans="1:27" x14ac:dyDescent="0.25">
      <c r="B706" t="s">
        <v>786</v>
      </c>
      <c r="C706" t="s">
        <v>508</v>
      </c>
      <c r="D706" t="s">
        <v>787</v>
      </c>
      <c r="E706" s="34">
        <v>1.2E-2</v>
      </c>
      <c r="F706" t="s">
        <v>510</v>
      </c>
      <c r="G706" t="s">
        <v>511</v>
      </c>
      <c r="H706" s="35">
        <v>28.69</v>
      </c>
      <c r="I706" t="s">
        <v>512</v>
      </c>
      <c r="J706" s="36">
        <f>ROUND(E706/I704* H706,5)</f>
        <v>0.34427999999999997</v>
      </c>
      <c r="K706" s="37"/>
    </row>
    <row r="707" spans="1:27" x14ac:dyDescent="0.25">
      <c r="B707" t="s">
        <v>784</v>
      </c>
      <c r="C707" t="s">
        <v>508</v>
      </c>
      <c r="D707" t="s">
        <v>785</v>
      </c>
      <c r="E707" s="34">
        <v>1.2E-2</v>
      </c>
      <c r="F707" t="s">
        <v>510</v>
      </c>
      <c r="G707" t="s">
        <v>511</v>
      </c>
      <c r="H707" s="35">
        <v>24.61</v>
      </c>
      <c r="I707" t="s">
        <v>512</v>
      </c>
      <c r="J707" s="36">
        <f>ROUND(E707/I704* H707,5)</f>
        <v>0.29532000000000003</v>
      </c>
      <c r="K707" s="37"/>
    </row>
    <row r="708" spans="1:27" x14ac:dyDescent="0.25">
      <c r="D708" s="38" t="s">
        <v>513</v>
      </c>
      <c r="E708" s="37"/>
      <c r="H708" s="37"/>
      <c r="K708" s="35">
        <f>SUM(J706:J707)</f>
        <v>0.63959999999999995</v>
      </c>
    </row>
    <row r="709" spans="1:27" x14ac:dyDescent="0.25">
      <c r="B709" s="25" t="s">
        <v>518</v>
      </c>
      <c r="E709" s="37"/>
      <c r="H709" s="37"/>
      <c r="K709" s="37"/>
    </row>
    <row r="710" spans="1:27" x14ac:dyDescent="0.25">
      <c r="B710" t="s">
        <v>851</v>
      </c>
      <c r="C710" t="s">
        <v>125</v>
      </c>
      <c r="D710" t="s">
        <v>852</v>
      </c>
      <c r="E710" s="34">
        <v>1.02</v>
      </c>
      <c r="G710" t="s">
        <v>511</v>
      </c>
      <c r="H710" s="35">
        <v>1.23</v>
      </c>
      <c r="I710" t="s">
        <v>512</v>
      </c>
      <c r="J710" s="36">
        <f>ROUND(E710* H710,5)</f>
        <v>1.2545999999999999</v>
      </c>
      <c r="K710" s="37"/>
    </row>
    <row r="711" spans="1:27" x14ac:dyDescent="0.25">
      <c r="D711" s="38" t="s">
        <v>526</v>
      </c>
      <c r="E711" s="37"/>
      <c r="H711" s="37"/>
      <c r="K711" s="35">
        <f>SUM(J710:J710)</f>
        <v>1.2545999999999999</v>
      </c>
    </row>
    <row r="712" spans="1:27" x14ac:dyDescent="0.25">
      <c r="E712" s="37"/>
      <c r="H712" s="37"/>
      <c r="K712" s="37"/>
    </row>
    <row r="713" spans="1:27" x14ac:dyDescent="0.25">
      <c r="D713" s="38" t="s">
        <v>528</v>
      </c>
      <c r="E713" s="37"/>
      <c r="H713" s="37">
        <v>1.5</v>
      </c>
      <c r="I713" t="s">
        <v>529</v>
      </c>
      <c r="J713">
        <f>ROUND(H713/100*K708,5)</f>
        <v>9.5899999999999996E-3</v>
      </c>
      <c r="K713" s="37"/>
    </row>
    <row r="714" spans="1:27" x14ac:dyDescent="0.25">
      <c r="D714" s="38" t="s">
        <v>527</v>
      </c>
      <c r="E714" s="37"/>
      <c r="H714" s="37"/>
      <c r="K714" s="39">
        <f>SUM(J705:J713)</f>
        <v>1.9037899999999999</v>
      </c>
    </row>
    <row r="715" spans="1:27" x14ac:dyDescent="0.25">
      <c r="D715" s="38" t="s">
        <v>547</v>
      </c>
      <c r="E715" s="37"/>
      <c r="H715" s="37">
        <v>10</v>
      </c>
      <c r="I715" t="s">
        <v>529</v>
      </c>
      <c r="K715" s="35">
        <f>ROUND(H715/100*K714,5)</f>
        <v>0.19037999999999999</v>
      </c>
    </row>
    <row r="716" spans="1:27" x14ac:dyDescent="0.25">
      <c r="D716" s="38" t="s">
        <v>530</v>
      </c>
      <c r="E716" s="37"/>
      <c r="H716" s="37"/>
      <c r="K716" s="39">
        <f>SUM(K714:K715)</f>
        <v>2.0941700000000001</v>
      </c>
    </row>
    <row r="718" spans="1:27" ht="45" customHeight="1" x14ac:dyDescent="0.25">
      <c r="A718" s="29" t="s">
        <v>853</v>
      </c>
      <c r="B718" s="29" t="s">
        <v>310</v>
      </c>
      <c r="C718" s="30" t="s">
        <v>125</v>
      </c>
      <c r="D718" s="10" t="s">
        <v>311</v>
      </c>
      <c r="E718" s="9"/>
      <c r="F718" s="9"/>
      <c r="G718" s="30"/>
      <c r="H718" s="32" t="s">
        <v>504</v>
      </c>
      <c r="I718" s="8">
        <v>1</v>
      </c>
      <c r="J718" s="7"/>
      <c r="K718" s="33">
        <f>ROUND(K730,2)</f>
        <v>2.02</v>
      </c>
      <c r="L718" s="31" t="s">
        <v>854</v>
      </c>
      <c r="M718" s="30"/>
      <c r="N718" s="30"/>
      <c r="O718" s="30"/>
      <c r="P718" s="30"/>
      <c r="Q718" s="30"/>
      <c r="R718" s="30"/>
      <c r="S718" s="30"/>
      <c r="T718" s="30"/>
      <c r="U718" s="30"/>
      <c r="V718" s="30"/>
      <c r="W718" s="30"/>
      <c r="X718" s="30"/>
      <c r="Y718" s="30"/>
      <c r="Z718" s="30"/>
      <c r="AA718" s="30"/>
    </row>
    <row r="719" spans="1:27" x14ac:dyDescent="0.25">
      <c r="B719" s="25" t="s">
        <v>506</v>
      </c>
    </row>
    <row r="720" spans="1:27" x14ac:dyDescent="0.25">
      <c r="B720" t="s">
        <v>786</v>
      </c>
      <c r="C720" t="s">
        <v>508</v>
      </c>
      <c r="D720" t="s">
        <v>787</v>
      </c>
      <c r="E720" s="34">
        <v>1.2E-2</v>
      </c>
      <c r="F720" t="s">
        <v>510</v>
      </c>
      <c r="G720" t="s">
        <v>511</v>
      </c>
      <c r="H720" s="35">
        <v>28.69</v>
      </c>
      <c r="I720" t="s">
        <v>512</v>
      </c>
      <c r="J720" s="36">
        <f>ROUND(E720/I718* H720,5)</f>
        <v>0.34427999999999997</v>
      </c>
      <c r="K720" s="37"/>
    </row>
    <row r="721" spans="1:27" x14ac:dyDescent="0.25">
      <c r="B721" t="s">
        <v>784</v>
      </c>
      <c r="C721" t="s">
        <v>508</v>
      </c>
      <c r="D721" t="s">
        <v>785</v>
      </c>
      <c r="E721" s="34">
        <v>1.2E-2</v>
      </c>
      <c r="F721" t="s">
        <v>510</v>
      </c>
      <c r="G721" t="s">
        <v>511</v>
      </c>
      <c r="H721" s="35">
        <v>24.61</v>
      </c>
      <c r="I721" t="s">
        <v>512</v>
      </c>
      <c r="J721" s="36">
        <f>ROUND(E721/I718* H721,5)</f>
        <v>0.29532000000000003</v>
      </c>
      <c r="K721" s="37"/>
    </row>
    <row r="722" spans="1:27" x14ac:dyDescent="0.25">
      <c r="D722" s="38" t="s">
        <v>513</v>
      </c>
      <c r="E722" s="37"/>
      <c r="H722" s="37"/>
      <c r="K722" s="35">
        <f>SUM(J720:J721)</f>
        <v>0.63959999999999995</v>
      </c>
    </row>
    <row r="723" spans="1:27" x14ac:dyDescent="0.25">
      <c r="B723" s="25" t="s">
        <v>518</v>
      </c>
      <c r="E723" s="37"/>
      <c r="H723" s="37"/>
      <c r="K723" s="37"/>
    </row>
    <row r="724" spans="1:27" x14ac:dyDescent="0.25">
      <c r="B724" t="s">
        <v>855</v>
      </c>
      <c r="C724" t="s">
        <v>125</v>
      </c>
      <c r="D724" t="s">
        <v>856</v>
      </c>
      <c r="E724" s="34">
        <v>1.02</v>
      </c>
      <c r="G724" t="s">
        <v>511</v>
      </c>
      <c r="H724" s="35">
        <v>1.1599999999999999</v>
      </c>
      <c r="I724" t="s">
        <v>512</v>
      </c>
      <c r="J724" s="36">
        <f>ROUND(E724* H724,5)</f>
        <v>1.1832</v>
      </c>
      <c r="K724" s="37"/>
    </row>
    <row r="725" spans="1:27" x14ac:dyDescent="0.25">
      <c r="D725" s="38" t="s">
        <v>526</v>
      </c>
      <c r="E725" s="37"/>
      <c r="H725" s="37"/>
      <c r="K725" s="35">
        <f>SUM(J724:J724)</f>
        <v>1.1832</v>
      </c>
    </row>
    <row r="726" spans="1:27" x14ac:dyDescent="0.25">
      <c r="E726" s="37"/>
      <c r="H726" s="37"/>
      <c r="K726" s="37"/>
    </row>
    <row r="727" spans="1:27" x14ac:dyDescent="0.25">
      <c r="D727" s="38" t="s">
        <v>528</v>
      </c>
      <c r="E727" s="37"/>
      <c r="H727" s="37">
        <v>1.5</v>
      </c>
      <c r="I727" t="s">
        <v>529</v>
      </c>
      <c r="J727">
        <f>ROUND(H727/100*K722,5)</f>
        <v>9.5899999999999996E-3</v>
      </c>
      <c r="K727" s="37"/>
    </row>
    <row r="728" spans="1:27" x14ac:dyDescent="0.25">
      <c r="D728" s="38" t="s">
        <v>527</v>
      </c>
      <c r="E728" s="37"/>
      <c r="H728" s="37"/>
      <c r="K728" s="39">
        <f>SUM(J719:J727)</f>
        <v>1.83239</v>
      </c>
    </row>
    <row r="729" spans="1:27" x14ac:dyDescent="0.25">
      <c r="D729" s="38" t="s">
        <v>547</v>
      </c>
      <c r="E729" s="37"/>
      <c r="H729" s="37">
        <v>10</v>
      </c>
      <c r="I729" t="s">
        <v>529</v>
      </c>
      <c r="K729" s="35">
        <f>ROUND(H729/100*K728,5)</f>
        <v>0.18323999999999999</v>
      </c>
    </row>
    <row r="730" spans="1:27" x14ac:dyDescent="0.25">
      <c r="D730" s="38" t="s">
        <v>530</v>
      </c>
      <c r="E730" s="37"/>
      <c r="H730" s="37"/>
      <c r="K730" s="39">
        <f>SUM(K728:K729)</f>
        <v>2.0156299999999998</v>
      </c>
    </row>
    <row r="732" spans="1:27" ht="45" customHeight="1" x14ac:dyDescent="0.25">
      <c r="A732" s="29" t="s">
        <v>857</v>
      </c>
      <c r="B732" s="29" t="s">
        <v>314</v>
      </c>
      <c r="C732" s="30" t="s">
        <v>125</v>
      </c>
      <c r="D732" s="10" t="s">
        <v>315</v>
      </c>
      <c r="E732" s="9"/>
      <c r="F732" s="9"/>
      <c r="G732" s="30"/>
      <c r="H732" s="32" t="s">
        <v>504</v>
      </c>
      <c r="I732" s="8">
        <v>1</v>
      </c>
      <c r="J732" s="7"/>
      <c r="K732" s="33">
        <f>ROUND(K744,2)</f>
        <v>2.54</v>
      </c>
      <c r="L732" s="31" t="s">
        <v>858</v>
      </c>
      <c r="M732" s="30"/>
      <c r="N732" s="30"/>
      <c r="O732" s="30"/>
      <c r="P732" s="30"/>
      <c r="Q732" s="30"/>
      <c r="R732" s="30"/>
      <c r="S732" s="30"/>
      <c r="T732" s="30"/>
      <c r="U732" s="30"/>
      <c r="V732" s="30"/>
      <c r="W732" s="30"/>
      <c r="X732" s="30"/>
      <c r="Y732" s="30"/>
      <c r="Z732" s="30"/>
      <c r="AA732" s="30"/>
    </row>
    <row r="733" spans="1:27" x14ac:dyDescent="0.25">
      <c r="B733" s="25" t="s">
        <v>506</v>
      </c>
    </row>
    <row r="734" spans="1:27" x14ac:dyDescent="0.25">
      <c r="B734" t="s">
        <v>786</v>
      </c>
      <c r="C734" t="s">
        <v>508</v>
      </c>
      <c r="D734" t="s">
        <v>787</v>
      </c>
      <c r="E734" s="34">
        <v>1.2E-2</v>
      </c>
      <c r="F734" t="s">
        <v>510</v>
      </c>
      <c r="G734" t="s">
        <v>511</v>
      </c>
      <c r="H734" s="35">
        <v>28.69</v>
      </c>
      <c r="I734" t="s">
        <v>512</v>
      </c>
      <c r="J734" s="36">
        <f>ROUND(E734/I732* H734,5)</f>
        <v>0.34427999999999997</v>
      </c>
      <c r="K734" s="37"/>
    </row>
    <row r="735" spans="1:27" x14ac:dyDescent="0.25">
      <c r="B735" t="s">
        <v>784</v>
      </c>
      <c r="C735" t="s">
        <v>508</v>
      </c>
      <c r="D735" t="s">
        <v>785</v>
      </c>
      <c r="E735" s="34">
        <v>1.2E-2</v>
      </c>
      <c r="F735" t="s">
        <v>510</v>
      </c>
      <c r="G735" t="s">
        <v>511</v>
      </c>
      <c r="H735" s="35">
        <v>24.61</v>
      </c>
      <c r="I735" t="s">
        <v>512</v>
      </c>
      <c r="J735" s="36">
        <f>ROUND(E735/I732* H735,5)</f>
        <v>0.29532000000000003</v>
      </c>
      <c r="K735" s="37"/>
    </row>
    <row r="736" spans="1:27" x14ac:dyDescent="0.25">
      <c r="D736" s="38" t="s">
        <v>513</v>
      </c>
      <c r="E736" s="37"/>
      <c r="H736" s="37"/>
      <c r="K736" s="35">
        <f>SUM(J734:J735)</f>
        <v>0.63959999999999995</v>
      </c>
    </row>
    <row r="737" spans="1:27" x14ac:dyDescent="0.25">
      <c r="B737" s="25" t="s">
        <v>518</v>
      </c>
      <c r="E737" s="37"/>
      <c r="H737" s="37"/>
      <c r="K737" s="37"/>
    </row>
    <row r="738" spans="1:27" x14ac:dyDescent="0.25">
      <c r="B738" t="s">
        <v>859</v>
      </c>
      <c r="C738" t="s">
        <v>125</v>
      </c>
      <c r="D738" t="s">
        <v>860</v>
      </c>
      <c r="E738" s="34">
        <v>1.02</v>
      </c>
      <c r="G738" t="s">
        <v>511</v>
      </c>
      <c r="H738" s="35">
        <v>1.63</v>
      </c>
      <c r="I738" t="s">
        <v>512</v>
      </c>
      <c r="J738" s="36">
        <f>ROUND(E738* H738,5)</f>
        <v>1.6626000000000001</v>
      </c>
      <c r="K738" s="37"/>
    </row>
    <row r="739" spans="1:27" x14ac:dyDescent="0.25">
      <c r="D739" s="38" t="s">
        <v>526</v>
      </c>
      <c r="E739" s="37"/>
      <c r="H739" s="37"/>
      <c r="K739" s="35">
        <f>SUM(J738:J738)</f>
        <v>1.6626000000000001</v>
      </c>
    </row>
    <row r="740" spans="1:27" x14ac:dyDescent="0.25">
      <c r="E740" s="37"/>
      <c r="H740" s="37"/>
      <c r="K740" s="37"/>
    </row>
    <row r="741" spans="1:27" x14ac:dyDescent="0.25">
      <c r="D741" s="38" t="s">
        <v>528</v>
      </c>
      <c r="E741" s="37"/>
      <c r="H741" s="37">
        <v>1.5</v>
      </c>
      <c r="I741" t="s">
        <v>529</v>
      </c>
      <c r="J741">
        <f>ROUND(H741/100*K736,5)</f>
        <v>9.5899999999999996E-3</v>
      </c>
      <c r="K741" s="37"/>
    </row>
    <row r="742" spans="1:27" x14ac:dyDescent="0.25">
      <c r="D742" s="38" t="s">
        <v>527</v>
      </c>
      <c r="E742" s="37"/>
      <c r="H742" s="37"/>
      <c r="K742" s="39">
        <f>SUM(J733:J741)</f>
        <v>2.3117900000000002</v>
      </c>
    </row>
    <row r="743" spans="1:27" x14ac:dyDescent="0.25">
      <c r="D743" s="38" t="s">
        <v>547</v>
      </c>
      <c r="E743" s="37"/>
      <c r="H743" s="37">
        <v>10</v>
      </c>
      <c r="I743" t="s">
        <v>529</v>
      </c>
      <c r="K743" s="35">
        <f>ROUND(H743/100*K742,5)</f>
        <v>0.23118</v>
      </c>
    </row>
    <row r="744" spans="1:27" x14ac:dyDescent="0.25">
      <c r="D744" s="38" t="s">
        <v>530</v>
      </c>
      <c r="E744" s="37"/>
      <c r="H744" s="37"/>
      <c r="K744" s="39">
        <f>SUM(K742:K743)</f>
        <v>2.5429700000000004</v>
      </c>
    </row>
    <row r="746" spans="1:27" ht="45" customHeight="1" x14ac:dyDescent="0.25">
      <c r="A746" s="29" t="s">
        <v>861</v>
      </c>
      <c r="B746" s="29" t="s">
        <v>312</v>
      </c>
      <c r="C746" s="30" t="s">
        <v>125</v>
      </c>
      <c r="D746" s="10" t="s">
        <v>313</v>
      </c>
      <c r="E746" s="9"/>
      <c r="F746" s="9"/>
      <c r="G746" s="30"/>
      <c r="H746" s="32" t="s">
        <v>504</v>
      </c>
      <c r="I746" s="8">
        <v>1</v>
      </c>
      <c r="J746" s="7"/>
      <c r="K746" s="33">
        <f>ROUND(K758,2)</f>
        <v>5.66</v>
      </c>
      <c r="L746" s="31" t="s">
        <v>862</v>
      </c>
      <c r="M746" s="30"/>
      <c r="N746" s="30"/>
      <c r="O746" s="30"/>
      <c r="P746" s="30"/>
      <c r="Q746" s="30"/>
      <c r="R746" s="30"/>
      <c r="S746" s="30"/>
      <c r="T746" s="30"/>
      <c r="U746" s="30"/>
      <c r="V746" s="30"/>
      <c r="W746" s="30"/>
      <c r="X746" s="30"/>
      <c r="Y746" s="30"/>
      <c r="Z746" s="30"/>
      <c r="AA746" s="30"/>
    </row>
    <row r="747" spans="1:27" x14ac:dyDescent="0.25">
      <c r="B747" s="25" t="s">
        <v>506</v>
      </c>
    </row>
    <row r="748" spans="1:27" x14ac:dyDescent="0.25">
      <c r="B748" t="s">
        <v>786</v>
      </c>
      <c r="C748" t="s">
        <v>508</v>
      </c>
      <c r="D748" t="s">
        <v>787</v>
      </c>
      <c r="E748" s="34">
        <v>3.2000000000000001E-2</v>
      </c>
      <c r="F748" t="s">
        <v>510</v>
      </c>
      <c r="G748" t="s">
        <v>511</v>
      </c>
      <c r="H748" s="35">
        <v>28.69</v>
      </c>
      <c r="I748" t="s">
        <v>512</v>
      </c>
      <c r="J748" s="36">
        <f>ROUND(E748/I746* H748,5)</f>
        <v>0.91808000000000001</v>
      </c>
      <c r="K748" s="37"/>
    </row>
    <row r="749" spans="1:27" x14ac:dyDescent="0.25">
      <c r="B749" t="s">
        <v>784</v>
      </c>
      <c r="C749" t="s">
        <v>508</v>
      </c>
      <c r="D749" t="s">
        <v>785</v>
      </c>
      <c r="E749" s="34">
        <v>3.2000000000000001E-2</v>
      </c>
      <c r="F749" t="s">
        <v>510</v>
      </c>
      <c r="G749" t="s">
        <v>511</v>
      </c>
      <c r="H749" s="35">
        <v>24.61</v>
      </c>
      <c r="I749" t="s">
        <v>512</v>
      </c>
      <c r="J749" s="36">
        <f>ROUND(E749/I746* H749,5)</f>
        <v>0.78752</v>
      </c>
      <c r="K749" s="37"/>
    </row>
    <row r="750" spans="1:27" x14ac:dyDescent="0.25">
      <c r="D750" s="38" t="s">
        <v>513</v>
      </c>
      <c r="E750" s="37"/>
      <c r="H750" s="37"/>
      <c r="K750" s="35">
        <f>SUM(J748:J749)</f>
        <v>1.7056</v>
      </c>
    </row>
    <row r="751" spans="1:27" x14ac:dyDescent="0.25">
      <c r="B751" s="25" t="s">
        <v>518</v>
      </c>
      <c r="E751" s="37"/>
      <c r="H751" s="37"/>
      <c r="K751" s="37"/>
    </row>
    <row r="752" spans="1:27" x14ac:dyDescent="0.25">
      <c r="B752" t="s">
        <v>863</v>
      </c>
      <c r="C752" t="s">
        <v>125</v>
      </c>
      <c r="D752" t="s">
        <v>864</v>
      </c>
      <c r="E752" s="34">
        <v>1.02</v>
      </c>
      <c r="G752" t="s">
        <v>511</v>
      </c>
      <c r="H752" s="35">
        <v>3.35</v>
      </c>
      <c r="I752" t="s">
        <v>512</v>
      </c>
      <c r="J752" s="36">
        <f>ROUND(E752* H752,5)</f>
        <v>3.4169999999999998</v>
      </c>
      <c r="K752" s="37"/>
    </row>
    <row r="753" spans="1:27" x14ac:dyDescent="0.25">
      <c r="D753" s="38" t="s">
        <v>526</v>
      </c>
      <c r="E753" s="37"/>
      <c r="H753" s="37"/>
      <c r="K753" s="35">
        <f>SUM(J752:J752)</f>
        <v>3.4169999999999998</v>
      </c>
    </row>
    <row r="754" spans="1:27" x14ac:dyDescent="0.25">
      <c r="E754" s="37"/>
      <c r="H754" s="37"/>
      <c r="K754" s="37"/>
    </row>
    <row r="755" spans="1:27" x14ac:dyDescent="0.25">
      <c r="D755" s="38" t="s">
        <v>528</v>
      </c>
      <c r="E755" s="37"/>
      <c r="H755" s="37">
        <v>1.5</v>
      </c>
      <c r="I755" t="s">
        <v>529</v>
      </c>
      <c r="J755">
        <f>ROUND(H755/100*K750,5)</f>
        <v>2.5579999999999999E-2</v>
      </c>
      <c r="K755" s="37"/>
    </row>
    <row r="756" spans="1:27" x14ac:dyDescent="0.25">
      <c r="D756" s="38" t="s">
        <v>527</v>
      </c>
      <c r="E756" s="37"/>
      <c r="H756" s="37"/>
      <c r="K756" s="39">
        <f>SUM(J747:J755)</f>
        <v>5.14818</v>
      </c>
    </row>
    <row r="757" spans="1:27" x14ac:dyDescent="0.25">
      <c r="D757" s="38" t="s">
        <v>547</v>
      </c>
      <c r="E757" s="37"/>
      <c r="H757" s="37">
        <v>10</v>
      </c>
      <c r="I757" t="s">
        <v>529</v>
      </c>
      <c r="K757" s="35">
        <f>ROUND(H757/100*K756,5)</f>
        <v>0.51482000000000006</v>
      </c>
    </row>
    <row r="758" spans="1:27" x14ac:dyDescent="0.25">
      <c r="D758" s="38" t="s">
        <v>530</v>
      </c>
      <c r="E758" s="37"/>
      <c r="H758" s="37"/>
      <c r="K758" s="39">
        <f>SUM(K756:K757)</f>
        <v>5.6630000000000003</v>
      </c>
    </row>
    <row r="760" spans="1:27" ht="45" customHeight="1" x14ac:dyDescent="0.25">
      <c r="A760" s="29"/>
      <c r="B760" s="29" t="s">
        <v>865</v>
      </c>
      <c r="C760" s="30" t="s">
        <v>125</v>
      </c>
      <c r="D760" s="10" t="s">
        <v>866</v>
      </c>
      <c r="E760" s="9"/>
      <c r="F760" s="9"/>
      <c r="G760" s="30"/>
      <c r="H760" s="32" t="s">
        <v>504</v>
      </c>
      <c r="I760" s="8">
        <v>1</v>
      </c>
      <c r="J760" s="7"/>
      <c r="K760" s="33">
        <f>ROUND(K772,2)</f>
        <v>1.2</v>
      </c>
      <c r="L760" s="31" t="s">
        <v>867</v>
      </c>
      <c r="M760" s="30"/>
      <c r="N760" s="30"/>
      <c r="O760" s="30"/>
      <c r="P760" s="30"/>
      <c r="Q760" s="30"/>
      <c r="R760" s="30"/>
      <c r="S760" s="30"/>
      <c r="T760" s="30"/>
      <c r="U760" s="30"/>
      <c r="V760" s="30"/>
      <c r="W760" s="30"/>
      <c r="X760" s="30"/>
      <c r="Y760" s="30"/>
      <c r="Z760" s="30"/>
      <c r="AA760" s="30"/>
    </row>
    <row r="761" spans="1:27" x14ac:dyDescent="0.25">
      <c r="B761" s="25" t="s">
        <v>506</v>
      </c>
    </row>
    <row r="762" spans="1:27" x14ac:dyDescent="0.25">
      <c r="B762" t="s">
        <v>786</v>
      </c>
      <c r="C762" t="s">
        <v>508</v>
      </c>
      <c r="D762" t="s">
        <v>787</v>
      </c>
      <c r="E762" s="34">
        <v>1.4999999999999999E-2</v>
      </c>
      <c r="F762" t="s">
        <v>510</v>
      </c>
      <c r="G762" t="s">
        <v>511</v>
      </c>
      <c r="H762" s="35">
        <v>28.69</v>
      </c>
      <c r="I762" t="s">
        <v>512</v>
      </c>
      <c r="J762" s="36">
        <f>ROUND(E762/I760* H762,5)</f>
        <v>0.43035000000000001</v>
      </c>
      <c r="K762" s="37"/>
    </row>
    <row r="763" spans="1:27" x14ac:dyDescent="0.25">
      <c r="B763" t="s">
        <v>784</v>
      </c>
      <c r="C763" t="s">
        <v>508</v>
      </c>
      <c r="D763" t="s">
        <v>785</v>
      </c>
      <c r="E763" s="34">
        <v>1.4999999999999999E-2</v>
      </c>
      <c r="F763" t="s">
        <v>510</v>
      </c>
      <c r="G763" t="s">
        <v>511</v>
      </c>
      <c r="H763" s="35">
        <v>24.61</v>
      </c>
      <c r="I763" t="s">
        <v>512</v>
      </c>
      <c r="J763" s="36">
        <f>ROUND(E763/I760* H763,5)</f>
        <v>0.36914999999999998</v>
      </c>
      <c r="K763" s="37"/>
    </row>
    <row r="764" spans="1:27" x14ac:dyDescent="0.25">
      <c r="D764" s="38" t="s">
        <v>513</v>
      </c>
      <c r="E764" s="37"/>
      <c r="H764" s="37"/>
      <c r="K764" s="35">
        <f>SUM(J762:J763)</f>
        <v>0.79949999999999999</v>
      </c>
    </row>
    <row r="765" spans="1:27" x14ac:dyDescent="0.25">
      <c r="B765" s="25" t="s">
        <v>518</v>
      </c>
      <c r="E765" s="37"/>
      <c r="H765" s="37"/>
      <c r="K765" s="37"/>
    </row>
    <row r="766" spans="1:27" x14ac:dyDescent="0.25">
      <c r="B766" t="s">
        <v>868</v>
      </c>
      <c r="C766" t="s">
        <v>125</v>
      </c>
      <c r="D766" t="s">
        <v>869</v>
      </c>
      <c r="E766" s="34">
        <v>1.02</v>
      </c>
      <c r="G766" t="s">
        <v>511</v>
      </c>
      <c r="H766" s="35">
        <v>0.27</v>
      </c>
      <c r="I766" t="s">
        <v>512</v>
      </c>
      <c r="J766" s="36">
        <f>ROUND(E766* H766,5)</f>
        <v>0.27539999999999998</v>
      </c>
      <c r="K766" s="37"/>
    </row>
    <row r="767" spans="1:27" x14ac:dyDescent="0.25">
      <c r="D767" s="38" t="s">
        <v>526</v>
      </c>
      <c r="E767" s="37"/>
      <c r="H767" s="37"/>
      <c r="K767" s="35">
        <f>SUM(J766:J766)</f>
        <v>0.27539999999999998</v>
      </c>
    </row>
    <row r="768" spans="1:27" x14ac:dyDescent="0.25">
      <c r="E768" s="37"/>
      <c r="H768" s="37"/>
      <c r="K768" s="37"/>
    </row>
    <row r="769" spans="1:27" x14ac:dyDescent="0.25">
      <c r="D769" s="38" t="s">
        <v>528</v>
      </c>
      <c r="E769" s="37"/>
      <c r="H769" s="37">
        <v>1.5</v>
      </c>
      <c r="I769" t="s">
        <v>529</v>
      </c>
      <c r="J769">
        <f>ROUND(H769/100*K764,5)</f>
        <v>1.1990000000000001E-2</v>
      </c>
      <c r="K769" s="37"/>
    </row>
    <row r="770" spans="1:27" x14ac:dyDescent="0.25">
      <c r="D770" s="38" t="s">
        <v>527</v>
      </c>
      <c r="E770" s="37"/>
      <c r="H770" s="37"/>
      <c r="K770" s="39">
        <f>SUM(J761:J769)</f>
        <v>1.0868899999999999</v>
      </c>
    </row>
    <row r="771" spans="1:27" x14ac:dyDescent="0.25">
      <c r="D771" s="38" t="s">
        <v>547</v>
      </c>
      <c r="E771" s="37"/>
      <c r="H771" s="37">
        <v>10</v>
      </c>
      <c r="I771" t="s">
        <v>529</v>
      </c>
      <c r="K771" s="35">
        <f>ROUND(H771/100*K770,5)</f>
        <v>0.10868999999999999</v>
      </c>
    </row>
    <row r="772" spans="1:27" x14ac:dyDescent="0.25">
      <c r="D772" s="38" t="s">
        <v>530</v>
      </c>
      <c r="E772" s="37"/>
      <c r="H772" s="37"/>
      <c r="K772" s="39">
        <f>SUM(K770:K771)</f>
        <v>1.1955799999999999</v>
      </c>
    </row>
    <row r="774" spans="1:27" ht="45" customHeight="1" x14ac:dyDescent="0.25">
      <c r="A774" s="29" t="s">
        <v>870</v>
      </c>
      <c r="B774" s="29" t="s">
        <v>326</v>
      </c>
      <c r="C774" s="30" t="s">
        <v>125</v>
      </c>
      <c r="D774" s="10" t="s">
        <v>327</v>
      </c>
      <c r="E774" s="9"/>
      <c r="F774" s="9"/>
      <c r="G774" s="30"/>
      <c r="H774" s="32" t="s">
        <v>504</v>
      </c>
      <c r="I774" s="8">
        <v>1</v>
      </c>
      <c r="J774" s="7"/>
      <c r="K774" s="33">
        <f>ROUND(K787,2)</f>
        <v>9.11</v>
      </c>
      <c r="L774" s="31" t="s">
        <v>871</v>
      </c>
      <c r="M774" s="30"/>
      <c r="N774" s="30"/>
      <c r="O774" s="30"/>
      <c r="P774" s="30"/>
      <c r="Q774" s="30"/>
      <c r="R774" s="30"/>
      <c r="S774" s="30"/>
      <c r="T774" s="30"/>
      <c r="U774" s="30"/>
      <c r="V774" s="30"/>
      <c r="W774" s="30"/>
      <c r="X774" s="30"/>
      <c r="Y774" s="30"/>
      <c r="Z774" s="30"/>
      <c r="AA774" s="30"/>
    </row>
    <row r="775" spans="1:27" x14ac:dyDescent="0.25">
      <c r="B775" s="25" t="s">
        <v>506</v>
      </c>
    </row>
    <row r="776" spans="1:27" x14ac:dyDescent="0.25">
      <c r="B776" t="s">
        <v>784</v>
      </c>
      <c r="C776" t="s">
        <v>508</v>
      </c>
      <c r="D776" t="s">
        <v>785</v>
      </c>
      <c r="E776" s="34">
        <v>0.15</v>
      </c>
      <c r="F776" t="s">
        <v>510</v>
      </c>
      <c r="G776" t="s">
        <v>511</v>
      </c>
      <c r="H776" s="35">
        <v>24.61</v>
      </c>
      <c r="I776" t="s">
        <v>512</v>
      </c>
      <c r="J776" s="36">
        <f>ROUND(E776/I774* H776,5)</f>
        <v>3.6915</v>
      </c>
      <c r="K776" s="37"/>
    </row>
    <row r="777" spans="1:27" x14ac:dyDescent="0.25">
      <c r="B777" t="s">
        <v>786</v>
      </c>
      <c r="C777" t="s">
        <v>508</v>
      </c>
      <c r="D777" t="s">
        <v>787</v>
      </c>
      <c r="E777" s="34">
        <v>0.1</v>
      </c>
      <c r="F777" t="s">
        <v>510</v>
      </c>
      <c r="G777" t="s">
        <v>511</v>
      </c>
      <c r="H777" s="35">
        <v>28.69</v>
      </c>
      <c r="I777" t="s">
        <v>512</v>
      </c>
      <c r="J777" s="36">
        <f>ROUND(E777/I774* H777,5)</f>
        <v>2.8690000000000002</v>
      </c>
      <c r="K777" s="37"/>
    </row>
    <row r="778" spans="1:27" x14ac:dyDescent="0.25">
      <c r="D778" s="38" t="s">
        <v>513</v>
      </c>
      <c r="E778" s="37"/>
      <c r="H778" s="37"/>
      <c r="K778" s="35">
        <f>SUM(J776:J777)</f>
        <v>6.5605000000000002</v>
      </c>
    </row>
    <row r="779" spans="1:27" x14ac:dyDescent="0.25">
      <c r="B779" s="25" t="s">
        <v>518</v>
      </c>
      <c r="E779" s="37"/>
      <c r="H779" s="37"/>
      <c r="K779" s="37"/>
    </row>
    <row r="780" spans="1:27" x14ac:dyDescent="0.25">
      <c r="B780" t="s">
        <v>872</v>
      </c>
      <c r="C780" t="s">
        <v>16</v>
      </c>
      <c r="D780" t="s">
        <v>873</v>
      </c>
      <c r="E780" s="34">
        <v>1</v>
      </c>
      <c r="G780" t="s">
        <v>511</v>
      </c>
      <c r="H780" s="35">
        <v>0.33</v>
      </c>
      <c r="I780" t="s">
        <v>512</v>
      </c>
      <c r="J780" s="36">
        <f>ROUND(E780* H780,5)</f>
        <v>0.33</v>
      </c>
      <c r="K780" s="37"/>
    </row>
    <row r="781" spans="1:27" x14ac:dyDescent="0.25">
      <c r="B781" t="s">
        <v>874</v>
      </c>
      <c r="C781" t="s">
        <v>125</v>
      </c>
      <c r="D781" t="s">
        <v>875</v>
      </c>
      <c r="E781" s="34">
        <v>1.02</v>
      </c>
      <c r="G781" t="s">
        <v>511</v>
      </c>
      <c r="H781" s="35">
        <v>1.27</v>
      </c>
      <c r="I781" t="s">
        <v>512</v>
      </c>
      <c r="J781" s="36">
        <f>ROUND(E781* H781,5)</f>
        <v>1.2954000000000001</v>
      </c>
      <c r="K781" s="37"/>
    </row>
    <row r="782" spans="1:27" x14ac:dyDescent="0.25">
      <c r="D782" s="38" t="s">
        <v>526</v>
      </c>
      <c r="E782" s="37"/>
      <c r="H782" s="37"/>
      <c r="K782" s="35">
        <f>SUM(J780:J781)</f>
        <v>1.6254000000000002</v>
      </c>
    </row>
    <row r="783" spans="1:27" x14ac:dyDescent="0.25">
      <c r="E783" s="37"/>
      <c r="H783" s="37"/>
      <c r="K783" s="37"/>
    </row>
    <row r="784" spans="1:27" x14ac:dyDescent="0.25">
      <c r="D784" s="38" t="s">
        <v>528</v>
      </c>
      <c r="E784" s="37"/>
      <c r="H784" s="37">
        <v>1.5</v>
      </c>
      <c r="I784" t="s">
        <v>529</v>
      </c>
      <c r="J784">
        <f>ROUND(H784/100*K778,5)</f>
        <v>9.8409999999999997E-2</v>
      </c>
      <c r="K784" s="37"/>
    </row>
    <row r="785" spans="1:27" x14ac:dyDescent="0.25">
      <c r="D785" s="38" t="s">
        <v>527</v>
      </c>
      <c r="E785" s="37"/>
      <c r="H785" s="37"/>
      <c r="K785" s="39">
        <f>SUM(J775:J784)</f>
        <v>8.2843099999999996</v>
      </c>
    </row>
    <row r="786" spans="1:27" x14ac:dyDescent="0.25">
      <c r="D786" s="38" t="s">
        <v>547</v>
      </c>
      <c r="E786" s="37"/>
      <c r="H786" s="37">
        <v>10</v>
      </c>
      <c r="I786" t="s">
        <v>529</v>
      </c>
      <c r="K786" s="35">
        <f>ROUND(H786/100*K785,5)</f>
        <v>0.82843</v>
      </c>
    </row>
    <row r="787" spans="1:27" x14ac:dyDescent="0.25">
      <c r="D787" s="38" t="s">
        <v>530</v>
      </c>
      <c r="E787" s="37"/>
      <c r="H787" s="37"/>
      <c r="K787" s="39">
        <f>SUM(K785:K786)</f>
        <v>9.1127399999999987</v>
      </c>
    </row>
    <row r="789" spans="1:27" ht="45" customHeight="1" x14ac:dyDescent="0.25">
      <c r="A789" s="29" t="s">
        <v>876</v>
      </c>
      <c r="B789" s="29" t="s">
        <v>278</v>
      </c>
      <c r="C789" s="30" t="s">
        <v>125</v>
      </c>
      <c r="D789" s="10" t="s">
        <v>279</v>
      </c>
      <c r="E789" s="9"/>
      <c r="F789" s="9"/>
      <c r="G789" s="30"/>
      <c r="H789" s="32" t="s">
        <v>504</v>
      </c>
      <c r="I789" s="8">
        <v>1</v>
      </c>
      <c r="J789" s="7"/>
      <c r="K789" s="33">
        <f>ROUND(K802,2)</f>
        <v>13.5</v>
      </c>
      <c r="L789" s="31" t="s">
        <v>877</v>
      </c>
      <c r="M789" s="30"/>
      <c r="N789" s="30"/>
      <c r="O789" s="30"/>
      <c r="P789" s="30"/>
      <c r="Q789" s="30"/>
      <c r="R789" s="30"/>
      <c r="S789" s="30"/>
      <c r="T789" s="30"/>
      <c r="U789" s="30"/>
      <c r="V789" s="30"/>
      <c r="W789" s="30"/>
      <c r="X789" s="30"/>
      <c r="Y789" s="30"/>
      <c r="Z789" s="30"/>
      <c r="AA789" s="30"/>
    </row>
    <row r="790" spans="1:27" x14ac:dyDescent="0.25">
      <c r="B790" s="25" t="s">
        <v>506</v>
      </c>
    </row>
    <row r="791" spans="1:27" x14ac:dyDescent="0.25">
      <c r="B791" t="s">
        <v>784</v>
      </c>
      <c r="C791" t="s">
        <v>508</v>
      </c>
      <c r="D791" t="s">
        <v>785</v>
      </c>
      <c r="E791" s="34">
        <v>0.2</v>
      </c>
      <c r="F791" t="s">
        <v>510</v>
      </c>
      <c r="G791" t="s">
        <v>511</v>
      </c>
      <c r="H791" s="35">
        <v>24.61</v>
      </c>
      <c r="I791" t="s">
        <v>512</v>
      </c>
      <c r="J791" s="36">
        <f>ROUND(E791/I789* H791,5)</f>
        <v>4.9219999999999997</v>
      </c>
      <c r="K791" s="37"/>
    </row>
    <row r="792" spans="1:27" x14ac:dyDescent="0.25">
      <c r="B792" t="s">
        <v>786</v>
      </c>
      <c r="C792" t="s">
        <v>508</v>
      </c>
      <c r="D792" t="s">
        <v>787</v>
      </c>
      <c r="E792" s="34">
        <v>0.2</v>
      </c>
      <c r="F792" t="s">
        <v>510</v>
      </c>
      <c r="G792" t="s">
        <v>511</v>
      </c>
      <c r="H792" s="35">
        <v>28.69</v>
      </c>
      <c r="I792" t="s">
        <v>512</v>
      </c>
      <c r="J792" s="36">
        <f>ROUND(E792/I789* H792,5)</f>
        <v>5.7380000000000004</v>
      </c>
      <c r="K792" s="37"/>
    </row>
    <row r="793" spans="1:27" x14ac:dyDescent="0.25">
      <c r="D793" s="38" t="s">
        <v>513</v>
      </c>
      <c r="E793" s="37"/>
      <c r="H793" s="37"/>
      <c r="K793" s="35">
        <f>SUM(J791:J792)</f>
        <v>10.66</v>
      </c>
    </row>
    <row r="794" spans="1:27" x14ac:dyDescent="0.25">
      <c r="B794" s="25" t="s">
        <v>518</v>
      </c>
      <c r="E794" s="37"/>
      <c r="H794" s="37"/>
      <c r="K794" s="37"/>
    </row>
    <row r="795" spans="1:27" x14ac:dyDescent="0.25">
      <c r="B795" t="s">
        <v>878</v>
      </c>
      <c r="C795" t="s">
        <v>16</v>
      </c>
      <c r="D795" t="s">
        <v>879</v>
      </c>
      <c r="E795" s="34">
        <v>1</v>
      </c>
      <c r="G795" t="s">
        <v>511</v>
      </c>
      <c r="H795" s="35">
        <v>0.16</v>
      </c>
      <c r="I795" t="s">
        <v>512</v>
      </c>
      <c r="J795" s="36">
        <f>ROUND(E795* H795,5)</f>
        <v>0.16</v>
      </c>
      <c r="K795" s="37"/>
    </row>
    <row r="796" spans="1:27" x14ac:dyDescent="0.25">
      <c r="B796" t="s">
        <v>874</v>
      </c>
      <c r="C796" t="s">
        <v>125</v>
      </c>
      <c r="D796" t="s">
        <v>875</v>
      </c>
      <c r="E796" s="34">
        <v>1.02</v>
      </c>
      <c r="G796" t="s">
        <v>511</v>
      </c>
      <c r="H796" s="35">
        <v>1.27</v>
      </c>
      <c r="I796" t="s">
        <v>512</v>
      </c>
      <c r="J796" s="36">
        <f>ROUND(E796* H796,5)</f>
        <v>1.2954000000000001</v>
      </c>
      <c r="K796" s="37"/>
    </row>
    <row r="797" spans="1:27" x14ac:dyDescent="0.25">
      <c r="D797" s="38" t="s">
        <v>526</v>
      </c>
      <c r="E797" s="37"/>
      <c r="H797" s="37"/>
      <c r="K797" s="35">
        <f>SUM(J795:J796)</f>
        <v>1.4554</v>
      </c>
    </row>
    <row r="798" spans="1:27" x14ac:dyDescent="0.25">
      <c r="E798" s="37"/>
      <c r="H798" s="37"/>
      <c r="K798" s="37"/>
    </row>
    <row r="799" spans="1:27" x14ac:dyDescent="0.25">
      <c r="D799" s="38" t="s">
        <v>528</v>
      </c>
      <c r="E799" s="37"/>
      <c r="H799" s="37">
        <v>1.5</v>
      </c>
      <c r="I799" t="s">
        <v>529</v>
      </c>
      <c r="J799">
        <f>ROUND(H799/100*K793,5)</f>
        <v>0.15989999999999999</v>
      </c>
      <c r="K799" s="37"/>
    </row>
    <row r="800" spans="1:27" x14ac:dyDescent="0.25">
      <c r="D800" s="38" t="s">
        <v>527</v>
      </c>
      <c r="E800" s="37"/>
      <c r="H800" s="37"/>
      <c r="K800" s="39">
        <f>SUM(J790:J799)</f>
        <v>12.275300000000001</v>
      </c>
    </row>
    <row r="801" spans="1:27" x14ac:dyDescent="0.25">
      <c r="D801" s="38" t="s">
        <v>547</v>
      </c>
      <c r="E801" s="37"/>
      <c r="H801" s="37">
        <v>10</v>
      </c>
      <c r="I801" t="s">
        <v>529</v>
      </c>
      <c r="K801" s="35">
        <f>ROUND(H801/100*K800,5)</f>
        <v>1.22753</v>
      </c>
    </row>
    <row r="802" spans="1:27" x14ac:dyDescent="0.25">
      <c r="D802" s="38" t="s">
        <v>530</v>
      </c>
      <c r="E802" s="37"/>
      <c r="H802" s="37"/>
      <c r="K802" s="39">
        <f>SUM(K800:K801)</f>
        <v>13.502830000000001</v>
      </c>
    </row>
    <row r="804" spans="1:27" ht="45" customHeight="1" x14ac:dyDescent="0.25">
      <c r="A804" s="29" t="s">
        <v>880</v>
      </c>
      <c r="B804" s="29" t="s">
        <v>302</v>
      </c>
      <c r="C804" s="30" t="s">
        <v>16</v>
      </c>
      <c r="D804" s="10" t="s">
        <v>303</v>
      </c>
      <c r="E804" s="9"/>
      <c r="F804" s="9"/>
      <c r="G804" s="30"/>
      <c r="H804" s="32" t="s">
        <v>504</v>
      </c>
      <c r="I804" s="8">
        <v>1</v>
      </c>
      <c r="J804" s="7"/>
      <c r="K804" s="33">
        <f>ROUND(K817,2)</f>
        <v>44.18</v>
      </c>
      <c r="L804" s="31" t="s">
        <v>881</v>
      </c>
      <c r="M804" s="30"/>
      <c r="N804" s="30"/>
      <c r="O804" s="30"/>
      <c r="P804" s="30"/>
      <c r="Q804" s="30"/>
      <c r="R804" s="30"/>
      <c r="S804" s="30"/>
      <c r="T804" s="30"/>
      <c r="U804" s="30"/>
      <c r="V804" s="30"/>
      <c r="W804" s="30"/>
      <c r="X804" s="30"/>
      <c r="Y804" s="30"/>
      <c r="Z804" s="30"/>
      <c r="AA804" s="30"/>
    </row>
    <row r="805" spans="1:27" x14ac:dyDescent="0.25">
      <c r="B805" s="25" t="s">
        <v>506</v>
      </c>
    </row>
    <row r="806" spans="1:27" x14ac:dyDescent="0.25">
      <c r="B806" t="s">
        <v>784</v>
      </c>
      <c r="C806" t="s">
        <v>508</v>
      </c>
      <c r="D806" t="s">
        <v>785</v>
      </c>
      <c r="E806" s="34">
        <v>0.2</v>
      </c>
      <c r="F806" t="s">
        <v>510</v>
      </c>
      <c r="G806" t="s">
        <v>511</v>
      </c>
      <c r="H806" s="35">
        <v>24.61</v>
      </c>
      <c r="I806" t="s">
        <v>512</v>
      </c>
      <c r="J806" s="36">
        <f>ROUND(E806/I804* H806,5)</f>
        <v>4.9219999999999997</v>
      </c>
      <c r="K806" s="37"/>
    </row>
    <row r="807" spans="1:27" x14ac:dyDescent="0.25">
      <c r="B807" t="s">
        <v>786</v>
      </c>
      <c r="C807" t="s">
        <v>508</v>
      </c>
      <c r="D807" t="s">
        <v>787</v>
      </c>
      <c r="E807" s="34">
        <v>0.2</v>
      </c>
      <c r="F807" t="s">
        <v>510</v>
      </c>
      <c r="G807" t="s">
        <v>511</v>
      </c>
      <c r="H807" s="35">
        <v>28.69</v>
      </c>
      <c r="I807" t="s">
        <v>512</v>
      </c>
      <c r="J807" s="36">
        <f>ROUND(E807/I804* H807,5)</f>
        <v>5.7380000000000004</v>
      </c>
      <c r="K807" s="37"/>
    </row>
    <row r="808" spans="1:27" x14ac:dyDescent="0.25">
      <c r="D808" s="38" t="s">
        <v>513</v>
      </c>
      <c r="E808" s="37"/>
      <c r="H808" s="37"/>
      <c r="K808" s="35">
        <f>SUM(J806:J807)</f>
        <v>10.66</v>
      </c>
    </row>
    <row r="809" spans="1:27" x14ac:dyDescent="0.25">
      <c r="B809" s="25" t="s">
        <v>518</v>
      </c>
      <c r="E809" s="37"/>
      <c r="H809" s="37"/>
      <c r="K809" s="37"/>
    </row>
    <row r="810" spans="1:27" x14ac:dyDescent="0.25">
      <c r="B810" t="s">
        <v>882</v>
      </c>
      <c r="C810" t="s">
        <v>16</v>
      </c>
      <c r="D810" t="s">
        <v>883</v>
      </c>
      <c r="E810" s="34">
        <v>1</v>
      </c>
      <c r="G810" t="s">
        <v>511</v>
      </c>
      <c r="H810" s="35">
        <v>0.45</v>
      </c>
      <c r="I810" t="s">
        <v>512</v>
      </c>
      <c r="J810" s="36">
        <f>ROUND(E810* H810,5)</f>
        <v>0.45</v>
      </c>
      <c r="K810" s="37"/>
    </row>
    <row r="811" spans="1:27" x14ac:dyDescent="0.25">
      <c r="B811" t="s">
        <v>884</v>
      </c>
      <c r="C811" t="s">
        <v>16</v>
      </c>
      <c r="D811" t="s">
        <v>885</v>
      </c>
      <c r="E811" s="34">
        <v>1</v>
      </c>
      <c r="G811" t="s">
        <v>511</v>
      </c>
      <c r="H811" s="35">
        <v>28.89</v>
      </c>
      <c r="I811" t="s">
        <v>512</v>
      </c>
      <c r="J811" s="36">
        <f>ROUND(E811* H811,5)</f>
        <v>28.89</v>
      </c>
      <c r="K811" s="37"/>
    </row>
    <row r="812" spans="1:27" x14ac:dyDescent="0.25">
      <c r="D812" s="38" t="s">
        <v>526</v>
      </c>
      <c r="E812" s="37"/>
      <c r="H812" s="37"/>
      <c r="K812" s="35">
        <f>SUM(J810:J811)</f>
        <v>29.34</v>
      </c>
    </row>
    <row r="813" spans="1:27" x14ac:dyDescent="0.25">
      <c r="E813" s="37"/>
      <c r="H813" s="37"/>
      <c r="K813" s="37"/>
    </row>
    <row r="814" spans="1:27" x14ac:dyDescent="0.25">
      <c r="D814" s="38" t="s">
        <v>528</v>
      </c>
      <c r="E814" s="37"/>
      <c r="H814" s="37">
        <v>1.5</v>
      </c>
      <c r="I814" t="s">
        <v>529</v>
      </c>
      <c r="J814">
        <f>ROUND(H814/100*K808,5)</f>
        <v>0.15989999999999999</v>
      </c>
      <c r="K814" s="37"/>
    </row>
    <row r="815" spans="1:27" x14ac:dyDescent="0.25">
      <c r="D815" s="38" t="s">
        <v>527</v>
      </c>
      <c r="E815" s="37"/>
      <c r="H815" s="37"/>
      <c r="K815" s="39">
        <f>SUM(J805:J814)</f>
        <v>40.1599</v>
      </c>
    </row>
    <row r="816" spans="1:27" x14ac:dyDescent="0.25">
      <c r="D816" s="38" t="s">
        <v>547</v>
      </c>
      <c r="E816" s="37"/>
      <c r="H816" s="37">
        <v>10</v>
      </c>
      <c r="I816" t="s">
        <v>529</v>
      </c>
      <c r="K816" s="35">
        <f>ROUND(H816/100*K815,5)</f>
        <v>4.0159900000000004</v>
      </c>
    </row>
    <row r="817" spans="1:27" x14ac:dyDescent="0.25">
      <c r="D817" s="38" t="s">
        <v>530</v>
      </c>
      <c r="E817" s="37"/>
      <c r="H817" s="37"/>
      <c r="K817" s="39">
        <f>SUM(K815:K816)</f>
        <v>44.175890000000003</v>
      </c>
    </row>
    <row r="819" spans="1:27" ht="45" customHeight="1" x14ac:dyDescent="0.25">
      <c r="A819" s="29" t="s">
        <v>886</v>
      </c>
      <c r="B819" s="29" t="s">
        <v>300</v>
      </c>
      <c r="C819" s="30" t="s">
        <v>16</v>
      </c>
      <c r="D819" s="10" t="s">
        <v>301</v>
      </c>
      <c r="E819" s="9"/>
      <c r="F819" s="9"/>
      <c r="G819" s="30"/>
      <c r="H819" s="32" t="s">
        <v>504</v>
      </c>
      <c r="I819" s="8">
        <v>1</v>
      </c>
      <c r="J819" s="7"/>
      <c r="K819" s="33">
        <f>ROUND(K832,2)</f>
        <v>44.74</v>
      </c>
      <c r="L819" s="31" t="s">
        <v>887</v>
      </c>
      <c r="M819" s="30"/>
      <c r="N819" s="30"/>
      <c r="O819" s="30"/>
      <c r="P819" s="30"/>
      <c r="Q819" s="30"/>
      <c r="R819" s="30"/>
      <c r="S819" s="30"/>
      <c r="T819" s="30"/>
      <c r="U819" s="30"/>
      <c r="V819" s="30"/>
      <c r="W819" s="30"/>
      <c r="X819" s="30"/>
      <c r="Y819" s="30"/>
      <c r="Z819" s="30"/>
      <c r="AA819" s="30"/>
    </row>
    <row r="820" spans="1:27" x14ac:dyDescent="0.25">
      <c r="B820" s="25" t="s">
        <v>506</v>
      </c>
    </row>
    <row r="821" spans="1:27" x14ac:dyDescent="0.25">
      <c r="B821" t="s">
        <v>784</v>
      </c>
      <c r="C821" t="s">
        <v>508</v>
      </c>
      <c r="D821" t="s">
        <v>785</v>
      </c>
      <c r="E821" s="34">
        <v>0.2</v>
      </c>
      <c r="F821" t="s">
        <v>510</v>
      </c>
      <c r="G821" t="s">
        <v>511</v>
      </c>
      <c r="H821" s="35">
        <v>24.61</v>
      </c>
      <c r="I821" t="s">
        <v>512</v>
      </c>
      <c r="J821" s="36">
        <f>ROUND(E821/I819* H821,5)</f>
        <v>4.9219999999999997</v>
      </c>
      <c r="K821" s="37"/>
    </row>
    <row r="822" spans="1:27" x14ac:dyDescent="0.25">
      <c r="B822" t="s">
        <v>786</v>
      </c>
      <c r="C822" t="s">
        <v>508</v>
      </c>
      <c r="D822" t="s">
        <v>787</v>
      </c>
      <c r="E822" s="34">
        <v>0.2</v>
      </c>
      <c r="F822" t="s">
        <v>510</v>
      </c>
      <c r="G822" t="s">
        <v>511</v>
      </c>
      <c r="H822" s="35">
        <v>28.69</v>
      </c>
      <c r="I822" t="s">
        <v>512</v>
      </c>
      <c r="J822" s="36">
        <f>ROUND(E822/I819* H822,5)</f>
        <v>5.7380000000000004</v>
      </c>
      <c r="K822" s="37"/>
    </row>
    <row r="823" spans="1:27" x14ac:dyDescent="0.25">
      <c r="D823" s="38" t="s">
        <v>513</v>
      </c>
      <c r="E823" s="37"/>
      <c r="H823" s="37"/>
      <c r="K823" s="35">
        <f>SUM(J821:J822)</f>
        <v>10.66</v>
      </c>
    </row>
    <row r="824" spans="1:27" x14ac:dyDescent="0.25">
      <c r="B824" s="25" t="s">
        <v>518</v>
      </c>
      <c r="E824" s="37"/>
      <c r="H824" s="37"/>
      <c r="K824" s="37"/>
    </row>
    <row r="825" spans="1:27" x14ac:dyDescent="0.25">
      <c r="B825" t="s">
        <v>882</v>
      </c>
      <c r="C825" t="s">
        <v>16</v>
      </c>
      <c r="D825" t="s">
        <v>883</v>
      </c>
      <c r="E825" s="34">
        <v>1</v>
      </c>
      <c r="G825" t="s">
        <v>511</v>
      </c>
      <c r="H825" s="35">
        <v>0.45</v>
      </c>
      <c r="I825" t="s">
        <v>512</v>
      </c>
      <c r="J825" s="36">
        <f>ROUND(E825* H825,5)</f>
        <v>0.45</v>
      </c>
      <c r="K825" s="37"/>
    </row>
    <row r="826" spans="1:27" x14ac:dyDescent="0.25">
      <c r="B826" t="s">
        <v>888</v>
      </c>
      <c r="C826" t="s">
        <v>16</v>
      </c>
      <c r="D826" t="s">
        <v>889</v>
      </c>
      <c r="E826" s="34">
        <v>1</v>
      </c>
      <c r="G826" t="s">
        <v>511</v>
      </c>
      <c r="H826" s="35">
        <v>29.4</v>
      </c>
      <c r="I826" t="s">
        <v>512</v>
      </c>
      <c r="J826" s="36">
        <f>ROUND(E826* H826,5)</f>
        <v>29.4</v>
      </c>
      <c r="K826" s="37"/>
    </row>
    <row r="827" spans="1:27" x14ac:dyDescent="0.25">
      <c r="D827" s="38" t="s">
        <v>526</v>
      </c>
      <c r="E827" s="37"/>
      <c r="H827" s="37"/>
      <c r="K827" s="35">
        <f>SUM(J825:J826)</f>
        <v>29.849999999999998</v>
      </c>
    </row>
    <row r="828" spans="1:27" x14ac:dyDescent="0.25">
      <c r="E828" s="37"/>
      <c r="H828" s="37"/>
      <c r="K828" s="37"/>
    </row>
    <row r="829" spans="1:27" x14ac:dyDescent="0.25">
      <c r="D829" s="38" t="s">
        <v>528</v>
      </c>
      <c r="E829" s="37"/>
      <c r="H829" s="37">
        <v>1.5</v>
      </c>
      <c r="I829" t="s">
        <v>529</v>
      </c>
      <c r="J829">
        <f>ROUND(H829/100*K823,5)</f>
        <v>0.15989999999999999</v>
      </c>
      <c r="K829" s="37"/>
    </row>
    <row r="830" spans="1:27" x14ac:dyDescent="0.25">
      <c r="D830" s="38" t="s">
        <v>527</v>
      </c>
      <c r="E830" s="37"/>
      <c r="H830" s="37"/>
      <c r="K830" s="39">
        <f>SUM(J820:J829)</f>
        <v>40.669899999999998</v>
      </c>
    </row>
    <row r="831" spans="1:27" x14ac:dyDescent="0.25">
      <c r="D831" s="38" t="s">
        <v>547</v>
      </c>
      <c r="E831" s="37"/>
      <c r="H831" s="37">
        <v>10</v>
      </c>
      <c r="I831" t="s">
        <v>529</v>
      </c>
      <c r="K831" s="35">
        <f>ROUND(H831/100*K830,5)</f>
        <v>4.0669899999999997</v>
      </c>
    </row>
    <row r="832" spans="1:27" x14ac:dyDescent="0.25">
      <c r="D832" s="38" t="s">
        <v>530</v>
      </c>
      <c r="E832" s="37"/>
      <c r="H832" s="37"/>
      <c r="K832" s="39">
        <f>SUM(K830:K831)</f>
        <v>44.736889999999995</v>
      </c>
    </row>
    <row r="834" spans="1:27" ht="45" customHeight="1" x14ac:dyDescent="0.25">
      <c r="A834" s="29" t="s">
        <v>890</v>
      </c>
      <c r="B834" s="29" t="s">
        <v>294</v>
      </c>
      <c r="C834" s="30" t="s">
        <v>16</v>
      </c>
      <c r="D834" s="10" t="s">
        <v>295</v>
      </c>
      <c r="E834" s="9"/>
      <c r="F834" s="9"/>
      <c r="G834" s="30"/>
      <c r="H834" s="32" t="s">
        <v>504</v>
      </c>
      <c r="I834" s="8">
        <v>1</v>
      </c>
      <c r="J834" s="7"/>
      <c r="K834" s="33">
        <f>ROUND(K847,2)</f>
        <v>114.96</v>
      </c>
      <c r="L834" s="31" t="s">
        <v>891</v>
      </c>
      <c r="M834" s="30"/>
      <c r="N834" s="30"/>
      <c r="O834" s="30"/>
      <c r="P834" s="30"/>
      <c r="Q834" s="30"/>
      <c r="R834" s="30"/>
      <c r="S834" s="30"/>
      <c r="T834" s="30"/>
      <c r="U834" s="30"/>
      <c r="V834" s="30"/>
      <c r="W834" s="30"/>
      <c r="X834" s="30"/>
      <c r="Y834" s="30"/>
      <c r="Z834" s="30"/>
      <c r="AA834" s="30"/>
    </row>
    <row r="835" spans="1:27" x14ac:dyDescent="0.25">
      <c r="B835" s="25" t="s">
        <v>506</v>
      </c>
    </row>
    <row r="836" spans="1:27" x14ac:dyDescent="0.25">
      <c r="B836" t="s">
        <v>786</v>
      </c>
      <c r="C836" t="s">
        <v>508</v>
      </c>
      <c r="D836" t="s">
        <v>787</v>
      </c>
      <c r="E836" s="34">
        <v>0.35</v>
      </c>
      <c r="F836" t="s">
        <v>510</v>
      </c>
      <c r="G836" t="s">
        <v>511</v>
      </c>
      <c r="H836" s="35">
        <v>28.69</v>
      </c>
      <c r="I836" t="s">
        <v>512</v>
      </c>
      <c r="J836" s="36">
        <f>ROUND(E836/I834* H836,5)</f>
        <v>10.041499999999999</v>
      </c>
      <c r="K836" s="37"/>
    </row>
    <row r="837" spans="1:27" x14ac:dyDescent="0.25">
      <c r="B837" t="s">
        <v>784</v>
      </c>
      <c r="C837" t="s">
        <v>508</v>
      </c>
      <c r="D837" t="s">
        <v>785</v>
      </c>
      <c r="E837" s="34">
        <v>0.2</v>
      </c>
      <c r="F837" t="s">
        <v>510</v>
      </c>
      <c r="G837" t="s">
        <v>511</v>
      </c>
      <c r="H837" s="35">
        <v>24.61</v>
      </c>
      <c r="I837" t="s">
        <v>512</v>
      </c>
      <c r="J837" s="36">
        <f>ROUND(E837/I834* H837,5)</f>
        <v>4.9219999999999997</v>
      </c>
      <c r="K837" s="37"/>
    </row>
    <row r="838" spans="1:27" x14ac:dyDescent="0.25">
      <c r="D838" s="38" t="s">
        <v>513</v>
      </c>
      <c r="E838" s="37"/>
      <c r="H838" s="37"/>
      <c r="K838" s="35">
        <f>SUM(J836:J837)</f>
        <v>14.9635</v>
      </c>
    </row>
    <row r="839" spans="1:27" x14ac:dyDescent="0.25">
      <c r="B839" s="25" t="s">
        <v>518</v>
      </c>
      <c r="E839" s="37"/>
      <c r="H839" s="37"/>
      <c r="K839" s="37"/>
    </row>
    <row r="840" spans="1:27" x14ac:dyDescent="0.25">
      <c r="B840" t="s">
        <v>892</v>
      </c>
      <c r="C840" t="s">
        <v>16</v>
      </c>
      <c r="D840" t="s">
        <v>893</v>
      </c>
      <c r="E840" s="34">
        <v>1</v>
      </c>
      <c r="G840" t="s">
        <v>511</v>
      </c>
      <c r="H840" s="35">
        <v>88.91</v>
      </c>
      <c r="I840" t="s">
        <v>512</v>
      </c>
      <c r="J840" s="36">
        <f>ROUND(E840* H840,5)</f>
        <v>88.91</v>
      </c>
      <c r="K840" s="37"/>
    </row>
    <row r="841" spans="1:27" x14ac:dyDescent="0.25">
      <c r="B841" t="s">
        <v>894</v>
      </c>
      <c r="C841" t="s">
        <v>16</v>
      </c>
      <c r="D841" t="s">
        <v>895</v>
      </c>
      <c r="E841" s="34">
        <v>1</v>
      </c>
      <c r="G841" t="s">
        <v>511</v>
      </c>
      <c r="H841" s="35">
        <v>0.41</v>
      </c>
      <c r="I841" t="s">
        <v>512</v>
      </c>
      <c r="J841" s="36">
        <f>ROUND(E841* H841,5)</f>
        <v>0.41</v>
      </c>
      <c r="K841" s="37"/>
    </row>
    <row r="842" spans="1:27" x14ac:dyDescent="0.25">
      <c r="D842" s="38" t="s">
        <v>526</v>
      </c>
      <c r="E842" s="37"/>
      <c r="H842" s="37"/>
      <c r="K842" s="35">
        <f>SUM(J840:J841)</f>
        <v>89.32</v>
      </c>
    </row>
    <row r="843" spans="1:27" x14ac:dyDescent="0.25">
      <c r="E843" s="37"/>
      <c r="H843" s="37"/>
      <c r="K843" s="37"/>
    </row>
    <row r="844" spans="1:27" x14ac:dyDescent="0.25">
      <c r="D844" s="38" t="s">
        <v>528</v>
      </c>
      <c r="E844" s="37"/>
      <c r="H844" s="37">
        <v>1.5</v>
      </c>
      <c r="I844" t="s">
        <v>529</v>
      </c>
      <c r="J844">
        <f>ROUND(H844/100*K838,5)</f>
        <v>0.22445000000000001</v>
      </c>
      <c r="K844" s="37"/>
    </row>
    <row r="845" spans="1:27" x14ac:dyDescent="0.25">
      <c r="D845" s="38" t="s">
        <v>527</v>
      </c>
      <c r="E845" s="37"/>
      <c r="H845" s="37"/>
      <c r="K845" s="39">
        <f>SUM(J835:J844)</f>
        <v>104.50794999999999</v>
      </c>
    </row>
    <row r="846" spans="1:27" x14ac:dyDescent="0.25">
      <c r="D846" s="38" t="s">
        <v>547</v>
      </c>
      <c r="E846" s="37"/>
      <c r="H846" s="37">
        <v>10</v>
      </c>
      <c r="I846" t="s">
        <v>529</v>
      </c>
      <c r="K846" s="35">
        <f>ROUND(H846/100*K845,5)</f>
        <v>10.450799999999999</v>
      </c>
    </row>
    <row r="847" spans="1:27" x14ac:dyDescent="0.25">
      <c r="D847" s="38" t="s">
        <v>530</v>
      </c>
      <c r="E847" s="37"/>
      <c r="H847" s="37"/>
      <c r="K847" s="39">
        <f>SUM(K845:K846)</f>
        <v>114.95874999999999</v>
      </c>
    </row>
    <row r="849" spans="1:27" ht="45" customHeight="1" x14ac:dyDescent="0.25">
      <c r="A849" s="29"/>
      <c r="B849" s="29" t="s">
        <v>896</v>
      </c>
      <c r="C849" s="30" t="s">
        <v>16</v>
      </c>
      <c r="D849" s="10" t="s">
        <v>897</v>
      </c>
      <c r="E849" s="9"/>
      <c r="F849" s="9"/>
      <c r="G849" s="30"/>
      <c r="H849" s="32" t="s">
        <v>504</v>
      </c>
      <c r="I849" s="8">
        <v>1</v>
      </c>
      <c r="J849" s="7"/>
      <c r="K849" s="33">
        <f>ROUND(K859,2)</f>
        <v>2.92</v>
      </c>
      <c r="L849" s="31" t="s">
        <v>898</v>
      </c>
      <c r="M849" s="30"/>
      <c r="N849" s="30"/>
      <c r="O849" s="30"/>
      <c r="P849" s="30"/>
      <c r="Q849" s="30"/>
      <c r="R849" s="30"/>
      <c r="S849" s="30"/>
      <c r="T849" s="30"/>
      <c r="U849" s="30"/>
      <c r="V849" s="30"/>
      <c r="W849" s="30"/>
      <c r="X849" s="30"/>
      <c r="Y849" s="30"/>
      <c r="Z849" s="30"/>
      <c r="AA849" s="30"/>
    </row>
    <row r="850" spans="1:27" x14ac:dyDescent="0.25">
      <c r="B850" s="25" t="s">
        <v>506</v>
      </c>
    </row>
    <row r="851" spans="1:27" x14ac:dyDescent="0.25">
      <c r="B851" t="s">
        <v>784</v>
      </c>
      <c r="C851" t="s">
        <v>508</v>
      </c>
      <c r="D851" t="s">
        <v>785</v>
      </c>
      <c r="E851" s="34">
        <v>0.02</v>
      </c>
      <c r="F851" t="s">
        <v>510</v>
      </c>
      <c r="G851" t="s">
        <v>511</v>
      </c>
      <c r="H851" s="35">
        <v>24.61</v>
      </c>
      <c r="I851" t="s">
        <v>512</v>
      </c>
      <c r="J851" s="36">
        <f>ROUND(E851/I849* H851,5)</f>
        <v>0.49220000000000003</v>
      </c>
      <c r="K851" s="37"/>
    </row>
    <row r="852" spans="1:27" x14ac:dyDescent="0.25">
      <c r="B852" t="s">
        <v>786</v>
      </c>
      <c r="C852" t="s">
        <v>508</v>
      </c>
      <c r="D852" t="s">
        <v>787</v>
      </c>
      <c r="E852" s="34">
        <v>0.02</v>
      </c>
      <c r="F852" t="s">
        <v>510</v>
      </c>
      <c r="G852" t="s">
        <v>511</v>
      </c>
      <c r="H852" s="35">
        <v>28.69</v>
      </c>
      <c r="I852" t="s">
        <v>512</v>
      </c>
      <c r="J852" s="36">
        <f>ROUND(E852/I849* H852,5)</f>
        <v>0.57379999999999998</v>
      </c>
      <c r="K852" s="37"/>
    </row>
    <row r="853" spans="1:27" x14ac:dyDescent="0.25">
      <c r="D853" s="38" t="s">
        <v>513</v>
      </c>
      <c r="E853" s="37"/>
      <c r="H853" s="37"/>
      <c r="K853" s="35">
        <f>SUM(J851:J852)</f>
        <v>1.0660000000000001</v>
      </c>
    </row>
    <row r="854" spans="1:27" x14ac:dyDescent="0.25">
      <c r="B854" s="25" t="s">
        <v>518</v>
      </c>
      <c r="E854" s="37"/>
      <c r="H854" s="37"/>
      <c r="K854" s="37"/>
    </row>
    <row r="855" spans="1:27" x14ac:dyDescent="0.25">
      <c r="B855" t="s">
        <v>899</v>
      </c>
      <c r="C855" t="s">
        <v>16</v>
      </c>
      <c r="D855" t="s">
        <v>900</v>
      </c>
      <c r="E855" s="34">
        <v>1</v>
      </c>
      <c r="G855" t="s">
        <v>511</v>
      </c>
      <c r="H855" s="35">
        <v>1.59</v>
      </c>
      <c r="I855" t="s">
        <v>512</v>
      </c>
      <c r="J855" s="36">
        <f>ROUND(E855* H855,5)</f>
        <v>1.59</v>
      </c>
      <c r="K855" s="37"/>
    </row>
    <row r="856" spans="1:27" x14ac:dyDescent="0.25">
      <c r="D856" s="38" t="s">
        <v>526</v>
      </c>
      <c r="E856" s="37"/>
      <c r="H856" s="37"/>
      <c r="K856" s="35">
        <f>SUM(J855:J855)</f>
        <v>1.59</v>
      </c>
    </row>
    <row r="857" spans="1:27" x14ac:dyDescent="0.25">
      <c r="D857" s="38" t="s">
        <v>527</v>
      </c>
      <c r="E857" s="37"/>
      <c r="H857" s="37"/>
      <c r="K857" s="39">
        <f>SUM(J850:J856)</f>
        <v>2.6560000000000001</v>
      </c>
    </row>
    <row r="858" spans="1:27" x14ac:dyDescent="0.25">
      <c r="D858" s="38" t="s">
        <v>547</v>
      </c>
      <c r="E858" s="37"/>
      <c r="H858" s="37">
        <v>10</v>
      </c>
      <c r="I858" t="s">
        <v>529</v>
      </c>
      <c r="K858" s="35">
        <f>ROUND(H858/100*K857,5)</f>
        <v>0.2656</v>
      </c>
    </row>
    <row r="859" spans="1:27" x14ac:dyDescent="0.25">
      <c r="D859" s="38" t="s">
        <v>530</v>
      </c>
      <c r="E859" s="37"/>
      <c r="H859" s="37"/>
      <c r="K859" s="39">
        <f>SUM(K857:K858)</f>
        <v>2.9216000000000002</v>
      </c>
    </row>
    <row r="861" spans="1:27" ht="45" customHeight="1" x14ac:dyDescent="0.25">
      <c r="A861" s="29"/>
      <c r="B861" s="29" t="s">
        <v>901</v>
      </c>
      <c r="C861" s="30" t="s">
        <v>16</v>
      </c>
      <c r="D861" s="10" t="s">
        <v>902</v>
      </c>
      <c r="E861" s="9"/>
      <c r="F861" s="9"/>
      <c r="G861" s="30"/>
      <c r="H861" s="32" t="s">
        <v>504</v>
      </c>
      <c r="I861" s="8">
        <v>1</v>
      </c>
      <c r="J861" s="7"/>
      <c r="K861" s="33">
        <f>ROUND(K873,2)</f>
        <v>26.46</v>
      </c>
      <c r="L861" s="31" t="s">
        <v>903</v>
      </c>
      <c r="M861" s="30"/>
      <c r="N861" s="30"/>
      <c r="O861" s="30"/>
      <c r="P861" s="30"/>
      <c r="Q861" s="30"/>
      <c r="R861" s="30"/>
      <c r="S861" s="30"/>
      <c r="T861" s="30"/>
      <c r="U861" s="30"/>
      <c r="V861" s="30"/>
      <c r="W861" s="30"/>
      <c r="X861" s="30"/>
      <c r="Y861" s="30"/>
      <c r="Z861" s="30"/>
      <c r="AA861" s="30"/>
    </row>
    <row r="862" spans="1:27" x14ac:dyDescent="0.25">
      <c r="B862" s="25" t="s">
        <v>506</v>
      </c>
    </row>
    <row r="863" spans="1:27" x14ac:dyDescent="0.25">
      <c r="B863" t="s">
        <v>784</v>
      </c>
      <c r="C863" t="s">
        <v>508</v>
      </c>
      <c r="D863" t="s">
        <v>785</v>
      </c>
      <c r="E863" s="34">
        <v>0.13300000000000001</v>
      </c>
      <c r="F863" t="s">
        <v>510</v>
      </c>
      <c r="G863" t="s">
        <v>511</v>
      </c>
      <c r="H863" s="35">
        <v>24.61</v>
      </c>
      <c r="I863" t="s">
        <v>512</v>
      </c>
      <c r="J863" s="36">
        <f>ROUND(E863/I861* H863,5)</f>
        <v>3.2731300000000001</v>
      </c>
      <c r="K863" s="37"/>
    </row>
    <row r="864" spans="1:27" x14ac:dyDescent="0.25">
      <c r="B864" t="s">
        <v>786</v>
      </c>
      <c r="C864" t="s">
        <v>508</v>
      </c>
      <c r="D864" t="s">
        <v>787</v>
      </c>
      <c r="E864" s="34">
        <v>0.15</v>
      </c>
      <c r="F864" t="s">
        <v>510</v>
      </c>
      <c r="G864" t="s">
        <v>511</v>
      </c>
      <c r="H864" s="35">
        <v>28.69</v>
      </c>
      <c r="I864" t="s">
        <v>512</v>
      </c>
      <c r="J864" s="36">
        <f>ROUND(E864/I861* H864,5)</f>
        <v>4.3034999999999997</v>
      </c>
      <c r="K864" s="37"/>
    </row>
    <row r="865" spans="1:27" x14ac:dyDescent="0.25">
      <c r="D865" s="38" t="s">
        <v>513</v>
      </c>
      <c r="E865" s="37"/>
      <c r="H865" s="37"/>
      <c r="K865" s="35">
        <f>SUM(J863:J864)</f>
        <v>7.5766299999999998</v>
      </c>
    </row>
    <row r="866" spans="1:27" x14ac:dyDescent="0.25">
      <c r="B866" s="25" t="s">
        <v>518</v>
      </c>
      <c r="E866" s="37"/>
      <c r="H866" s="37"/>
      <c r="K866" s="37"/>
    </row>
    <row r="867" spans="1:27" x14ac:dyDescent="0.25">
      <c r="B867" t="s">
        <v>904</v>
      </c>
      <c r="C867" t="s">
        <v>16</v>
      </c>
      <c r="D867" t="s">
        <v>905</v>
      </c>
      <c r="E867" s="34">
        <v>1</v>
      </c>
      <c r="G867" t="s">
        <v>511</v>
      </c>
      <c r="H867" s="35">
        <v>16.36</v>
      </c>
      <c r="I867" t="s">
        <v>512</v>
      </c>
      <c r="J867" s="36">
        <f>ROUND(E867* H867,5)</f>
        <v>16.36</v>
      </c>
      <c r="K867" s="37"/>
    </row>
    <row r="868" spans="1:27" x14ac:dyDescent="0.25">
      <c r="D868" s="38" t="s">
        <v>526</v>
      </c>
      <c r="E868" s="37"/>
      <c r="H868" s="37"/>
      <c r="K868" s="35">
        <f>SUM(J867:J867)</f>
        <v>16.36</v>
      </c>
    </row>
    <row r="869" spans="1:27" x14ac:dyDescent="0.25">
      <c r="E869" s="37"/>
      <c r="H869" s="37"/>
      <c r="K869" s="37"/>
    </row>
    <row r="870" spans="1:27" x14ac:dyDescent="0.25">
      <c r="D870" s="38" t="s">
        <v>528</v>
      </c>
      <c r="E870" s="37"/>
      <c r="H870" s="37">
        <v>1.5</v>
      </c>
      <c r="I870" t="s">
        <v>529</v>
      </c>
      <c r="J870">
        <f>ROUND(H870/100*K865,5)</f>
        <v>0.11365</v>
      </c>
      <c r="K870" s="37"/>
    </row>
    <row r="871" spans="1:27" x14ac:dyDescent="0.25">
      <c r="D871" s="38" t="s">
        <v>527</v>
      </c>
      <c r="E871" s="37"/>
      <c r="H871" s="37"/>
      <c r="K871" s="39">
        <f>SUM(J862:J870)</f>
        <v>24.050280000000001</v>
      </c>
    </row>
    <row r="872" spans="1:27" x14ac:dyDescent="0.25">
      <c r="D872" s="38" t="s">
        <v>547</v>
      </c>
      <c r="E872" s="37"/>
      <c r="H872" s="37">
        <v>10</v>
      </c>
      <c r="I872" t="s">
        <v>529</v>
      </c>
      <c r="K872" s="35">
        <f>ROUND(H872/100*K871,5)</f>
        <v>2.40503</v>
      </c>
    </row>
    <row r="873" spans="1:27" x14ac:dyDescent="0.25">
      <c r="D873" s="38" t="s">
        <v>530</v>
      </c>
      <c r="E873" s="37"/>
      <c r="H873" s="37"/>
      <c r="K873" s="39">
        <f>SUM(K871:K872)</f>
        <v>26.455310000000001</v>
      </c>
    </row>
    <row r="875" spans="1:27" ht="45" customHeight="1" x14ac:dyDescent="0.25">
      <c r="A875" s="29"/>
      <c r="B875" s="29" t="s">
        <v>906</v>
      </c>
      <c r="C875" s="30" t="s">
        <v>16</v>
      </c>
      <c r="D875" s="10" t="s">
        <v>907</v>
      </c>
      <c r="E875" s="9"/>
      <c r="F875" s="9"/>
      <c r="G875" s="30"/>
      <c r="H875" s="32" t="s">
        <v>504</v>
      </c>
      <c r="I875" s="8">
        <v>1</v>
      </c>
      <c r="J875" s="7"/>
      <c r="K875" s="33">
        <f>ROUND(K885,2)</f>
        <v>3.96</v>
      </c>
      <c r="L875" s="31" t="s">
        <v>908</v>
      </c>
      <c r="M875" s="30"/>
      <c r="N875" s="30"/>
      <c r="O875" s="30"/>
      <c r="P875" s="30"/>
      <c r="Q875" s="30"/>
      <c r="R875" s="30"/>
      <c r="S875" s="30"/>
      <c r="T875" s="30"/>
      <c r="U875" s="30"/>
      <c r="V875" s="30"/>
      <c r="W875" s="30"/>
      <c r="X875" s="30"/>
      <c r="Y875" s="30"/>
      <c r="Z875" s="30"/>
      <c r="AA875" s="30"/>
    </row>
    <row r="876" spans="1:27" x14ac:dyDescent="0.25">
      <c r="B876" s="25" t="s">
        <v>506</v>
      </c>
    </row>
    <row r="877" spans="1:27" x14ac:dyDescent="0.25">
      <c r="B877" t="s">
        <v>784</v>
      </c>
      <c r="C877" t="s">
        <v>508</v>
      </c>
      <c r="D877" t="s">
        <v>785</v>
      </c>
      <c r="E877" s="34">
        <v>1.6E-2</v>
      </c>
      <c r="F877" t="s">
        <v>510</v>
      </c>
      <c r="G877" t="s">
        <v>511</v>
      </c>
      <c r="H877" s="35">
        <v>24.61</v>
      </c>
      <c r="I877" t="s">
        <v>512</v>
      </c>
      <c r="J877" s="36">
        <f>ROUND(E877/I875* H877,5)</f>
        <v>0.39376</v>
      </c>
      <c r="K877" s="37"/>
    </row>
    <row r="878" spans="1:27" x14ac:dyDescent="0.25">
      <c r="B878" t="s">
        <v>786</v>
      </c>
      <c r="C878" t="s">
        <v>508</v>
      </c>
      <c r="D878" t="s">
        <v>787</v>
      </c>
      <c r="E878" s="34">
        <v>0.03</v>
      </c>
      <c r="F878" t="s">
        <v>510</v>
      </c>
      <c r="G878" t="s">
        <v>511</v>
      </c>
      <c r="H878" s="35">
        <v>28.69</v>
      </c>
      <c r="I878" t="s">
        <v>512</v>
      </c>
      <c r="J878" s="36">
        <f>ROUND(E878/I875* H878,5)</f>
        <v>0.86070000000000002</v>
      </c>
      <c r="K878" s="37"/>
    </row>
    <row r="879" spans="1:27" x14ac:dyDescent="0.25">
      <c r="D879" s="38" t="s">
        <v>513</v>
      </c>
      <c r="E879" s="37"/>
      <c r="H879" s="37"/>
      <c r="K879" s="35">
        <f>SUM(J877:J878)</f>
        <v>1.2544599999999999</v>
      </c>
    </row>
    <row r="880" spans="1:27" x14ac:dyDescent="0.25">
      <c r="B880" s="25" t="s">
        <v>518</v>
      </c>
      <c r="E880" s="37"/>
      <c r="H880" s="37"/>
      <c r="K880" s="37"/>
    </row>
    <row r="881" spans="1:27" x14ac:dyDescent="0.25">
      <c r="B881" t="s">
        <v>909</v>
      </c>
      <c r="C881" t="s">
        <v>16</v>
      </c>
      <c r="D881" t="s">
        <v>910</v>
      </c>
      <c r="E881" s="34">
        <v>1</v>
      </c>
      <c r="G881" t="s">
        <v>511</v>
      </c>
      <c r="H881" s="35">
        <v>2.35</v>
      </c>
      <c r="I881" t="s">
        <v>512</v>
      </c>
      <c r="J881" s="36">
        <f>ROUND(E881* H881,5)</f>
        <v>2.35</v>
      </c>
      <c r="K881" s="37"/>
    </row>
    <row r="882" spans="1:27" x14ac:dyDescent="0.25">
      <c r="D882" s="38" t="s">
        <v>526</v>
      </c>
      <c r="E882" s="37"/>
      <c r="H882" s="37"/>
      <c r="K882" s="35">
        <f>SUM(J881:J881)</f>
        <v>2.35</v>
      </c>
    </row>
    <row r="883" spans="1:27" x14ac:dyDescent="0.25">
      <c r="D883" s="38" t="s">
        <v>527</v>
      </c>
      <c r="E883" s="37"/>
      <c r="H883" s="37"/>
      <c r="K883" s="39">
        <f>SUM(J876:J882)</f>
        <v>3.60446</v>
      </c>
    </row>
    <row r="884" spans="1:27" x14ac:dyDescent="0.25">
      <c r="D884" s="38" t="s">
        <v>547</v>
      </c>
      <c r="E884" s="37"/>
      <c r="H884" s="37">
        <v>10</v>
      </c>
      <c r="I884" t="s">
        <v>529</v>
      </c>
      <c r="K884" s="35">
        <f>ROUND(H884/100*K883,5)</f>
        <v>0.36044999999999999</v>
      </c>
    </row>
    <row r="885" spans="1:27" x14ac:dyDescent="0.25">
      <c r="D885" s="38" t="s">
        <v>530</v>
      </c>
      <c r="E885" s="37"/>
      <c r="H885" s="37"/>
      <c r="K885" s="39">
        <f>SUM(K883:K884)</f>
        <v>3.9649100000000002</v>
      </c>
    </row>
    <row r="887" spans="1:27" ht="45" customHeight="1" x14ac:dyDescent="0.25">
      <c r="A887" s="29" t="s">
        <v>911</v>
      </c>
      <c r="B887" s="29" t="s">
        <v>342</v>
      </c>
      <c r="C887" s="30" t="s">
        <v>16</v>
      </c>
      <c r="D887" s="10" t="s">
        <v>343</v>
      </c>
      <c r="E887" s="9"/>
      <c r="F887" s="9"/>
      <c r="G887" s="30"/>
      <c r="H887" s="32" t="s">
        <v>504</v>
      </c>
      <c r="I887" s="8">
        <v>1</v>
      </c>
      <c r="J887" s="7"/>
      <c r="K887" s="33">
        <f>ROUND(K900,2)</f>
        <v>110.93</v>
      </c>
      <c r="L887" s="31" t="s">
        <v>912</v>
      </c>
      <c r="M887" s="30"/>
      <c r="N887" s="30"/>
      <c r="O887" s="30"/>
      <c r="P887" s="30"/>
      <c r="Q887" s="30"/>
      <c r="R887" s="30"/>
      <c r="S887" s="30"/>
      <c r="T887" s="30"/>
      <c r="U887" s="30"/>
      <c r="V887" s="30"/>
      <c r="W887" s="30"/>
      <c r="X887" s="30"/>
      <c r="Y887" s="30"/>
      <c r="Z887" s="30"/>
      <c r="AA887" s="30"/>
    </row>
    <row r="888" spans="1:27" x14ac:dyDescent="0.25">
      <c r="B888" s="25" t="s">
        <v>506</v>
      </c>
    </row>
    <row r="889" spans="1:27" x14ac:dyDescent="0.25">
      <c r="B889" t="s">
        <v>784</v>
      </c>
      <c r="C889" t="s">
        <v>508</v>
      </c>
      <c r="D889" t="s">
        <v>785</v>
      </c>
      <c r="E889" s="34">
        <v>0.40500000000000003</v>
      </c>
      <c r="F889" t="s">
        <v>510</v>
      </c>
      <c r="G889" t="s">
        <v>511</v>
      </c>
      <c r="H889" s="35">
        <v>24.61</v>
      </c>
      <c r="I889" t="s">
        <v>512</v>
      </c>
      <c r="J889" s="36">
        <f>ROUND(E889/I887* H889,5)</f>
        <v>9.9670500000000004</v>
      </c>
      <c r="K889" s="37"/>
    </row>
    <row r="890" spans="1:27" x14ac:dyDescent="0.25">
      <c r="B890" t="s">
        <v>786</v>
      </c>
      <c r="C890" t="s">
        <v>508</v>
      </c>
      <c r="D890" t="s">
        <v>787</v>
      </c>
      <c r="E890" s="34">
        <v>0.54</v>
      </c>
      <c r="F890" t="s">
        <v>510</v>
      </c>
      <c r="G890" t="s">
        <v>511</v>
      </c>
      <c r="H890" s="35">
        <v>28.69</v>
      </c>
      <c r="I890" t="s">
        <v>512</v>
      </c>
      <c r="J890" s="36">
        <f>ROUND(E890/I887* H890,5)</f>
        <v>15.492599999999999</v>
      </c>
      <c r="K890" s="37"/>
    </row>
    <row r="891" spans="1:27" x14ac:dyDescent="0.25">
      <c r="D891" s="38" t="s">
        <v>513</v>
      </c>
      <c r="E891" s="37"/>
      <c r="H891" s="37"/>
      <c r="K891" s="35">
        <f>SUM(J889:J890)</f>
        <v>25.45965</v>
      </c>
    </row>
    <row r="892" spans="1:27" x14ac:dyDescent="0.25">
      <c r="B892" s="25" t="s">
        <v>518</v>
      </c>
      <c r="E892" s="37"/>
      <c r="H892" s="37"/>
      <c r="K892" s="37"/>
    </row>
    <row r="893" spans="1:27" x14ac:dyDescent="0.25">
      <c r="B893" t="s">
        <v>913</v>
      </c>
      <c r="C893" t="s">
        <v>16</v>
      </c>
      <c r="D893" t="s">
        <v>914</v>
      </c>
      <c r="E893" s="34">
        <v>0</v>
      </c>
      <c r="G893" t="s">
        <v>511</v>
      </c>
      <c r="H893" s="35">
        <v>45</v>
      </c>
      <c r="I893" t="s">
        <v>512</v>
      </c>
      <c r="J893" s="36">
        <f>ROUND(E893* H893,5)</f>
        <v>0</v>
      </c>
      <c r="K893" s="37"/>
    </row>
    <row r="894" spans="1:27" x14ac:dyDescent="0.25">
      <c r="B894" t="s">
        <v>915</v>
      </c>
      <c r="C894" t="s">
        <v>16</v>
      </c>
      <c r="D894" t="s">
        <v>916</v>
      </c>
      <c r="E894" s="34">
        <v>1</v>
      </c>
      <c r="G894" t="s">
        <v>511</v>
      </c>
      <c r="H894" s="35">
        <v>75</v>
      </c>
      <c r="I894" t="s">
        <v>512</v>
      </c>
      <c r="J894" s="36">
        <f>ROUND(E894* H894,5)</f>
        <v>75</v>
      </c>
      <c r="K894" s="37"/>
    </row>
    <row r="895" spans="1:27" x14ac:dyDescent="0.25">
      <c r="D895" s="38" t="s">
        <v>526</v>
      </c>
      <c r="E895" s="37"/>
      <c r="H895" s="37"/>
      <c r="K895" s="35">
        <f>SUM(J893:J894)</f>
        <v>75</v>
      </c>
    </row>
    <row r="896" spans="1:27" x14ac:dyDescent="0.25">
      <c r="E896" s="37"/>
      <c r="H896" s="37"/>
      <c r="K896" s="37"/>
    </row>
    <row r="897" spans="1:27" x14ac:dyDescent="0.25">
      <c r="D897" s="38" t="s">
        <v>528</v>
      </c>
      <c r="E897" s="37"/>
      <c r="H897" s="37">
        <v>1.5</v>
      </c>
      <c r="I897" t="s">
        <v>529</v>
      </c>
      <c r="J897">
        <f>ROUND(H897/100*K891,5)</f>
        <v>0.38189000000000001</v>
      </c>
      <c r="K897" s="37"/>
    </row>
    <row r="898" spans="1:27" x14ac:dyDescent="0.25">
      <c r="D898" s="38" t="s">
        <v>527</v>
      </c>
      <c r="E898" s="37"/>
      <c r="H898" s="37"/>
      <c r="K898" s="39">
        <f>SUM(J888:J897)</f>
        <v>100.84153999999999</v>
      </c>
    </row>
    <row r="899" spans="1:27" x14ac:dyDescent="0.25">
      <c r="D899" s="38" t="s">
        <v>547</v>
      </c>
      <c r="E899" s="37"/>
      <c r="H899" s="37">
        <v>10</v>
      </c>
      <c r="I899" t="s">
        <v>529</v>
      </c>
      <c r="K899" s="35">
        <f>ROUND(H899/100*K898,5)</f>
        <v>10.084149999999999</v>
      </c>
    </row>
    <row r="900" spans="1:27" x14ac:dyDescent="0.25">
      <c r="D900" s="38" t="s">
        <v>530</v>
      </c>
      <c r="E900" s="37"/>
      <c r="H900" s="37"/>
      <c r="K900" s="39">
        <f>SUM(K898:K899)</f>
        <v>110.92568999999999</v>
      </c>
    </row>
    <row r="902" spans="1:27" ht="45" customHeight="1" x14ac:dyDescent="0.25">
      <c r="A902" s="29" t="s">
        <v>917</v>
      </c>
      <c r="B902" s="29" t="s">
        <v>344</v>
      </c>
      <c r="C902" s="30" t="s">
        <v>16</v>
      </c>
      <c r="D902" s="10" t="s">
        <v>345</v>
      </c>
      <c r="E902" s="9"/>
      <c r="F902" s="9"/>
      <c r="G902" s="30"/>
      <c r="H902" s="32" t="s">
        <v>504</v>
      </c>
      <c r="I902" s="8">
        <v>1</v>
      </c>
      <c r="J902" s="7"/>
      <c r="K902" s="33">
        <f>ROUND(K914,2)</f>
        <v>77.930000000000007</v>
      </c>
      <c r="L902" s="31" t="s">
        <v>918</v>
      </c>
      <c r="M902" s="30"/>
      <c r="N902" s="30"/>
      <c r="O902" s="30"/>
      <c r="P902" s="30"/>
      <c r="Q902" s="30"/>
      <c r="R902" s="30"/>
      <c r="S902" s="30"/>
      <c r="T902" s="30"/>
      <c r="U902" s="30"/>
      <c r="V902" s="30"/>
      <c r="W902" s="30"/>
      <c r="X902" s="30"/>
      <c r="Y902" s="30"/>
      <c r="Z902" s="30"/>
      <c r="AA902" s="30"/>
    </row>
    <row r="903" spans="1:27" x14ac:dyDescent="0.25">
      <c r="B903" s="25" t="s">
        <v>506</v>
      </c>
    </row>
    <row r="904" spans="1:27" x14ac:dyDescent="0.25">
      <c r="B904" t="s">
        <v>784</v>
      </c>
      <c r="C904" t="s">
        <v>508</v>
      </c>
      <c r="D904" t="s">
        <v>785</v>
      </c>
      <c r="E904" s="34">
        <v>0.40500000000000003</v>
      </c>
      <c r="F904" t="s">
        <v>510</v>
      </c>
      <c r="G904" t="s">
        <v>511</v>
      </c>
      <c r="H904" s="35">
        <v>24.61</v>
      </c>
      <c r="I904" t="s">
        <v>512</v>
      </c>
      <c r="J904" s="36">
        <f>ROUND(E904/I902* H904,5)</f>
        <v>9.9670500000000004</v>
      </c>
      <c r="K904" s="37"/>
    </row>
    <row r="905" spans="1:27" x14ac:dyDescent="0.25">
      <c r="B905" t="s">
        <v>786</v>
      </c>
      <c r="C905" t="s">
        <v>508</v>
      </c>
      <c r="D905" t="s">
        <v>787</v>
      </c>
      <c r="E905" s="34">
        <v>0.54</v>
      </c>
      <c r="F905" t="s">
        <v>510</v>
      </c>
      <c r="G905" t="s">
        <v>511</v>
      </c>
      <c r="H905" s="35">
        <v>28.69</v>
      </c>
      <c r="I905" t="s">
        <v>512</v>
      </c>
      <c r="J905" s="36">
        <f>ROUND(E905/I902* H905,5)</f>
        <v>15.492599999999999</v>
      </c>
      <c r="K905" s="37"/>
    </row>
    <row r="906" spans="1:27" x14ac:dyDescent="0.25">
      <c r="D906" s="38" t="s">
        <v>513</v>
      </c>
      <c r="E906" s="37"/>
      <c r="H906" s="37"/>
      <c r="K906" s="35">
        <f>SUM(J904:J905)</f>
        <v>25.45965</v>
      </c>
    </row>
    <row r="907" spans="1:27" x14ac:dyDescent="0.25">
      <c r="B907" s="25" t="s">
        <v>518</v>
      </c>
      <c r="E907" s="37"/>
      <c r="H907" s="37"/>
      <c r="K907" s="37"/>
    </row>
    <row r="908" spans="1:27" x14ac:dyDescent="0.25">
      <c r="B908" t="s">
        <v>913</v>
      </c>
      <c r="C908" t="s">
        <v>16</v>
      </c>
      <c r="D908" t="s">
        <v>914</v>
      </c>
      <c r="E908" s="34">
        <v>1</v>
      </c>
      <c r="G908" t="s">
        <v>511</v>
      </c>
      <c r="H908" s="35">
        <v>45</v>
      </c>
      <c r="I908" t="s">
        <v>512</v>
      </c>
      <c r="J908" s="36">
        <f>ROUND(E908* H908,5)</f>
        <v>45</v>
      </c>
      <c r="K908" s="37"/>
    </row>
    <row r="909" spans="1:27" x14ac:dyDescent="0.25">
      <c r="D909" s="38" t="s">
        <v>526</v>
      </c>
      <c r="E909" s="37"/>
      <c r="H909" s="37"/>
      <c r="K909" s="35">
        <f>SUM(J908:J908)</f>
        <v>45</v>
      </c>
    </row>
    <row r="910" spans="1:27" x14ac:dyDescent="0.25">
      <c r="E910" s="37"/>
      <c r="H910" s="37"/>
      <c r="K910" s="37"/>
    </row>
    <row r="911" spans="1:27" x14ac:dyDescent="0.25">
      <c r="D911" s="38" t="s">
        <v>528</v>
      </c>
      <c r="E911" s="37"/>
      <c r="H911" s="37">
        <v>1.5</v>
      </c>
      <c r="I911" t="s">
        <v>529</v>
      </c>
      <c r="J911">
        <f>ROUND(H911/100*K906,5)</f>
        <v>0.38189000000000001</v>
      </c>
      <c r="K911" s="37"/>
    </row>
    <row r="912" spans="1:27" x14ac:dyDescent="0.25">
      <c r="D912" s="38" t="s">
        <v>527</v>
      </c>
      <c r="E912" s="37"/>
      <c r="H912" s="37"/>
      <c r="K912" s="39">
        <f>SUM(J903:J911)</f>
        <v>70.841539999999995</v>
      </c>
    </row>
    <row r="913" spans="1:27" x14ac:dyDescent="0.25">
      <c r="D913" s="38" t="s">
        <v>547</v>
      </c>
      <c r="E913" s="37"/>
      <c r="H913" s="37">
        <v>10</v>
      </c>
      <c r="I913" t="s">
        <v>529</v>
      </c>
      <c r="K913" s="35">
        <f>ROUND(H913/100*K912,5)</f>
        <v>7.0841500000000002</v>
      </c>
    </row>
    <row r="914" spans="1:27" x14ac:dyDescent="0.25">
      <c r="D914" s="38" t="s">
        <v>530</v>
      </c>
      <c r="E914" s="37"/>
      <c r="H914" s="37"/>
      <c r="K914" s="39">
        <f>SUM(K912:K913)</f>
        <v>77.925689999999989</v>
      </c>
    </row>
    <row r="916" spans="1:27" ht="45" customHeight="1" x14ac:dyDescent="0.25">
      <c r="A916" s="29" t="s">
        <v>919</v>
      </c>
      <c r="B916" s="29" t="s">
        <v>348</v>
      </c>
      <c r="C916" s="30" t="s">
        <v>16</v>
      </c>
      <c r="D916" s="10" t="s">
        <v>349</v>
      </c>
      <c r="E916" s="9"/>
      <c r="F916" s="9"/>
      <c r="G916" s="30"/>
      <c r="H916" s="32" t="s">
        <v>504</v>
      </c>
      <c r="I916" s="8">
        <v>1</v>
      </c>
      <c r="J916" s="7"/>
      <c r="K916" s="33">
        <f>ROUND(K928,2)</f>
        <v>83.73</v>
      </c>
      <c r="L916" s="31" t="s">
        <v>920</v>
      </c>
      <c r="M916" s="30"/>
      <c r="N916" s="30"/>
      <c r="O916" s="30"/>
      <c r="P916" s="30"/>
      <c r="Q916" s="30"/>
      <c r="R916" s="30"/>
      <c r="S916" s="30"/>
      <c r="T916" s="30"/>
      <c r="U916" s="30"/>
      <c r="V916" s="30"/>
      <c r="W916" s="30"/>
      <c r="X916" s="30"/>
      <c r="Y916" s="30"/>
      <c r="Z916" s="30"/>
      <c r="AA916" s="30"/>
    </row>
    <row r="917" spans="1:27" x14ac:dyDescent="0.25">
      <c r="B917" s="25" t="s">
        <v>506</v>
      </c>
    </row>
    <row r="918" spans="1:27" x14ac:dyDescent="0.25">
      <c r="B918" t="s">
        <v>600</v>
      </c>
      <c r="C918" t="s">
        <v>508</v>
      </c>
      <c r="D918" t="s">
        <v>601</v>
      </c>
      <c r="E918" s="34">
        <v>0.15</v>
      </c>
      <c r="F918" t="s">
        <v>510</v>
      </c>
      <c r="G918" t="s">
        <v>511</v>
      </c>
      <c r="H918" s="35">
        <v>24.65</v>
      </c>
      <c r="I918" t="s">
        <v>512</v>
      </c>
      <c r="J918" s="36">
        <f>ROUND(E918/I916* H918,5)</f>
        <v>3.6974999999999998</v>
      </c>
      <c r="K918" s="37"/>
    </row>
    <row r="919" spans="1:27" x14ac:dyDescent="0.25">
      <c r="B919" t="s">
        <v>602</v>
      </c>
      <c r="C919" t="s">
        <v>508</v>
      </c>
      <c r="D919" t="s">
        <v>603</v>
      </c>
      <c r="E919" s="34">
        <v>0.15</v>
      </c>
      <c r="F919" t="s">
        <v>510</v>
      </c>
      <c r="G919" t="s">
        <v>511</v>
      </c>
      <c r="H919" s="35">
        <v>28.69</v>
      </c>
      <c r="I919" t="s">
        <v>512</v>
      </c>
      <c r="J919" s="36">
        <f>ROUND(E919/I916* H919,5)</f>
        <v>4.3034999999999997</v>
      </c>
      <c r="K919" s="37"/>
    </row>
    <row r="920" spans="1:27" x14ac:dyDescent="0.25">
      <c r="D920" s="38" t="s">
        <v>513</v>
      </c>
      <c r="E920" s="37"/>
      <c r="H920" s="37"/>
      <c r="K920" s="35">
        <f>SUM(J918:J919)</f>
        <v>8.0009999999999994</v>
      </c>
    </row>
    <row r="921" spans="1:27" x14ac:dyDescent="0.25">
      <c r="B921" s="25" t="s">
        <v>518</v>
      </c>
      <c r="E921" s="37"/>
      <c r="H921" s="37"/>
      <c r="K921" s="37"/>
    </row>
    <row r="922" spans="1:27" x14ac:dyDescent="0.25">
      <c r="B922" t="s">
        <v>921</v>
      </c>
      <c r="C922" t="s">
        <v>16</v>
      </c>
      <c r="D922" t="s">
        <v>922</v>
      </c>
      <c r="E922" s="34">
        <v>1</v>
      </c>
      <c r="G922" t="s">
        <v>511</v>
      </c>
      <c r="H922" s="35">
        <v>68</v>
      </c>
      <c r="I922" t="s">
        <v>512</v>
      </c>
      <c r="J922" s="36">
        <f>ROUND(E922* H922,5)</f>
        <v>68</v>
      </c>
      <c r="K922" s="37"/>
    </row>
    <row r="923" spans="1:27" x14ac:dyDescent="0.25">
      <c r="D923" s="38" t="s">
        <v>526</v>
      </c>
      <c r="E923" s="37"/>
      <c r="H923" s="37"/>
      <c r="K923" s="35">
        <f>SUM(J922:J922)</f>
        <v>68</v>
      </c>
    </row>
    <row r="924" spans="1:27" x14ac:dyDescent="0.25">
      <c r="E924" s="37"/>
      <c r="H924" s="37"/>
      <c r="K924" s="37"/>
    </row>
    <row r="925" spans="1:27" x14ac:dyDescent="0.25">
      <c r="D925" s="38" t="s">
        <v>528</v>
      </c>
      <c r="E925" s="37"/>
      <c r="H925" s="37">
        <v>1.5</v>
      </c>
      <c r="I925" t="s">
        <v>529</v>
      </c>
      <c r="J925">
        <f>ROUND(H925/100*K920,5)</f>
        <v>0.12002</v>
      </c>
      <c r="K925" s="37"/>
    </row>
    <row r="926" spans="1:27" x14ac:dyDescent="0.25">
      <c r="D926" s="38" t="s">
        <v>527</v>
      </c>
      <c r="E926" s="37"/>
      <c r="H926" s="37"/>
      <c r="K926" s="39">
        <f>SUM(J917:J925)</f>
        <v>76.121020000000001</v>
      </c>
    </row>
    <row r="927" spans="1:27" x14ac:dyDescent="0.25">
      <c r="D927" s="38" t="s">
        <v>547</v>
      </c>
      <c r="E927" s="37"/>
      <c r="H927" s="37">
        <v>10</v>
      </c>
      <c r="I927" t="s">
        <v>529</v>
      </c>
      <c r="K927" s="35">
        <f>ROUND(H927/100*K926,5)</f>
        <v>7.6120999999999999</v>
      </c>
    </row>
    <row r="928" spans="1:27" x14ac:dyDescent="0.25">
      <c r="D928" s="38" t="s">
        <v>530</v>
      </c>
      <c r="E928" s="37"/>
      <c r="H928" s="37"/>
      <c r="K928" s="39">
        <f>SUM(K926:K927)</f>
        <v>83.73312</v>
      </c>
    </row>
    <row r="930" spans="1:27" ht="45" customHeight="1" x14ac:dyDescent="0.25">
      <c r="A930" s="29" t="s">
        <v>923</v>
      </c>
      <c r="B930" s="29" t="s">
        <v>280</v>
      </c>
      <c r="C930" s="30" t="s">
        <v>16</v>
      </c>
      <c r="D930" s="10" t="s">
        <v>281</v>
      </c>
      <c r="E930" s="9"/>
      <c r="F930" s="9"/>
      <c r="G930" s="30"/>
      <c r="H930" s="32" t="s">
        <v>504</v>
      </c>
      <c r="I930" s="8">
        <v>1</v>
      </c>
      <c r="J930" s="7"/>
      <c r="K930" s="33">
        <f>ROUND(K943,2)</f>
        <v>30.76</v>
      </c>
      <c r="L930" s="31" t="s">
        <v>924</v>
      </c>
      <c r="M930" s="30"/>
      <c r="N930" s="30"/>
      <c r="O930" s="30"/>
      <c r="P930" s="30"/>
      <c r="Q930" s="30"/>
      <c r="R930" s="30"/>
      <c r="S930" s="30"/>
      <c r="T930" s="30"/>
      <c r="U930" s="30"/>
      <c r="V930" s="30"/>
      <c r="W930" s="30"/>
      <c r="X930" s="30"/>
      <c r="Y930" s="30"/>
      <c r="Z930" s="30"/>
      <c r="AA930" s="30"/>
    </row>
    <row r="931" spans="1:27" x14ac:dyDescent="0.25">
      <c r="B931" s="25" t="s">
        <v>506</v>
      </c>
    </row>
    <row r="932" spans="1:27" x14ac:dyDescent="0.25">
      <c r="B932" t="s">
        <v>784</v>
      </c>
      <c r="C932" t="s">
        <v>508</v>
      </c>
      <c r="D932" t="s">
        <v>785</v>
      </c>
      <c r="E932" s="34">
        <v>0.23300000000000001</v>
      </c>
      <c r="F932" t="s">
        <v>510</v>
      </c>
      <c r="G932" t="s">
        <v>511</v>
      </c>
      <c r="H932" s="35">
        <v>24.61</v>
      </c>
      <c r="I932" t="s">
        <v>512</v>
      </c>
      <c r="J932" s="36">
        <f>ROUND(E932/I930* H932,5)</f>
        <v>5.7341300000000004</v>
      </c>
      <c r="K932" s="37"/>
    </row>
    <row r="933" spans="1:27" x14ac:dyDescent="0.25">
      <c r="B933" t="s">
        <v>786</v>
      </c>
      <c r="C933" t="s">
        <v>508</v>
      </c>
      <c r="D933" t="s">
        <v>787</v>
      </c>
      <c r="E933" s="34">
        <v>0.23300000000000001</v>
      </c>
      <c r="F933" t="s">
        <v>510</v>
      </c>
      <c r="G933" t="s">
        <v>511</v>
      </c>
      <c r="H933" s="35">
        <v>28.69</v>
      </c>
      <c r="I933" t="s">
        <v>512</v>
      </c>
      <c r="J933" s="36">
        <f>ROUND(E933/I930* H933,5)</f>
        <v>6.6847700000000003</v>
      </c>
      <c r="K933" s="37"/>
    </row>
    <row r="934" spans="1:27" x14ac:dyDescent="0.25">
      <c r="D934" s="38" t="s">
        <v>513</v>
      </c>
      <c r="E934" s="37"/>
      <c r="H934" s="37"/>
      <c r="K934" s="35">
        <f>SUM(J932:J933)</f>
        <v>12.418900000000001</v>
      </c>
    </row>
    <row r="935" spans="1:27" x14ac:dyDescent="0.25">
      <c r="B935" s="25" t="s">
        <v>518</v>
      </c>
      <c r="E935" s="37"/>
      <c r="H935" s="37"/>
      <c r="K935" s="37"/>
    </row>
    <row r="936" spans="1:27" x14ac:dyDescent="0.25">
      <c r="B936" t="s">
        <v>925</v>
      </c>
      <c r="C936" t="s">
        <v>16</v>
      </c>
      <c r="D936" t="s">
        <v>926</v>
      </c>
      <c r="E936" s="34">
        <v>1</v>
      </c>
      <c r="G936" t="s">
        <v>511</v>
      </c>
      <c r="H936" s="35">
        <v>11.29</v>
      </c>
      <c r="I936" t="s">
        <v>512</v>
      </c>
      <c r="J936" s="36">
        <f>ROUND(E936* H936,5)</f>
        <v>11.29</v>
      </c>
      <c r="K936" s="37"/>
    </row>
    <row r="937" spans="1:27" x14ac:dyDescent="0.25">
      <c r="B937" t="s">
        <v>927</v>
      </c>
      <c r="C937" t="s">
        <v>16</v>
      </c>
      <c r="D937" t="s">
        <v>928</v>
      </c>
      <c r="E937" s="34">
        <v>1</v>
      </c>
      <c r="G937" t="s">
        <v>511</v>
      </c>
      <c r="H937" s="35">
        <v>4.07</v>
      </c>
      <c r="I937" t="s">
        <v>512</v>
      </c>
      <c r="J937" s="36">
        <f>ROUND(E937* H937,5)</f>
        <v>4.07</v>
      </c>
      <c r="K937" s="37"/>
    </row>
    <row r="938" spans="1:27" x14ac:dyDescent="0.25">
      <c r="D938" s="38" t="s">
        <v>526</v>
      </c>
      <c r="E938" s="37"/>
      <c r="H938" s="37"/>
      <c r="K938" s="35">
        <f>SUM(J936:J937)</f>
        <v>15.36</v>
      </c>
    </row>
    <row r="939" spans="1:27" x14ac:dyDescent="0.25">
      <c r="E939" s="37"/>
      <c r="H939" s="37"/>
      <c r="K939" s="37"/>
    </row>
    <row r="940" spans="1:27" x14ac:dyDescent="0.25">
      <c r="D940" s="38" t="s">
        <v>528</v>
      </c>
      <c r="E940" s="37"/>
      <c r="H940" s="37">
        <v>1.5</v>
      </c>
      <c r="I940" t="s">
        <v>529</v>
      </c>
      <c r="J940">
        <f>ROUND(H940/100*K934,5)</f>
        <v>0.18628</v>
      </c>
      <c r="K940" s="37"/>
    </row>
    <row r="941" spans="1:27" x14ac:dyDescent="0.25">
      <c r="D941" s="38" t="s">
        <v>527</v>
      </c>
      <c r="E941" s="37"/>
      <c r="H941" s="37"/>
      <c r="K941" s="39">
        <f>SUM(J931:J940)</f>
        <v>27.96518</v>
      </c>
    </row>
    <row r="942" spans="1:27" x14ac:dyDescent="0.25">
      <c r="D942" s="38" t="s">
        <v>547</v>
      </c>
      <c r="E942" s="37"/>
      <c r="H942" s="37">
        <v>10</v>
      </c>
      <c r="I942" t="s">
        <v>529</v>
      </c>
      <c r="K942" s="35">
        <f>ROUND(H942/100*K941,5)</f>
        <v>2.7965200000000001</v>
      </c>
    </row>
    <row r="943" spans="1:27" x14ac:dyDescent="0.25">
      <c r="D943" s="38" t="s">
        <v>530</v>
      </c>
      <c r="E943" s="37"/>
      <c r="H943" s="37"/>
      <c r="K943" s="39">
        <f>SUM(K941:K942)</f>
        <v>30.761700000000001</v>
      </c>
    </row>
    <row r="945" spans="1:27" ht="45" customHeight="1" x14ac:dyDescent="0.25">
      <c r="A945" s="29" t="s">
        <v>929</v>
      </c>
      <c r="B945" s="29" t="s">
        <v>282</v>
      </c>
      <c r="C945" s="30" t="s">
        <v>16</v>
      </c>
      <c r="D945" s="10" t="s">
        <v>283</v>
      </c>
      <c r="E945" s="9"/>
      <c r="F945" s="9"/>
      <c r="G945" s="30"/>
      <c r="H945" s="32" t="s">
        <v>504</v>
      </c>
      <c r="I945" s="8">
        <v>1</v>
      </c>
      <c r="J945" s="7"/>
      <c r="K945" s="33">
        <f>ROUND(K956,2)</f>
        <v>9.74</v>
      </c>
      <c r="L945" s="31" t="s">
        <v>930</v>
      </c>
      <c r="M945" s="30"/>
      <c r="N945" s="30"/>
      <c r="O945" s="30"/>
      <c r="P945" s="30"/>
      <c r="Q945" s="30"/>
      <c r="R945" s="30"/>
      <c r="S945" s="30"/>
      <c r="T945" s="30"/>
      <c r="U945" s="30"/>
      <c r="V945" s="30"/>
      <c r="W945" s="30"/>
      <c r="X945" s="30"/>
      <c r="Y945" s="30"/>
      <c r="Z945" s="30"/>
      <c r="AA945" s="30"/>
    </row>
    <row r="946" spans="1:27" x14ac:dyDescent="0.25">
      <c r="B946" s="25" t="s">
        <v>506</v>
      </c>
    </row>
    <row r="947" spans="1:27" x14ac:dyDescent="0.25">
      <c r="B947" t="s">
        <v>784</v>
      </c>
      <c r="C947" t="s">
        <v>508</v>
      </c>
      <c r="D947" t="s">
        <v>785</v>
      </c>
      <c r="E947" s="34">
        <v>9.1999999999999998E-2</v>
      </c>
      <c r="F947" t="s">
        <v>510</v>
      </c>
      <c r="G947" t="s">
        <v>511</v>
      </c>
      <c r="H947" s="35">
        <v>24.61</v>
      </c>
      <c r="I947" t="s">
        <v>512</v>
      </c>
      <c r="J947" s="36">
        <f>ROUND(E947/I945* H947,5)</f>
        <v>2.2641200000000001</v>
      </c>
      <c r="K947" s="37"/>
    </row>
    <row r="948" spans="1:27" x14ac:dyDescent="0.25">
      <c r="B948" t="s">
        <v>786</v>
      </c>
      <c r="C948" t="s">
        <v>508</v>
      </c>
      <c r="D948" t="s">
        <v>787</v>
      </c>
      <c r="E948" s="34">
        <v>9.1999999999999998E-2</v>
      </c>
      <c r="F948" t="s">
        <v>510</v>
      </c>
      <c r="G948" t="s">
        <v>511</v>
      </c>
      <c r="H948" s="35">
        <v>28.69</v>
      </c>
      <c r="I948" t="s">
        <v>512</v>
      </c>
      <c r="J948" s="36">
        <f>ROUND(E948/I945* H948,5)</f>
        <v>2.6394799999999998</v>
      </c>
      <c r="K948" s="37"/>
    </row>
    <row r="949" spans="1:27" x14ac:dyDescent="0.25">
      <c r="D949" s="38" t="s">
        <v>513</v>
      </c>
      <c r="E949" s="37"/>
      <c r="H949" s="37"/>
      <c r="K949" s="35">
        <f>SUM(J947:J948)</f>
        <v>4.9036</v>
      </c>
    </row>
    <row r="950" spans="1:27" x14ac:dyDescent="0.25">
      <c r="B950" s="25" t="s">
        <v>518</v>
      </c>
      <c r="E950" s="37"/>
      <c r="H950" s="37"/>
      <c r="K950" s="37"/>
    </row>
    <row r="951" spans="1:27" x14ac:dyDescent="0.25">
      <c r="B951" t="s">
        <v>931</v>
      </c>
      <c r="C951" t="s">
        <v>16</v>
      </c>
      <c r="D951" t="s">
        <v>932</v>
      </c>
      <c r="E951" s="34">
        <v>1</v>
      </c>
      <c r="G951" t="s">
        <v>511</v>
      </c>
      <c r="H951" s="35">
        <v>2.93</v>
      </c>
      <c r="I951" t="s">
        <v>512</v>
      </c>
      <c r="J951" s="36">
        <f>ROUND(E951* H951,5)</f>
        <v>2.93</v>
      </c>
      <c r="K951" s="37"/>
    </row>
    <row r="952" spans="1:27" x14ac:dyDescent="0.25">
      <c r="B952" t="s">
        <v>933</v>
      </c>
      <c r="C952" t="s">
        <v>16</v>
      </c>
      <c r="D952" t="s">
        <v>934</v>
      </c>
      <c r="E952" s="34">
        <v>0.17</v>
      </c>
      <c r="G952" t="s">
        <v>511</v>
      </c>
      <c r="H952" s="35">
        <v>6.01</v>
      </c>
      <c r="I952" t="s">
        <v>512</v>
      </c>
      <c r="J952" s="36">
        <f>ROUND(E952* H952,5)</f>
        <v>1.0217000000000001</v>
      </c>
      <c r="K952" s="37"/>
    </row>
    <row r="953" spans="1:27" x14ac:dyDescent="0.25">
      <c r="D953" s="38" t="s">
        <v>526</v>
      </c>
      <c r="E953" s="37"/>
      <c r="H953" s="37"/>
      <c r="K953" s="35">
        <f>SUM(J951:J952)</f>
        <v>3.9517000000000002</v>
      </c>
    </row>
    <row r="954" spans="1:27" x14ac:dyDescent="0.25">
      <c r="D954" s="38" t="s">
        <v>527</v>
      </c>
      <c r="E954" s="37"/>
      <c r="H954" s="37"/>
      <c r="K954" s="39">
        <f>SUM(J946:J953)</f>
        <v>8.8552999999999997</v>
      </c>
    </row>
    <row r="955" spans="1:27" x14ac:dyDescent="0.25">
      <c r="D955" s="38" t="s">
        <v>547</v>
      </c>
      <c r="E955" s="37"/>
      <c r="H955" s="37">
        <v>10</v>
      </c>
      <c r="I955" t="s">
        <v>529</v>
      </c>
      <c r="K955" s="35">
        <f>ROUND(H955/100*K954,5)</f>
        <v>0.88553000000000004</v>
      </c>
    </row>
    <row r="956" spans="1:27" x14ac:dyDescent="0.25">
      <c r="D956" s="38" t="s">
        <v>530</v>
      </c>
      <c r="E956" s="37"/>
      <c r="H956" s="37"/>
      <c r="K956" s="39">
        <f>SUM(K954:K955)</f>
        <v>9.740829999999999</v>
      </c>
    </row>
    <row r="958" spans="1:27" ht="45" customHeight="1" x14ac:dyDescent="0.25">
      <c r="A958" s="29" t="s">
        <v>935</v>
      </c>
      <c r="B958" s="29" t="s">
        <v>284</v>
      </c>
      <c r="C958" s="30" t="s">
        <v>16</v>
      </c>
      <c r="D958" s="10" t="s">
        <v>285</v>
      </c>
      <c r="E958" s="9"/>
      <c r="F958" s="9"/>
      <c r="G958" s="30"/>
      <c r="H958" s="32" t="s">
        <v>504</v>
      </c>
      <c r="I958" s="8">
        <v>1</v>
      </c>
      <c r="J958" s="7"/>
      <c r="K958" s="33">
        <f>ROUND(K969,2)</f>
        <v>9.74</v>
      </c>
      <c r="L958" s="31" t="s">
        <v>936</v>
      </c>
      <c r="M958" s="30"/>
      <c r="N958" s="30"/>
      <c r="O958" s="30"/>
      <c r="P958" s="30"/>
      <c r="Q958" s="30"/>
      <c r="R958" s="30"/>
      <c r="S958" s="30"/>
      <c r="T958" s="30"/>
      <c r="U958" s="30"/>
      <c r="V958" s="30"/>
      <c r="W958" s="30"/>
      <c r="X958" s="30"/>
      <c r="Y958" s="30"/>
      <c r="Z958" s="30"/>
      <c r="AA958" s="30"/>
    </row>
    <row r="959" spans="1:27" x14ac:dyDescent="0.25">
      <c r="B959" s="25" t="s">
        <v>506</v>
      </c>
    </row>
    <row r="960" spans="1:27" x14ac:dyDescent="0.25">
      <c r="B960" t="s">
        <v>784</v>
      </c>
      <c r="C960" t="s">
        <v>508</v>
      </c>
      <c r="D960" t="s">
        <v>785</v>
      </c>
      <c r="E960" s="34">
        <v>9.1999999999999998E-2</v>
      </c>
      <c r="F960" t="s">
        <v>510</v>
      </c>
      <c r="G960" t="s">
        <v>511</v>
      </c>
      <c r="H960" s="35">
        <v>24.61</v>
      </c>
      <c r="I960" t="s">
        <v>512</v>
      </c>
      <c r="J960" s="36">
        <f>ROUND(E960/I958* H960,5)</f>
        <v>2.2641200000000001</v>
      </c>
      <c r="K960" s="37"/>
    </row>
    <row r="961" spans="1:27" x14ac:dyDescent="0.25">
      <c r="B961" t="s">
        <v>786</v>
      </c>
      <c r="C961" t="s">
        <v>508</v>
      </c>
      <c r="D961" t="s">
        <v>787</v>
      </c>
      <c r="E961" s="34">
        <v>9.1999999999999998E-2</v>
      </c>
      <c r="F961" t="s">
        <v>510</v>
      </c>
      <c r="G961" t="s">
        <v>511</v>
      </c>
      <c r="H961" s="35">
        <v>28.69</v>
      </c>
      <c r="I961" t="s">
        <v>512</v>
      </c>
      <c r="J961" s="36">
        <f>ROUND(E961/I958* H961,5)</f>
        <v>2.6394799999999998</v>
      </c>
      <c r="K961" s="37"/>
    </row>
    <row r="962" spans="1:27" x14ac:dyDescent="0.25">
      <c r="D962" s="38" t="s">
        <v>513</v>
      </c>
      <c r="E962" s="37"/>
      <c r="H962" s="37"/>
      <c r="K962" s="35">
        <f>SUM(J960:J961)</f>
        <v>4.9036</v>
      </c>
    </row>
    <row r="963" spans="1:27" x14ac:dyDescent="0.25">
      <c r="B963" s="25" t="s">
        <v>518</v>
      </c>
      <c r="E963" s="37"/>
      <c r="H963" s="37"/>
      <c r="K963" s="37"/>
    </row>
    <row r="964" spans="1:27" x14ac:dyDescent="0.25">
      <c r="B964" t="s">
        <v>931</v>
      </c>
      <c r="C964" t="s">
        <v>16</v>
      </c>
      <c r="D964" t="s">
        <v>932</v>
      </c>
      <c r="E964" s="34">
        <v>1</v>
      </c>
      <c r="G964" t="s">
        <v>511</v>
      </c>
      <c r="H964" s="35">
        <v>2.93</v>
      </c>
      <c r="I964" t="s">
        <v>512</v>
      </c>
      <c r="J964" s="36">
        <f>ROUND(E964* H964,5)</f>
        <v>2.93</v>
      </c>
      <c r="K964" s="37"/>
    </row>
    <row r="965" spans="1:27" x14ac:dyDescent="0.25">
      <c r="B965" t="s">
        <v>933</v>
      </c>
      <c r="C965" t="s">
        <v>16</v>
      </c>
      <c r="D965" t="s">
        <v>934</v>
      </c>
      <c r="E965" s="34">
        <v>0.17</v>
      </c>
      <c r="G965" t="s">
        <v>511</v>
      </c>
      <c r="H965" s="35">
        <v>6.01</v>
      </c>
      <c r="I965" t="s">
        <v>512</v>
      </c>
      <c r="J965" s="36">
        <f>ROUND(E965* H965,5)</f>
        <v>1.0217000000000001</v>
      </c>
      <c r="K965" s="37"/>
    </row>
    <row r="966" spans="1:27" x14ac:dyDescent="0.25">
      <c r="D966" s="38" t="s">
        <v>526</v>
      </c>
      <c r="E966" s="37"/>
      <c r="H966" s="37"/>
      <c r="K966" s="35">
        <f>SUM(J964:J965)</f>
        <v>3.9517000000000002</v>
      </c>
    </row>
    <row r="967" spans="1:27" x14ac:dyDescent="0.25">
      <c r="D967" s="38" t="s">
        <v>527</v>
      </c>
      <c r="E967" s="37"/>
      <c r="H967" s="37"/>
      <c r="K967" s="39">
        <f>SUM(J959:J966)</f>
        <v>8.8552999999999997</v>
      </c>
    </row>
    <row r="968" spans="1:27" x14ac:dyDescent="0.25">
      <c r="D968" s="38" t="s">
        <v>547</v>
      </c>
      <c r="E968" s="37"/>
      <c r="H968" s="37">
        <v>10</v>
      </c>
      <c r="I968" t="s">
        <v>529</v>
      </c>
      <c r="K968" s="35">
        <f>ROUND(H968/100*K967,5)</f>
        <v>0.88553000000000004</v>
      </c>
    </row>
    <row r="969" spans="1:27" x14ac:dyDescent="0.25">
      <c r="D969" s="38" t="s">
        <v>530</v>
      </c>
      <c r="E969" s="37"/>
      <c r="H969" s="37"/>
      <c r="K969" s="39">
        <f>SUM(K967:K968)</f>
        <v>9.740829999999999</v>
      </c>
    </row>
    <row r="971" spans="1:27" ht="45" customHeight="1" x14ac:dyDescent="0.25">
      <c r="A971" s="29" t="s">
        <v>937</v>
      </c>
      <c r="B971" s="29" t="s">
        <v>286</v>
      </c>
      <c r="C971" s="30" t="s">
        <v>16</v>
      </c>
      <c r="D971" s="10" t="s">
        <v>287</v>
      </c>
      <c r="E971" s="9"/>
      <c r="F971" s="9"/>
      <c r="G971" s="30"/>
      <c r="H971" s="32" t="s">
        <v>504</v>
      </c>
      <c r="I971" s="8">
        <v>1</v>
      </c>
      <c r="J971" s="7"/>
      <c r="K971" s="33">
        <f>ROUND(K982,2)</f>
        <v>9.74</v>
      </c>
      <c r="L971" s="31" t="s">
        <v>938</v>
      </c>
      <c r="M971" s="30"/>
      <c r="N971" s="30"/>
      <c r="O971" s="30"/>
      <c r="P971" s="30"/>
      <c r="Q971" s="30"/>
      <c r="R971" s="30"/>
      <c r="S971" s="30"/>
      <c r="T971" s="30"/>
      <c r="U971" s="30"/>
      <c r="V971" s="30"/>
      <c r="W971" s="30"/>
      <c r="X971" s="30"/>
      <c r="Y971" s="30"/>
      <c r="Z971" s="30"/>
      <c r="AA971" s="30"/>
    </row>
    <row r="972" spans="1:27" x14ac:dyDescent="0.25">
      <c r="B972" s="25" t="s">
        <v>506</v>
      </c>
    </row>
    <row r="973" spans="1:27" x14ac:dyDescent="0.25">
      <c r="B973" t="s">
        <v>786</v>
      </c>
      <c r="C973" t="s">
        <v>508</v>
      </c>
      <c r="D973" t="s">
        <v>787</v>
      </c>
      <c r="E973" s="34">
        <v>9.1999999999999998E-2</v>
      </c>
      <c r="F973" t="s">
        <v>510</v>
      </c>
      <c r="G973" t="s">
        <v>511</v>
      </c>
      <c r="H973" s="35">
        <v>28.69</v>
      </c>
      <c r="I973" t="s">
        <v>512</v>
      </c>
      <c r="J973" s="36">
        <f>ROUND(E973/I971* H973,5)</f>
        <v>2.6394799999999998</v>
      </c>
      <c r="K973" s="37"/>
    </row>
    <row r="974" spans="1:27" x14ac:dyDescent="0.25">
      <c r="B974" t="s">
        <v>784</v>
      </c>
      <c r="C974" t="s">
        <v>508</v>
      </c>
      <c r="D974" t="s">
        <v>785</v>
      </c>
      <c r="E974" s="34">
        <v>9.1999999999999998E-2</v>
      </c>
      <c r="F974" t="s">
        <v>510</v>
      </c>
      <c r="G974" t="s">
        <v>511</v>
      </c>
      <c r="H974" s="35">
        <v>24.61</v>
      </c>
      <c r="I974" t="s">
        <v>512</v>
      </c>
      <c r="J974" s="36">
        <f>ROUND(E974/I971* H974,5)</f>
        <v>2.2641200000000001</v>
      </c>
      <c r="K974" s="37"/>
    </row>
    <row r="975" spans="1:27" x14ac:dyDescent="0.25">
      <c r="D975" s="38" t="s">
        <v>513</v>
      </c>
      <c r="E975" s="37"/>
      <c r="H975" s="37"/>
      <c r="K975" s="35">
        <f>SUM(J973:J974)</f>
        <v>4.9036</v>
      </c>
    </row>
    <row r="976" spans="1:27" x14ac:dyDescent="0.25">
      <c r="B976" s="25" t="s">
        <v>518</v>
      </c>
      <c r="E976" s="37"/>
      <c r="H976" s="37"/>
      <c r="K976" s="37"/>
    </row>
    <row r="977" spans="1:27" x14ac:dyDescent="0.25">
      <c r="B977" t="s">
        <v>931</v>
      </c>
      <c r="C977" t="s">
        <v>16</v>
      </c>
      <c r="D977" t="s">
        <v>932</v>
      </c>
      <c r="E977" s="34">
        <v>1</v>
      </c>
      <c r="G977" t="s">
        <v>511</v>
      </c>
      <c r="H977" s="35">
        <v>2.93</v>
      </c>
      <c r="I977" t="s">
        <v>512</v>
      </c>
      <c r="J977" s="36">
        <f>ROUND(E977* H977,5)</f>
        <v>2.93</v>
      </c>
      <c r="K977" s="37"/>
    </row>
    <row r="978" spans="1:27" x14ac:dyDescent="0.25">
      <c r="B978" t="s">
        <v>933</v>
      </c>
      <c r="C978" t="s">
        <v>16</v>
      </c>
      <c r="D978" t="s">
        <v>934</v>
      </c>
      <c r="E978" s="34">
        <v>0.17</v>
      </c>
      <c r="G978" t="s">
        <v>511</v>
      </c>
      <c r="H978" s="35">
        <v>6.01</v>
      </c>
      <c r="I978" t="s">
        <v>512</v>
      </c>
      <c r="J978" s="36">
        <f>ROUND(E978* H978,5)</f>
        <v>1.0217000000000001</v>
      </c>
      <c r="K978" s="37"/>
    </row>
    <row r="979" spans="1:27" x14ac:dyDescent="0.25">
      <c r="D979" s="38" t="s">
        <v>526</v>
      </c>
      <c r="E979" s="37"/>
      <c r="H979" s="37"/>
      <c r="K979" s="35">
        <f>SUM(J977:J978)</f>
        <v>3.9517000000000002</v>
      </c>
    </row>
    <row r="980" spans="1:27" x14ac:dyDescent="0.25">
      <c r="D980" s="38" t="s">
        <v>527</v>
      </c>
      <c r="E980" s="37"/>
      <c r="H980" s="37"/>
      <c r="K980" s="39">
        <f>SUM(J972:J979)</f>
        <v>8.8552999999999997</v>
      </c>
    </row>
    <row r="981" spans="1:27" x14ac:dyDescent="0.25">
      <c r="D981" s="38" t="s">
        <v>547</v>
      </c>
      <c r="E981" s="37"/>
      <c r="H981" s="37">
        <v>10</v>
      </c>
      <c r="I981" t="s">
        <v>529</v>
      </c>
      <c r="K981" s="35">
        <f>ROUND(H981/100*K980,5)</f>
        <v>0.88553000000000004</v>
      </c>
    </row>
    <row r="982" spans="1:27" x14ac:dyDescent="0.25">
      <c r="D982" s="38" t="s">
        <v>530</v>
      </c>
      <c r="E982" s="37"/>
      <c r="H982" s="37"/>
      <c r="K982" s="39">
        <f>SUM(K980:K981)</f>
        <v>9.740829999999999</v>
      </c>
    </row>
    <row r="984" spans="1:27" ht="45" customHeight="1" x14ac:dyDescent="0.25">
      <c r="A984" s="29" t="s">
        <v>939</v>
      </c>
      <c r="B984" s="29" t="s">
        <v>288</v>
      </c>
      <c r="C984" s="30" t="s">
        <v>16</v>
      </c>
      <c r="D984" s="10" t="s">
        <v>289</v>
      </c>
      <c r="E984" s="9"/>
      <c r="F984" s="9"/>
      <c r="G984" s="30"/>
      <c r="H984" s="32" t="s">
        <v>504</v>
      </c>
      <c r="I984" s="8">
        <v>1</v>
      </c>
      <c r="J984" s="7"/>
      <c r="K984" s="33">
        <f>ROUND(K996,2)</f>
        <v>43.48</v>
      </c>
      <c r="L984" s="31" t="s">
        <v>940</v>
      </c>
      <c r="M984" s="30"/>
      <c r="N984" s="30"/>
      <c r="O984" s="30"/>
      <c r="P984" s="30"/>
      <c r="Q984" s="30"/>
      <c r="R984" s="30"/>
      <c r="S984" s="30"/>
      <c r="T984" s="30"/>
      <c r="U984" s="30"/>
      <c r="V984" s="30"/>
      <c r="W984" s="30"/>
      <c r="X984" s="30"/>
      <c r="Y984" s="30"/>
      <c r="Z984" s="30"/>
      <c r="AA984" s="30"/>
    </row>
    <row r="985" spans="1:27" x14ac:dyDescent="0.25">
      <c r="B985" s="25" t="s">
        <v>506</v>
      </c>
    </row>
    <row r="986" spans="1:27" x14ac:dyDescent="0.25">
      <c r="B986" t="s">
        <v>784</v>
      </c>
      <c r="C986" t="s">
        <v>508</v>
      </c>
      <c r="D986" t="s">
        <v>785</v>
      </c>
      <c r="E986" s="34">
        <v>0.25</v>
      </c>
      <c r="F986" t="s">
        <v>510</v>
      </c>
      <c r="G986" t="s">
        <v>511</v>
      </c>
      <c r="H986" s="35">
        <v>24.61</v>
      </c>
      <c r="I986" t="s">
        <v>512</v>
      </c>
      <c r="J986" s="36">
        <f>ROUND(E986/I984* H986,5)</f>
        <v>6.1524999999999999</v>
      </c>
      <c r="K986" s="37"/>
    </row>
    <row r="987" spans="1:27" x14ac:dyDescent="0.25">
      <c r="B987" t="s">
        <v>786</v>
      </c>
      <c r="C987" t="s">
        <v>508</v>
      </c>
      <c r="D987" t="s">
        <v>787</v>
      </c>
      <c r="E987" s="34">
        <v>0.25</v>
      </c>
      <c r="F987" t="s">
        <v>510</v>
      </c>
      <c r="G987" t="s">
        <v>511</v>
      </c>
      <c r="H987" s="35">
        <v>28.69</v>
      </c>
      <c r="I987" t="s">
        <v>512</v>
      </c>
      <c r="J987" s="36">
        <f>ROUND(E987/I984* H987,5)</f>
        <v>7.1725000000000003</v>
      </c>
      <c r="K987" s="37"/>
    </row>
    <row r="988" spans="1:27" x14ac:dyDescent="0.25">
      <c r="D988" s="38" t="s">
        <v>513</v>
      </c>
      <c r="E988" s="37"/>
      <c r="H988" s="37"/>
      <c r="K988" s="35">
        <f>SUM(J986:J987)</f>
        <v>13.324999999999999</v>
      </c>
    </row>
    <row r="989" spans="1:27" x14ac:dyDescent="0.25">
      <c r="B989" s="25" t="s">
        <v>518</v>
      </c>
      <c r="E989" s="37"/>
      <c r="H989" s="37"/>
      <c r="K989" s="37"/>
    </row>
    <row r="990" spans="1:27" x14ac:dyDescent="0.25">
      <c r="B990" t="s">
        <v>941</v>
      </c>
      <c r="C990" t="s">
        <v>16</v>
      </c>
      <c r="D990" t="s">
        <v>942</v>
      </c>
      <c r="E990" s="34">
        <v>1</v>
      </c>
      <c r="G990" t="s">
        <v>511</v>
      </c>
      <c r="H990" s="35">
        <v>26</v>
      </c>
      <c r="I990" t="s">
        <v>512</v>
      </c>
      <c r="J990" s="36">
        <f>ROUND(E990* H990,5)</f>
        <v>26</v>
      </c>
      <c r="K990" s="37"/>
    </row>
    <row r="991" spans="1:27" x14ac:dyDescent="0.25">
      <c r="D991" s="38" t="s">
        <v>526</v>
      </c>
      <c r="E991" s="37"/>
      <c r="H991" s="37"/>
      <c r="K991" s="35">
        <f>SUM(J990:J990)</f>
        <v>26</v>
      </c>
    </row>
    <row r="992" spans="1:27" x14ac:dyDescent="0.25">
      <c r="E992" s="37"/>
      <c r="H992" s="37"/>
      <c r="K992" s="37"/>
    </row>
    <row r="993" spans="1:27" x14ac:dyDescent="0.25">
      <c r="D993" s="38" t="s">
        <v>528</v>
      </c>
      <c r="E993" s="37"/>
      <c r="H993" s="37">
        <v>1.5</v>
      </c>
      <c r="I993" t="s">
        <v>529</v>
      </c>
      <c r="J993">
        <f>ROUND(H993/100*K988,5)</f>
        <v>0.19988</v>
      </c>
      <c r="K993" s="37"/>
    </row>
    <row r="994" spans="1:27" x14ac:dyDescent="0.25">
      <c r="D994" s="38" t="s">
        <v>527</v>
      </c>
      <c r="E994" s="37"/>
      <c r="H994" s="37"/>
      <c r="K994" s="39">
        <f>SUM(J985:J993)</f>
        <v>39.524880000000003</v>
      </c>
    </row>
    <row r="995" spans="1:27" x14ac:dyDescent="0.25">
      <c r="D995" s="38" t="s">
        <v>547</v>
      </c>
      <c r="E995" s="37"/>
      <c r="H995" s="37">
        <v>10</v>
      </c>
      <c r="I995" t="s">
        <v>529</v>
      </c>
      <c r="K995" s="35">
        <f>ROUND(H995/100*K994,5)</f>
        <v>3.9524900000000001</v>
      </c>
    </row>
    <row r="996" spans="1:27" x14ac:dyDescent="0.25">
      <c r="D996" s="38" t="s">
        <v>530</v>
      </c>
      <c r="E996" s="37"/>
      <c r="H996" s="37"/>
      <c r="K996" s="39">
        <f>SUM(K994:K995)</f>
        <v>43.477370000000001</v>
      </c>
    </row>
    <row r="998" spans="1:27" ht="45" customHeight="1" x14ac:dyDescent="0.25">
      <c r="A998" s="29" t="s">
        <v>943</v>
      </c>
      <c r="B998" s="29" t="s">
        <v>352</v>
      </c>
      <c r="C998" s="30" t="s">
        <v>16</v>
      </c>
      <c r="D998" s="10" t="s">
        <v>353</v>
      </c>
      <c r="E998" s="9"/>
      <c r="F998" s="9"/>
      <c r="G998" s="30"/>
      <c r="H998" s="32" t="s">
        <v>504</v>
      </c>
      <c r="I998" s="8">
        <v>1</v>
      </c>
      <c r="J998" s="7"/>
      <c r="K998" s="33">
        <f>ROUND(K1011,2)</f>
        <v>94.16</v>
      </c>
      <c r="L998" s="31" t="s">
        <v>944</v>
      </c>
      <c r="M998" s="30"/>
      <c r="N998" s="30"/>
      <c r="O998" s="30"/>
      <c r="P998" s="30"/>
      <c r="Q998" s="30"/>
      <c r="R998" s="30"/>
      <c r="S998" s="30"/>
      <c r="T998" s="30"/>
      <c r="U998" s="30"/>
      <c r="V998" s="30"/>
      <c r="W998" s="30"/>
      <c r="X998" s="30"/>
      <c r="Y998" s="30"/>
      <c r="Z998" s="30"/>
      <c r="AA998" s="30"/>
    </row>
    <row r="999" spans="1:27" x14ac:dyDescent="0.25">
      <c r="B999" s="25" t="s">
        <v>506</v>
      </c>
    </row>
    <row r="1000" spans="1:27" x14ac:dyDescent="0.25">
      <c r="B1000" t="s">
        <v>784</v>
      </c>
      <c r="C1000" t="s">
        <v>508</v>
      </c>
      <c r="D1000" t="s">
        <v>785</v>
      </c>
      <c r="E1000" s="34">
        <v>0.3</v>
      </c>
      <c r="F1000" t="s">
        <v>510</v>
      </c>
      <c r="G1000" t="s">
        <v>511</v>
      </c>
      <c r="H1000" s="35">
        <v>24.61</v>
      </c>
      <c r="I1000" t="s">
        <v>512</v>
      </c>
      <c r="J1000" s="36">
        <f>ROUND(E1000/I998* H1000,5)</f>
        <v>7.383</v>
      </c>
      <c r="K1000" s="37"/>
    </row>
    <row r="1001" spans="1:27" x14ac:dyDescent="0.25">
      <c r="B1001" t="s">
        <v>786</v>
      </c>
      <c r="C1001" t="s">
        <v>508</v>
      </c>
      <c r="D1001" t="s">
        <v>787</v>
      </c>
      <c r="E1001" s="34">
        <v>0.3</v>
      </c>
      <c r="F1001" t="s">
        <v>510</v>
      </c>
      <c r="G1001" t="s">
        <v>511</v>
      </c>
      <c r="H1001" s="35">
        <v>28.69</v>
      </c>
      <c r="I1001" t="s">
        <v>512</v>
      </c>
      <c r="J1001" s="36">
        <f>ROUND(E1001/I998* H1001,5)</f>
        <v>8.6069999999999993</v>
      </c>
      <c r="K1001" s="37"/>
    </row>
    <row r="1002" spans="1:27" x14ac:dyDescent="0.25">
      <c r="D1002" s="38" t="s">
        <v>513</v>
      </c>
      <c r="E1002" s="37"/>
      <c r="H1002" s="37"/>
      <c r="K1002" s="35">
        <f>SUM(J1000:J1001)</f>
        <v>15.989999999999998</v>
      </c>
    </row>
    <row r="1003" spans="1:27" x14ac:dyDescent="0.25">
      <c r="B1003" s="25" t="s">
        <v>518</v>
      </c>
      <c r="E1003" s="37"/>
      <c r="H1003" s="37"/>
      <c r="K1003" s="37"/>
    </row>
    <row r="1004" spans="1:27" x14ac:dyDescent="0.25">
      <c r="B1004" t="s">
        <v>945</v>
      </c>
      <c r="C1004" t="s">
        <v>16</v>
      </c>
      <c r="D1004" t="s">
        <v>946</v>
      </c>
      <c r="E1004" s="34">
        <v>1</v>
      </c>
      <c r="G1004" t="s">
        <v>511</v>
      </c>
      <c r="H1004" s="35">
        <v>3.92</v>
      </c>
      <c r="I1004" t="s">
        <v>512</v>
      </c>
      <c r="J1004" s="36">
        <f>ROUND(E1004* H1004,5)</f>
        <v>3.92</v>
      </c>
      <c r="K1004" s="37"/>
    </row>
    <row r="1005" spans="1:27" x14ac:dyDescent="0.25">
      <c r="B1005" t="s">
        <v>947</v>
      </c>
      <c r="C1005" t="s">
        <v>16</v>
      </c>
      <c r="D1005" t="s">
        <v>948</v>
      </c>
      <c r="E1005" s="34">
        <v>1</v>
      </c>
      <c r="G1005" t="s">
        <v>511</v>
      </c>
      <c r="H1005" s="35">
        <v>65.45</v>
      </c>
      <c r="I1005" t="s">
        <v>512</v>
      </c>
      <c r="J1005" s="36">
        <f>ROUND(E1005* H1005,5)</f>
        <v>65.45</v>
      </c>
      <c r="K1005" s="37"/>
    </row>
    <row r="1006" spans="1:27" x14ac:dyDescent="0.25">
      <c r="D1006" s="38" t="s">
        <v>526</v>
      </c>
      <c r="E1006" s="37"/>
      <c r="H1006" s="37"/>
      <c r="K1006" s="35">
        <f>SUM(J1004:J1005)</f>
        <v>69.37</v>
      </c>
    </row>
    <row r="1007" spans="1:27" x14ac:dyDescent="0.25">
      <c r="E1007" s="37"/>
      <c r="H1007" s="37"/>
      <c r="K1007" s="37"/>
    </row>
    <row r="1008" spans="1:27" x14ac:dyDescent="0.25">
      <c r="D1008" s="38" t="s">
        <v>528</v>
      </c>
      <c r="E1008" s="37"/>
      <c r="H1008" s="37">
        <v>1.5</v>
      </c>
      <c r="I1008" t="s">
        <v>529</v>
      </c>
      <c r="J1008">
        <f>ROUND(H1008/100*K1002,5)</f>
        <v>0.23985000000000001</v>
      </c>
      <c r="K1008" s="37"/>
    </row>
    <row r="1009" spans="1:27" x14ac:dyDescent="0.25">
      <c r="D1009" s="38" t="s">
        <v>527</v>
      </c>
      <c r="E1009" s="37"/>
      <c r="H1009" s="37"/>
      <c r="K1009" s="39">
        <f>SUM(J999:J1008)</f>
        <v>85.599850000000004</v>
      </c>
    </row>
    <row r="1010" spans="1:27" x14ac:dyDescent="0.25">
      <c r="D1010" s="38" t="s">
        <v>547</v>
      </c>
      <c r="E1010" s="37"/>
      <c r="H1010" s="37">
        <v>10</v>
      </c>
      <c r="I1010" t="s">
        <v>529</v>
      </c>
      <c r="K1010" s="35">
        <f>ROUND(H1010/100*K1009,5)</f>
        <v>8.5599900000000009</v>
      </c>
    </row>
    <row r="1011" spans="1:27" x14ac:dyDescent="0.25">
      <c r="D1011" s="38" t="s">
        <v>530</v>
      </c>
      <c r="E1011" s="37"/>
      <c r="H1011" s="37"/>
      <c r="K1011" s="39">
        <f>SUM(K1009:K1010)</f>
        <v>94.159840000000003</v>
      </c>
    </row>
    <row r="1013" spans="1:27" ht="45" customHeight="1" x14ac:dyDescent="0.25">
      <c r="A1013" s="29" t="s">
        <v>949</v>
      </c>
      <c r="B1013" s="29" t="s">
        <v>163</v>
      </c>
      <c r="C1013" s="30" t="s">
        <v>16</v>
      </c>
      <c r="D1013" s="10" t="s">
        <v>164</v>
      </c>
      <c r="E1013" s="9"/>
      <c r="F1013" s="9"/>
      <c r="G1013" s="30"/>
      <c r="H1013" s="32" t="s">
        <v>504</v>
      </c>
      <c r="I1013" s="8">
        <v>1</v>
      </c>
      <c r="J1013" s="7"/>
      <c r="K1013" s="33">
        <f>ROUND(K1019,2)</f>
        <v>590.44000000000005</v>
      </c>
      <c r="L1013" s="31" t="s">
        <v>164</v>
      </c>
      <c r="M1013" s="30"/>
      <c r="N1013" s="30"/>
      <c r="O1013" s="30"/>
      <c r="P1013" s="30"/>
      <c r="Q1013" s="30"/>
      <c r="R1013" s="30"/>
      <c r="S1013" s="30"/>
      <c r="T1013" s="30"/>
      <c r="U1013" s="30"/>
      <c r="V1013" s="30"/>
      <c r="W1013" s="30"/>
      <c r="X1013" s="30"/>
      <c r="Y1013" s="30"/>
      <c r="Z1013" s="30"/>
      <c r="AA1013" s="30"/>
    </row>
    <row r="1014" spans="1:27" x14ac:dyDescent="0.25">
      <c r="B1014" s="25" t="s">
        <v>518</v>
      </c>
    </row>
    <row r="1015" spans="1:27" x14ac:dyDescent="0.25">
      <c r="B1015" t="s">
        <v>950</v>
      </c>
      <c r="C1015" t="s">
        <v>16</v>
      </c>
      <c r="D1015" t="s">
        <v>164</v>
      </c>
      <c r="E1015" s="34">
        <v>1</v>
      </c>
      <c r="G1015" t="s">
        <v>511</v>
      </c>
      <c r="H1015" s="35">
        <v>536.76</v>
      </c>
      <c r="I1015" t="s">
        <v>512</v>
      </c>
      <c r="J1015" s="36">
        <f>ROUND(E1015* H1015,5)</f>
        <v>536.76</v>
      </c>
      <c r="K1015" s="37"/>
    </row>
    <row r="1016" spans="1:27" x14ac:dyDescent="0.25">
      <c r="D1016" s="38" t="s">
        <v>526</v>
      </c>
      <c r="E1016" s="37"/>
      <c r="H1016" s="37"/>
      <c r="K1016" s="35">
        <f>SUM(J1015:J1015)</f>
        <v>536.76</v>
      </c>
    </row>
    <row r="1017" spans="1:27" x14ac:dyDescent="0.25">
      <c r="D1017" s="38" t="s">
        <v>527</v>
      </c>
      <c r="E1017" s="37"/>
      <c r="H1017" s="37"/>
      <c r="K1017" s="39">
        <f>SUM(J1014:J1016)</f>
        <v>536.76</v>
      </c>
    </row>
    <row r="1018" spans="1:27" x14ac:dyDescent="0.25">
      <c r="D1018" s="38" t="s">
        <v>547</v>
      </c>
      <c r="E1018" s="37"/>
      <c r="H1018" s="37">
        <v>10</v>
      </c>
      <c r="I1018" t="s">
        <v>529</v>
      </c>
      <c r="K1018" s="35">
        <f>ROUND(H1018/100*K1017,5)</f>
        <v>53.676000000000002</v>
      </c>
    </row>
    <row r="1019" spans="1:27" x14ac:dyDescent="0.25">
      <c r="D1019" s="38" t="s">
        <v>530</v>
      </c>
      <c r="E1019" s="37"/>
      <c r="H1019" s="37"/>
      <c r="K1019" s="39">
        <f>SUM(K1017:K1018)</f>
        <v>590.43600000000004</v>
      </c>
    </row>
    <row r="1021" spans="1:27" ht="45" customHeight="1" x14ac:dyDescent="0.25">
      <c r="A1021" s="29" t="s">
        <v>951</v>
      </c>
      <c r="B1021" s="29" t="s">
        <v>403</v>
      </c>
      <c r="C1021" s="30" t="s">
        <v>16</v>
      </c>
      <c r="D1021" s="10" t="s">
        <v>404</v>
      </c>
      <c r="E1021" s="9"/>
      <c r="F1021" s="9"/>
      <c r="G1021" s="30"/>
      <c r="H1021" s="32" t="s">
        <v>504</v>
      </c>
      <c r="I1021" s="8">
        <v>1</v>
      </c>
      <c r="J1021" s="7"/>
      <c r="K1021" s="33">
        <f>ROUND(K1033,2)</f>
        <v>82.49</v>
      </c>
      <c r="L1021" s="31" t="s">
        <v>952</v>
      </c>
      <c r="M1021" s="30"/>
      <c r="N1021" s="30"/>
      <c r="O1021" s="30"/>
      <c r="P1021" s="30"/>
      <c r="Q1021" s="30"/>
      <c r="R1021" s="30"/>
      <c r="S1021" s="30"/>
      <c r="T1021" s="30"/>
      <c r="U1021" s="30"/>
      <c r="V1021" s="30"/>
      <c r="W1021" s="30"/>
      <c r="X1021" s="30"/>
      <c r="Y1021" s="30"/>
      <c r="Z1021" s="30"/>
      <c r="AA1021" s="30"/>
    </row>
    <row r="1022" spans="1:27" x14ac:dyDescent="0.25">
      <c r="B1022" s="25" t="s">
        <v>506</v>
      </c>
    </row>
    <row r="1023" spans="1:27" x14ac:dyDescent="0.25">
      <c r="B1023" t="s">
        <v>600</v>
      </c>
      <c r="C1023" t="s">
        <v>508</v>
      </c>
      <c r="D1023" t="s">
        <v>601</v>
      </c>
      <c r="E1023" s="34">
        <v>0.34553</v>
      </c>
      <c r="F1023" t="s">
        <v>510</v>
      </c>
      <c r="G1023" t="s">
        <v>511</v>
      </c>
      <c r="H1023" s="35">
        <v>24.65</v>
      </c>
      <c r="I1023" t="s">
        <v>512</v>
      </c>
      <c r="J1023" s="36">
        <f>ROUND(E1023/I1021* H1023,5)</f>
        <v>8.5173100000000002</v>
      </c>
      <c r="K1023" s="37"/>
    </row>
    <row r="1024" spans="1:27" x14ac:dyDescent="0.25">
      <c r="B1024" t="s">
        <v>602</v>
      </c>
      <c r="C1024" t="s">
        <v>508</v>
      </c>
      <c r="D1024" t="s">
        <v>603</v>
      </c>
      <c r="E1024" s="34">
        <v>0.34553</v>
      </c>
      <c r="F1024" t="s">
        <v>510</v>
      </c>
      <c r="G1024" t="s">
        <v>511</v>
      </c>
      <c r="H1024" s="35">
        <v>28.69</v>
      </c>
      <c r="I1024" t="s">
        <v>512</v>
      </c>
      <c r="J1024" s="36">
        <f>ROUND(E1024/I1021* H1024,5)</f>
        <v>9.9132599999999993</v>
      </c>
      <c r="K1024" s="37"/>
    </row>
    <row r="1025" spans="1:27" x14ac:dyDescent="0.25">
      <c r="D1025" s="38" t="s">
        <v>513</v>
      </c>
      <c r="E1025" s="37"/>
      <c r="H1025" s="37"/>
      <c r="K1025" s="35">
        <f>SUM(J1023:J1024)</f>
        <v>18.430569999999999</v>
      </c>
    </row>
    <row r="1026" spans="1:27" x14ac:dyDescent="0.25">
      <c r="B1026" s="25" t="s">
        <v>518</v>
      </c>
      <c r="E1026" s="37"/>
      <c r="H1026" s="37"/>
      <c r="K1026" s="37"/>
    </row>
    <row r="1027" spans="1:27" x14ac:dyDescent="0.25">
      <c r="B1027" t="s">
        <v>953</v>
      </c>
      <c r="C1027" t="s">
        <v>16</v>
      </c>
      <c r="D1027" t="s">
        <v>954</v>
      </c>
      <c r="E1027" s="34">
        <v>1</v>
      </c>
      <c r="G1027" t="s">
        <v>511</v>
      </c>
      <c r="H1027" s="35">
        <v>17.68</v>
      </c>
      <c r="I1027" t="s">
        <v>512</v>
      </c>
      <c r="J1027" s="36">
        <f>ROUND(E1027* H1027,5)</f>
        <v>17.68</v>
      </c>
      <c r="K1027" s="37"/>
    </row>
    <row r="1028" spans="1:27" x14ac:dyDescent="0.25">
      <c r="B1028" t="s">
        <v>955</v>
      </c>
      <c r="C1028" t="s">
        <v>16</v>
      </c>
      <c r="D1028" t="s">
        <v>956</v>
      </c>
      <c r="E1028" s="34">
        <v>1</v>
      </c>
      <c r="G1028" t="s">
        <v>511</v>
      </c>
      <c r="H1028" s="35">
        <v>0.31</v>
      </c>
      <c r="I1028" t="s">
        <v>512</v>
      </c>
      <c r="J1028" s="36">
        <f>ROUND(E1028* H1028,5)</f>
        <v>0.31</v>
      </c>
      <c r="K1028" s="37"/>
    </row>
    <row r="1029" spans="1:27" x14ac:dyDescent="0.25">
      <c r="B1029" t="s">
        <v>957</v>
      </c>
      <c r="C1029" t="s">
        <v>16</v>
      </c>
      <c r="D1029" t="s">
        <v>958</v>
      </c>
      <c r="E1029" s="34">
        <v>1</v>
      </c>
      <c r="G1029" t="s">
        <v>511</v>
      </c>
      <c r="H1029" s="35">
        <v>38.57</v>
      </c>
      <c r="I1029" t="s">
        <v>512</v>
      </c>
      <c r="J1029" s="36">
        <f>ROUND(E1029* H1029,5)</f>
        <v>38.57</v>
      </c>
      <c r="K1029" s="37"/>
    </row>
    <row r="1030" spans="1:27" x14ac:dyDescent="0.25">
      <c r="D1030" s="38" t="s">
        <v>526</v>
      </c>
      <c r="E1030" s="37"/>
      <c r="H1030" s="37"/>
      <c r="K1030" s="35">
        <f>SUM(J1027:J1029)</f>
        <v>56.56</v>
      </c>
    </row>
    <row r="1031" spans="1:27" x14ac:dyDescent="0.25">
      <c r="D1031" s="38" t="s">
        <v>527</v>
      </c>
      <c r="E1031" s="37"/>
      <c r="H1031" s="37"/>
      <c r="K1031" s="39">
        <f>SUM(J1022:J1030)</f>
        <v>74.990569999999991</v>
      </c>
    </row>
    <row r="1032" spans="1:27" x14ac:dyDescent="0.25">
      <c r="D1032" s="38" t="s">
        <v>547</v>
      </c>
      <c r="E1032" s="37"/>
      <c r="H1032" s="37">
        <v>10</v>
      </c>
      <c r="I1032" t="s">
        <v>529</v>
      </c>
      <c r="K1032" s="35">
        <f>ROUND(H1032/100*K1031,5)</f>
        <v>7.4990600000000001</v>
      </c>
    </row>
    <row r="1033" spans="1:27" x14ac:dyDescent="0.25">
      <c r="D1033" s="38" t="s">
        <v>530</v>
      </c>
      <c r="E1033" s="37"/>
      <c r="H1033" s="37"/>
      <c r="K1033" s="39">
        <f>SUM(K1031:K1032)</f>
        <v>82.489629999999991</v>
      </c>
    </row>
    <row r="1035" spans="1:27" ht="45" customHeight="1" x14ac:dyDescent="0.25">
      <c r="A1035" s="29" t="s">
        <v>959</v>
      </c>
      <c r="B1035" s="29" t="s">
        <v>405</v>
      </c>
      <c r="C1035" s="30" t="s">
        <v>16</v>
      </c>
      <c r="D1035" s="10" t="s">
        <v>406</v>
      </c>
      <c r="E1035" s="9"/>
      <c r="F1035" s="9"/>
      <c r="G1035" s="30"/>
      <c r="H1035" s="32" t="s">
        <v>504</v>
      </c>
      <c r="I1035" s="8">
        <v>1</v>
      </c>
      <c r="J1035" s="7"/>
      <c r="K1035" s="33">
        <f>ROUND(K1047,2)</f>
        <v>116.04</v>
      </c>
      <c r="L1035" s="31" t="s">
        <v>960</v>
      </c>
      <c r="M1035" s="30"/>
      <c r="N1035" s="30"/>
      <c r="O1035" s="30"/>
      <c r="P1035" s="30"/>
      <c r="Q1035" s="30"/>
      <c r="R1035" s="30"/>
      <c r="S1035" s="30"/>
      <c r="T1035" s="30"/>
      <c r="U1035" s="30"/>
      <c r="V1035" s="30"/>
      <c r="W1035" s="30"/>
      <c r="X1035" s="30"/>
      <c r="Y1035" s="30"/>
      <c r="Z1035" s="30"/>
      <c r="AA1035" s="30"/>
    </row>
    <row r="1036" spans="1:27" x14ac:dyDescent="0.25">
      <c r="B1036" s="25" t="s">
        <v>506</v>
      </c>
    </row>
    <row r="1037" spans="1:27" x14ac:dyDescent="0.25">
      <c r="B1037" t="s">
        <v>600</v>
      </c>
      <c r="C1037" t="s">
        <v>508</v>
      </c>
      <c r="D1037" t="s">
        <v>601</v>
      </c>
      <c r="E1037" s="34">
        <v>0.29125000000000001</v>
      </c>
      <c r="F1037" t="s">
        <v>510</v>
      </c>
      <c r="G1037" t="s">
        <v>511</v>
      </c>
      <c r="H1037" s="35">
        <v>24.65</v>
      </c>
      <c r="I1037" t="s">
        <v>512</v>
      </c>
      <c r="J1037" s="36">
        <f>ROUND(E1037/I1035* H1037,5)</f>
        <v>7.1793100000000001</v>
      </c>
      <c r="K1037" s="37"/>
    </row>
    <row r="1038" spans="1:27" x14ac:dyDescent="0.25">
      <c r="B1038" t="s">
        <v>602</v>
      </c>
      <c r="C1038" t="s">
        <v>508</v>
      </c>
      <c r="D1038" t="s">
        <v>603</v>
      </c>
      <c r="E1038" s="34">
        <v>0.29125000000000001</v>
      </c>
      <c r="F1038" t="s">
        <v>510</v>
      </c>
      <c r="G1038" t="s">
        <v>511</v>
      </c>
      <c r="H1038" s="35">
        <v>28.69</v>
      </c>
      <c r="I1038" t="s">
        <v>512</v>
      </c>
      <c r="J1038" s="36">
        <f>ROUND(E1038/I1035* H1038,5)</f>
        <v>8.3559599999999996</v>
      </c>
      <c r="K1038" s="37"/>
    </row>
    <row r="1039" spans="1:27" x14ac:dyDescent="0.25">
      <c r="D1039" s="38" t="s">
        <v>513</v>
      </c>
      <c r="E1039" s="37"/>
      <c r="H1039" s="37"/>
      <c r="K1039" s="35">
        <f>SUM(J1037:J1038)</f>
        <v>15.535270000000001</v>
      </c>
    </row>
    <row r="1040" spans="1:27" x14ac:dyDescent="0.25">
      <c r="B1040" s="25" t="s">
        <v>518</v>
      </c>
      <c r="E1040" s="37"/>
      <c r="H1040" s="37"/>
      <c r="K1040" s="37"/>
    </row>
    <row r="1041" spans="1:27" x14ac:dyDescent="0.25">
      <c r="B1041" t="s">
        <v>955</v>
      </c>
      <c r="C1041" t="s">
        <v>16</v>
      </c>
      <c r="D1041" t="s">
        <v>956</v>
      </c>
      <c r="E1041" s="34">
        <v>1</v>
      </c>
      <c r="G1041" t="s">
        <v>511</v>
      </c>
      <c r="H1041" s="35">
        <v>0.31</v>
      </c>
      <c r="I1041" t="s">
        <v>512</v>
      </c>
      <c r="J1041" s="36">
        <f>ROUND(E1041* H1041,5)</f>
        <v>0.31</v>
      </c>
      <c r="K1041" s="37"/>
    </row>
    <row r="1042" spans="1:27" x14ac:dyDescent="0.25">
      <c r="B1042" t="s">
        <v>953</v>
      </c>
      <c r="C1042" t="s">
        <v>16</v>
      </c>
      <c r="D1042" t="s">
        <v>954</v>
      </c>
      <c r="E1042" s="34">
        <v>1</v>
      </c>
      <c r="G1042" t="s">
        <v>511</v>
      </c>
      <c r="H1042" s="35">
        <v>17.68</v>
      </c>
      <c r="I1042" t="s">
        <v>512</v>
      </c>
      <c r="J1042" s="36">
        <f>ROUND(E1042* H1042,5)</f>
        <v>17.68</v>
      </c>
      <c r="K1042" s="37"/>
    </row>
    <row r="1043" spans="1:27" x14ac:dyDescent="0.25">
      <c r="B1043" t="s">
        <v>961</v>
      </c>
      <c r="C1043" t="s">
        <v>16</v>
      </c>
      <c r="D1043" t="s">
        <v>962</v>
      </c>
      <c r="E1043" s="34">
        <v>1</v>
      </c>
      <c r="G1043" t="s">
        <v>511</v>
      </c>
      <c r="H1043" s="35">
        <v>71.97</v>
      </c>
      <c r="I1043" t="s">
        <v>512</v>
      </c>
      <c r="J1043" s="36">
        <f>ROUND(E1043* H1043,5)</f>
        <v>71.97</v>
      </c>
      <c r="K1043" s="37"/>
    </row>
    <row r="1044" spans="1:27" x14ac:dyDescent="0.25">
      <c r="D1044" s="38" t="s">
        <v>526</v>
      </c>
      <c r="E1044" s="37"/>
      <c r="H1044" s="37"/>
      <c r="K1044" s="35">
        <f>SUM(J1041:J1043)</f>
        <v>89.96</v>
      </c>
    </row>
    <row r="1045" spans="1:27" x14ac:dyDescent="0.25">
      <c r="D1045" s="38" t="s">
        <v>527</v>
      </c>
      <c r="E1045" s="37"/>
      <c r="H1045" s="37"/>
      <c r="K1045" s="39">
        <f>SUM(J1036:J1044)</f>
        <v>105.49527</v>
      </c>
    </row>
    <row r="1046" spans="1:27" x14ac:dyDescent="0.25">
      <c r="D1046" s="38" t="s">
        <v>547</v>
      </c>
      <c r="E1046" s="37"/>
      <c r="H1046" s="37">
        <v>10</v>
      </c>
      <c r="I1046" t="s">
        <v>529</v>
      </c>
      <c r="K1046" s="35">
        <f>ROUND(H1046/100*K1045,5)</f>
        <v>10.549530000000001</v>
      </c>
    </row>
    <row r="1047" spans="1:27" x14ac:dyDescent="0.25">
      <c r="D1047" s="38" t="s">
        <v>530</v>
      </c>
      <c r="E1047" s="37"/>
      <c r="H1047" s="37"/>
      <c r="K1047" s="39">
        <f>SUM(K1045:K1046)</f>
        <v>116.04480000000001</v>
      </c>
    </row>
    <row r="1049" spans="1:27" ht="45" customHeight="1" x14ac:dyDescent="0.25">
      <c r="A1049" s="29" t="s">
        <v>963</v>
      </c>
      <c r="B1049" s="29" t="s">
        <v>409</v>
      </c>
      <c r="C1049" s="30" t="s">
        <v>16</v>
      </c>
      <c r="D1049" s="10" t="s">
        <v>410</v>
      </c>
      <c r="E1049" s="9"/>
      <c r="F1049" s="9"/>
      <c r="G1049" s="30"/>
      <c r="H1049" s="32" t="s">
        <v>504</v>
      </c>
      <c r="I1049" s="8">
        <v>1</v>
      </c>
      <c r="J1049" s="7"/>
      <c r="K1049" s="33">
        <f>ROUND(K1059,2)</f>
        <v>14.9</v>
      </c>
      <c r="L1049" s="31" t="s">
        <v>964</v>
      </c>
      <c r="M1049" s="30"/>
      <c r="N1049" s="30"/>
      <c r="O1049" s="30"/>
      <c r="P1049" s="30"/>
      <c r="Q1049" s="30"/>
      <c r="R1049" s="30"/>
      <c r="S1049" s="30"/>
      <c r="T1049" s="30"/>
      <c r="U1049" s="30"/>
      <c r="V1049" s="30"/>
      <c r="W1049" s="30"/>
      <c r="X1049" s="30"/>
      <c r="Y1049" s="30"/>
      <c r="Z1049" s="30"/>
      <c r="AA1049" s="30"/>
    </row>
    <row r="1050" spans="1:27" x14ac:dyDescent="0.25">
      <c r="B1050" s="25" t="s">
        <v>506</v>
      </c>
    </row>
    <row r="1051" spans="1:27" x14ac:dyDescent="0.25">
      <c r="B1051" t="s">
        <v>602</v>
      </c>
      <c r="C1051" t="s">
        <v>508</v>
      </c>
      <c r="D1051" t="s">
        <v>603</v>
      </c>
      <c r="E1051" s="34">
        <v>0.15</v>
      </c>
      <c r="F1051" t="s">
        <v>510</v>
      </c>
      <c r="G1051" t="s">
        <v>511</v>
      </c>
      <c r="H1051" s="35">
        <v>28.69</v>
      </c>
      <c r="I1051" t="s">
        <v>512</v>
      </c>
      <c r="J1051" s="36">
        <f>ROUND(E1051/I1049* H1051,5)</f>
        <v>4.3034999999999997</v>
      </c>
      <c r="K1051" s="37"/>
    </row>
    <row r="1052" spans="1:27" x14ac:dyDescent="0.25">
      <c r="D1052" s="38" t="s">
        <v>513</v>
      </c>
      <c r="E1052" s="37"/>
      <c r="H1052" s="37"/>
      <c r="K1052" s="35">
        <f>SUM(J1051:J1051)</f>
        <v>4.3034999999999997</v>
      </c>
    </row>
    <row r="1053" spans="1:27" x14ac:dyDescent="0.25">
      <c r="B1053" s="25" t="s">
        <v>518</v>
      </c>
      <c r="E1053" s="37"/>
      <c r="H1053" s="37"/>
      <c r="K1053" s="37"/>
    </row>
    <row r="1054" spans="1:27" x14ac:dyDescent="0.25">
      <c r="B1054" t="s">
        <v>965</v>
      </c>
      <c r="C1054" t="s">
        <v>16</v>
      </c>
      <c r="D1054" t="s">
        <v>966</v>
      </c>
      <c r="E1054" s="34">
        <v>1</v>
      </c>
      <c r="G1054" t="s">
        <v>511</v>
      </c>
      <c r="H1054" s="35">
        <v>7.55</v>
      </c>
      <c r="I1054" t="s">
        <v>512</v>
      </c>
      <c r="J1054" s="36">
        <f>ROUND(E1054* H1054,5)</f>
        <v>7.55</v>
      </c>
      <c r="K1054" s="37"/>
    </row>
    <row r="1055" spans="1:27" x14ac:dyDescent="0.25">
      <c r="B1055" t="s">
        <v>967</v>
      </c>
      <c r="C1055" t="s">
        <v>125</v>
      </c>
      <c r="D1055" t="s">
        <v>968</v>
      </c>
      <c r="E1055" s="34">
        <v>0.9</v>
      </c>
      <c r="G1055" t="s">
        <v>511</v>
      </c>
      <c r="H1055" s="35">
        <v>1.88</v>
      </c>
      <c r="I1055" t="s">
        <v>512</v>
      </c>
      <c r="J1055" s="36">
        <f>ROUND(E1055* H1055,5)</f>
        <v>1.6919999999999999</v>
      </c>
      <c r="K1055" s="37"/>
    </row>
    <row r="1056" spans="1:27" x14ac:dyDescent="0.25">
      <c r="D1056" s="38" t="s">
        <v>526</v>
      </c>
      <c r="E1056" s="37"/>
      <c r="H1056" s="37"/>
      <c r="K1056" s="35">
        <f>SUM(J1054:J1055)</f>
        <v>9.2419999999999991</v>
      </c>
    </row>
    <row r="1057" spans="1:27" x14ac:dyDescent="0.25">
      <c r="D1057" s="38" t="s">
        <v>527</v>
      </c>
      <c r="E1057" s="37"/>
      <c r="H1057" s="37"/>
      <c r="K1057" s="39">
        <f>SUM(J1050:J1056)</f>
        <v>13.545500000000001</v>
      </c>
    </row>
    <row r="1058" spans="1:27" x14ac:dyDescent="0.25">
      <c r="D1058" s="38" t="s">
        <v>547</v>
      </c>
      <c r="E1058" s="37"/>
      <c r="H1058" s="37">
        <v>10</v>
      </c>
      <c r="I1058" t="s">
        <v>529</v>
      </c>
      <c r="K1058" s="35">
        <f>ROUND(H1058/100*K1057,5)</f>
        <v>1.3545499999999999</v>
      </c>
    </row>
    <row r="1059" spans="1:27" x14ac:dyDescent="0.25">
      <c r="D1059" s="38" t="s">
        <v>530</v>
      </c>
      <c r="E1059" s="37"/>
      <c r="H1059" s="37"/>
      <c r="K1059" s="39">
        <f>SUM(K1057:K1058)</f>
        <v>14.90005</v>
      </c>
    </row>
    <row r="1061" spans="1:27" ht="45" customHeight="1" x14ac:dyDescent="0.25">
      <c r="A1061" s="29" t="s">
        <v>969</v>
      </c>
      <c r="B1061" s="29" t="s">
        <v>411</v>
      </c>
      <c r="C1061" s="30" t="s">
        <v>16</v>
      </c>
      <c r="D1061" s="10" t="s">
        <v>412</v>
      </c>
      <c r="E1061" s="9"/>
      <c r="F1061" s="9"/>
      <c r="G1061" s="30"/>
      <c r="H1061" s="32" t="s">
        <v>504</v>
      </c>
      <c r="I1061" s="8">
        <v>1</v>
      </c>
      <c r="J1061" s="7"/>
      <c r="K1061" s="33">
        <f>ROUND(K1071,2)</f>
        <v>14.96</v>
      </c>
      <c r="L1061" s="31" t="s">
        <v>970</v>
      </c>
      <c r="M1061" s="30"/>
      <c r="N1061" s="30"/>
      <c r="O1061" s="30"/>
      <c r="P1061" s="30"/>
      <c r="Q1061" s="30"/>
      <c r="R1061" s="30"/>
      <c r="S1061" s="30"/>
      <c r="T1061" s="30"/>
      <c r="U1061" s="30"/>
      <c r="V1061" s="30"/>
      <c r="W1061" s="30"/>
      <c r="X1061" s="30"/>
      <c r="Y1061" s="30"/>
      <c r="Z1061" s="30"/>
      <c r="AA1061" s="30"/>
    </row>
    <row r="1062" spans="1:27" x14ac:dyDescent="0.25">
      <c r="B1062" s="25" t="s">
        <v>506</v>
      </c>
    </row>
    <row r="1063" spans="1:27" x14ac:dyDescent="0.25">
      <c r="B1063" t="s">
        <v>602</v>
      </c>
      <c r="C1063" t="s">
        <v>508</v>
      </c>
      <c r="D1063" t="s">
        <v>603</v>
      </c>
      <c r="E1063" s="34">
        <v>0.15</v>
      </c>
      <c r="F1063" t="s">
        <v>510</v>
      </c>
      <c r="G1063" t="s">
        <v>511</v>
      </c>
      <c r="H1063" s="35">
        <v>28.69</v>
      </c>
      <c r="I1063" t="s">
        <v>512</v>
      </c>
      <c r="J1063" s="36">
        <f>ROUND(E1063/I1061* H1063,5)</f>
        <v>4.3034999999999997</v>
      </c>
      <c r="K1063" s="37"/>
    </row>
    <row r="1064" spans="1:27" x14ac:dyDescent="0.25">
      <c r="D1064" s="38" t="s">
        <v>513</v>
      </c>
      <c r="E1064" s="37"/>
      <c r="H1064" s="37"/>
      <c r="K1064" s="35">
        <f>SUM(J1063:J1063)</f>
        <v>4.3034999999999997</v>
      </c>
    </row>
    <row r="1065" spans="1:27" x14ac:dyDescent="0.25">
      <c r="B1065" s="25" t="s">
        <v>518</v>
      </c>
      <c r="E1065" s="37"/>
      <c r="H1065" s="37"/>
      <c r="K1065" s="37"/>
    </row>
    <row r="1066" spans="1:27" x14ac:dyDescent="0.25">
      <c r="B1066" t="s">
        <v>967</v>
      </c>
      <c r="C1066" t="s">
        <v>125</v>
      </c>
      <c r="D1066" t="s">
        <v>968</v>
      </c>
      <c r="E1066" s="34">
        <v>1</v>
      </c>
      <c r="G1066" t="s">
        <v>511</v>
      </c>
      <c r="H1066" s="35">
        <v>1.88</v>
      </c>
      <c r="I1066" t="s">
        <v>512</v>
      </c>
      <c r="J1066" s="36">
        <f>ROUND(E1066* H1066,5)</f>
        <v>1.88</v>
      </c>
      <c r="K1066" s="37"/>
    </row>
    <row r="1067" spans="1:27" x14ac:dyDescent="0.25">
      <c r="B1067" t="s">
        <v>971</v>
      </c>
      <c r="C1067" t="s">
        <v>16</v>
      </c>
      <c r="D1067" t="s">
        <v>972</v>
      </c>
      <c r="E1067" s="34">
        <v>1</v>
      </c>
      <c r="G1067" t="s">
        <v>511</v>
      </c>
      <c r="H1067" s="35">
        <v>7.42</v>
      </c>
      <c r="I1067" t="s">
        <v>512</v>
      </c>
      <c r="J1067" s="36">
        <f>ROUND(E1067* H1067,5)</f>
        <v>7.42</v>
      </c>
      <c r="K1067" s="37"/>
    </row>
    <row r="1068" spans="1:27" x14ac:dyDescent="0.25">
      <c r="D1068" s="38" t="s">
        <v>526</v>
      </c>
      <c r="E1068" s="37"/>
      <c r="H1068" s="37"/>
      <c r="K1068" s="35">
        <f>SUM(J1066:J1067)</f>
        <v>9.3000000000000007</v>
      </c>
    </row>
    <row r="1069" spans="1:27" x14ac:dyDescent="0.25">
      <c r="D1069" s="38" t="s">
        <v>527</v>
      </c>
      <c r="E1069" s="37"/>
      <c r="H1069" s="37"/>
      <c r="K1069" s="39">
        <f>SUM(J1062:J1068)</f>
        <v>13.6035</v>
      </c>
    </row>
    <row r="1070" spans="1:27" x14ac:dyDescent="0.25">
      <c r="D1070" s="38" t="s">
        <v>547</v>
      </c>
      <c r="E1070" s="37"/>
      <c r="H1070" s="37">
        <v>10</v>
      </c>
      <c r="I1070" t="s">
        <v>529</v>
      </c>
      <c r="K1070" s="35">
        <f>ROUND(H1070/100*K1069,5)</f>
        <v>1.3603499999999999</v>
      </c>
    </row>
    <row r="1071" spans="1:27" x14ac:dyDescent="0.25">
      <c r="D1071" s="38" t="s">
        <v>530</v>
      </c>
      <c r="E1071" s="37"/>
      <c r="H1071" s="37"/>
      <c r="K1071" s="39">
        <f>SUM(K1069:K1070)</f>
        <v>14.963850000000001</v>
      </c>
    </row>
    <row r="1073" spans="1:27" ht="45" customHeight="1" x14ac:dyDescent="0.25">
      <c r="A1073" s="29" t="s">
        <v>973</v>
      </c>
      <c r="B1073" s="29" t="s">
        <v>143</v>
      </c>
      <c r="C1073" s="30" t="s">
        <v>16</v>
      </c>
      <c r="D1073" s="10" t="s">
        <v>144</v>
      </c>
      <c r="E1073" s="9"/>
      <c r="F1073" s="9"/>
      <c r="G1073" s="30"/>
      <c r="H1073" s="32" t="s">
        <v>504</v>
      </c>
      <c r="I1073" s="8">
        <v>1</v>
      </c>
      <c r="J1073" s="7"/>
      <c r="K1073" s="33">
        <f>ROUND(K1083,2)</f>
        <v>36.72</v>
      </c>
      <c r="L1073" s="31" t="s">
        <v>974</v>
      </c>
      <c r="M1073" s="30"/>
      <c r="N1073" s="30"/>
      <c r="O1073" s="30"/>
      <c r="P1073" s="30"/>
      <c r="Q1073" s="30"/>
      <c r="R1073" s="30"/>
      <c r="S1073" s="30"/>
      <c r="T1073" s="30"/>
      <c r="U1073" s="30"/>
      <c r="V1073" s="30"/>
      <c r="W1073" s="30"/>
      <c r="X1073" s="30"/>
      <c r="Y1073" s="30"/>
      <c r="Z1073" s="30"/>
      <c r="AA1073" s="30"/>
    </row>
    <row r="1074" spans="1:27" x14ac:dyDescent="0.25">
      <c r="B1074" s="25" t="s">
        <v>506</v>
      </c>
    </row>
    <row r="1075" spans="1:27" x14ac:dyDescent="0.25">
      <c r="B1075" t="s">
        <v>602</v>
      </c>
      <c r="C1075" t="s">
        <v>508</v>
      </c>
      <c r="D1075" t="s">
        <v>603</v>
      </c>
      <c r="E1075" s="34">
        <v>0.18</v>
      </c>
      <c r="F1075" t="s">
        <v>510</v>
      </c>
      <c r="G1075" t="s">
        <v>511</v>
      </c>
      <c r="H1075" s="35">
        <v>28.69</v>
      </c>
      <c r="I1075" t="s">
        <v>512</v>
      </c>
      <c r="J1075" s="36">
        <f>ROUND(E1075/I1073* H1075,5)</f>
        <v>5.1642000000000001</v>
      </c>
      <c r="K1075" s="37"/>
    </row>
    <row r="1076" spans="1:27" x14ac:dyDescent="0.25">
      <c r="B1076" t="s">
        <v>600</v>
      </c>
      <c r="C1076" t="s">
        <v>508</v>
      </c>
      <c r="D1076" t="s">
        <v>601</v>
      </c>
      <c r="E1076" s="34">
        <v>0.18</v>
      </c>
      <c r="F1076" t="s">
        <v>510</v>
      </c>
      <c r="G1076" t="s">
        <v>511</v>
      </c>
      <c r="H1076" s="35">
        <v>24.65</v>
      </c>
      <c r="I1076" t="s">
        <v>512</v>
      </c>
      <c r="J1076" s="36">
        <f>ROUND(E1076/I1073* H1076,5)</f>
        <v>4.4370000000000003</v>
      </c>
      <c r="K1076" s="37"/>
    </row>
    <row r="1077" spans="1:27" x14ac:dyDescent="0.25">
      <c r="D1077" s="38" t="s">
        <v>513</v>
      </c>
      <c r="E1077" s="37"/>
      <c r="H1077" s="37"/>
      <c r="K1077" s="35">
        <f>SUM(J1075:J1076)</f>
        <v>9.6012000000000004</v>
      </c>
    </row>
    <row r="1078" spans="1:27" x14ac:dyDescent="0.25">
      <c r="B1078" s="25" t="s">
        <v>518</v>
      </c>
      <c r="E1078" s="37"/>
      <c r="H1078" s="37"/>
      <c r="K1078" s="37"/>
    </row>
    <row r="1079" spans="1:27" x14ac:dyDescent="0.25">
      <c r="B1079" t="s">
        <v>975</v>
      </c>
      <c r="C1079" t="s">
        <v>16</v>
      </c>
      <c r="D1079" t="s">
        <v>976</v>
      </c>
      <c r="E1079" s="34">
        <v>1</v>
      </c>
      <c r="G1079" t="s">
        <v>511</v>
      </c>
      <c r="H1079" s="35">
        <v>23.78</v>
      </c>
      <c r="I1079" t="s">
        <v>512</v>
      </c>
      <c r="J1079" s="36">
        <f>ROUND(E1079* H1079,5)</f>
        <v>23.78</v>
      </c>
      <c r="K1079" s="37"/>
    </row>
    <row r="1080" spans="1:27" x14ac:dyDescent="0.25">
      <c r="D1080" s="38" t="s">
        <v>526</v>
      </c>
      <c r="E1080" s="37"/>
      <c r="H1080" s="37"/>
      <c r="K1080" s="35">
        <f>SUM(J1079:J1079)</f>
        <v>23.78</v>
      </c>
    </row>
    <row r="1081" spans="1:27" x14ac:dyDescent="0.25">
      <c r="D1081" s="38" t="s">
        <v>527</v>
      </c>
      <c r="E1081" s="37"/>
      <c r="H1081" s="37"/>
      <c r="K1081" s="39">
        <f>SUM(J1074:J1080)</f>
        <v>33.3812</v>
      </c>
    </row>
    <row r="1082" spans="1:27" x14ac:dyDescent="0.25">
      <c r="D1082" s="38" t="s">
        <v>547</v>
      </c>
      <c r="E1082" s="37"/>
      <c r="H1082" s="37">
        <v>10</v>
      </c>
      <c r="I1082" t="s">
        <v>529</v>
      </c>
      <c r="K1082" s="35">
        <f>ROUND(H1082/100*K1081,5)</f>
        <v>3.33812</v>
      </c>
    </row>
    <row r="1083" spans="1:27" x14ac:dyDescent="0.25">
      <c r="D1083" s="38" t="s">
        <v>530</v>
      </c>
      <c r="E1083" s="37"/>
      <c r="H1083" s="37"/>
      <c r="K1083" s="39">
        <f>SUM(K1081:K1082)</f>
        <v>36.719319999999996</v>
      </c>
    </row>
    <row r="1085" spans="1:27" ht="45" customHeight="1" x14ac:dyDescent="0.25">
      <c r="A1085" s="29" t="s">
        <v>977</v>
      </c>
      <c r="B1085" s="29" t="s">
        <v>389</v>
      </c>
      <c r="C1085" s="30" t="s">
        <v>16</v>
      </c>
      <c r="D1085" s="10" t="s">
        <v>390</v>
      </c>
      <c r="E1085" s="9"/>
      <c r="F1085" s="9"/>
      <c r="G1085" s="30"/>
      <c r="H1085" s="32" t="s">
        <v>504</v>
      </c>
      <c r="I1085" s="8">
        <v>1</v>
      </c>
      <c r="J1085" s="7"/>
      <c r="K1085" s="33">
        <f>ROUND(K1097,2)</f>
        <v>98.54</v>
      </c>
      <c r="L1085" s="31" t="s">
        <v>978</v>
      </c>
      <c r="M1085" s="30"/>
      <c r="N1085" s="30"/>
      <c r="O1085" s="30"/>
      <c r="P1085" s="30"/>
      <c r="Q1085" s="30"/>
      <c r="R1085" s="30"/>
      <c r="S1085" s="30"/>
      <c r="T1085" s="30"/>
      <c r="U1085" s="30"/>
      <c r="V1085" s="30"/>
      <c r="W1085" s="30"/>
      <c r="X1085" s="30"/>
      <c r="Y1085" s="30"/>
      <c r="Z1085" s="30"/>
      <c r="AA1085" s="30"/>
    </row>
    <row r="1086" spans="1:27" x14ac:dyDescent="0.25">
      <c r="B1086" s="25" t="s">
        <v>506</v>
      </c>
    </row>
    <row r="1087" spans="1:27" x14ac:dyDescent="0.25">
      <c r="B1087" t="s">
        <v>600</v>
      </c>
      <c r="C1087" t="s">
        <v>508</v>
      </c>
      <c r="D1087" t="s">
        <v>601</v>
      </c>
      <c r="E1087" s="34">
        <v>0.5</v>
      </c>
      <c r="F1087" t="s">
        <v>510</v>
      </c>
      <c r="G1087" t="s">
        <v>511</v>
      </c>
      <c r="H1087" s="35">
        <v>24.65</v>
      </c>
      <c r="I1087" t="s">
        <v>512</v>
      </c>
      <c r="J1087" s="36">
        <f>ROUND(E1087/I1085* H1087,5)</f>
        <v>12.324999999999999</v>
      </c>
      <c r="K1087" s="37"/>
    </row>
    <row r="1088" spans="1:27" x14ac:dyDescent="0.25">
      <c r="B1088" t="s">
        <v>602</v>
      </c>
      <c r="C1088" t="s">
        <v>508</v>
      </c>
      <c r="D1088" t="s">
        <v>603</v>
      </c>
      <c r="E1088" s="34">
        <v>0.5</v>
      </c>
      <c r="F1088" t="s">
        <v>510</v>
      </c>
      <c r="G1088" t="s">
        <v>511</v>
      </c>
      <c r="H1088" s="35">
        <v>28.69</v>
      </c>
      <c r="I1088" t="s">
        <v>512</v>
      </c>
      <c r="J1088" s="36">
        <f>ROUND(E1088/I1085* H1088,5)</f>
        <v>14.345000000000001</v>
      </c>
      <c r="K1088" s="37"/>
    </row>
    <row r="1089" spans="1:27" x14ac:dyDescent="0.25">
      <c r="D1089" s="38" t="s">
        <v>513</v>
      </c>
      <c r="E1089" s="37"/>
      <c r="H1089" s="37"/>
      <c r="K1089" s="35">
        <f>SUM(J1087:J1088)</f>
        <v>26.67</v>
      </c>
    </row>
    <row r="1090" spans="1:27" x14ac:dyDescent="0.25">
      <c r="B1090" s="25" t="s">
        <v>518</v>
      </c>
      <c r="E1090" s="37"/>
      <c r="H1090" s="37"/>
      <c r="K1090" s="37"/>
    </row>
    <row r="1091" spans="1:27" x14ac:dyDescent="0.25">
      <c r="B1091" t="s">
        <v>979</v>
      </c>
      <c r="C1091" t="s">
        <v>16</v>
      </c>
      <c r="D1091" t="s">
        <v>980</v>
      </c>
      <c r="E1091" s="34">
        <v>1</v>
      </c>
      <c r="G1091" t="s">
        <v>511</v>
      </c>
      <c r="H1091" s="35">
        <v>62.51</v>
      </c>
      <c r="I1091" t="s">
        <v>512</v>
      </c>
      <c r="J1091" s="36">
        <f>ROUND(E1091* H1091,5)</f>
        <v>62.51</v>
      </c>
      <c r="K1091" s="37"/>
    </row>
    <row r="1092" spans="1:27" x14ac:dyDescent="0.25">
      <c r="D1092" s="38" t="s">
        <v>526</v>
      </c>
      <c r="E1092" s="37"/>
      <c r="H1092" s="37"/>
      <c r="K1092" s="35">
        <f>SUM(J1091:J1091)</f>
        <v>62.51</v>
      </c>
    </row>
    <row r="1093" spans="1:27" x14ac:dyDescent="0.25">
      <c r="E1093" s="37"/>
      <c r="H1093" s="37"/>
      <c r="K1093" s="37"/>
    </row>
    <row r="1094" spans="1:27" x14ac:dyDescent="0.25">
      <c r="D1094" s="38" t="s">
        <v>528</v>
      </c>
      <c r="E1094" s="37"/>
      <c r="H1094" s="37">
        <v>1.5</v>
      </c>
      <c r="I1094" t="s">
        <v>529</v>
      </c>
      <c r="J1094">
        <f>ROUND(H1094/100*K1089,5)</f>
        <v>0.40005000000000002</v>
      </c>
      <c r="K1094" s="37"/>
    </row>
    <row r="1095" spans="1:27" x14ac:dyDescent="0.25">
      <c r="D1095" s="38" t="s">
        <v>527</v>
      </c>
      <c r="E1095" s="37"/>
      <c r="H1095" s="37"/>
      <c r="K1095" s="39">
        <f>SUM(J1086:J1094)</f>
        <v>89.58005</v>
      </c>
    </row>
    <row r="1096" spans="1:27" x14ac:dyDescent="0.25">
      <c r="D1096" s="38" t="s">
        <v>547</v>
      </c>
      <c r="E1096" s="37"/>
      <c r="H1096" s="37">
        <v>10</v>
      </c>
      <c r="I1096" t="s">
        <v>529</v>
      </c>
      <c r="K1096" s="35">
        <f>ROUND(H1096/100*K1095,5)</f>
        <v>8.9580099999999998</v>
      </c>
    </row>
    <row r="1097" spans="1:27" x14ac:dyDescent="0.25">
      <c r="D1097" s="38" t="s">
        <v>530</v>
      </c>
      <c r="E1097" s="37"/>
      <c r="H1097" s="37"/>
      <c r="K1097" s="39">
        <f>SUM(K1095:K1096)</f>
        <v>98.538060000000002</v>
      </c>
    </row>
    <row r="1099" spans="1:27" ht="45" customHeight="1" x14ac:dyDescent="0.25">
      <c r="A1099" s="29" t="s">
        <v>981</v>
      </c>
      <c r="B1099" s="29" t="s">
        <v>385</v>
      </c>
      <c r="C1099" s="30" t="s">
        <v>16</v>
      </c>
      <c r="D1099" s="10" t="s">
        <v>386</v>
      </c>
      <c r="E1099" s="9"/>
      <c r="F1099" s="9"/>
      <c r="G1099" s="30"/>
      <c r="H1099" s="32" t="s">
        <v>504</v>
      </c>
      <c r="I1099" s="8">
        <v>1</v>
      </c>
      <c r="J1099" s="7"/>
      <c r="K1099" s="33">
        <f>ROUND(K1111,2)</f>
        <v>32.700000000000003</v>
      </c>
      <c r="L1099" s="31" t="s">
        <v>982</v>
      </c>
      <c r="M1099" s="30"/>
      <c r="N1099" s="30"/>
      <c r="O1099" s="30"/>
      <c r="P1099" s="30"/>
      <c r="Q1099" s="30"/>
      <c r="R1099" s="30"/>
      <c r="S1099" s="30"/>
      <c r="T1099" s="30"/>
      <c r="U1099" s="30"/>
      <c r="V1099" s="30"/>
      <c r="W1099" s="30"/>
      <c r="X1099" s="30"/>
      <c r="Y1099" s="30"/>
      <c r="Z1099" s="30"/>
      <c r="AA1099" s="30"/>
    </row>
    <row r="1100" spans="1:27" x14ac:dyDescent="0.25">
      <c r="B1100" s="25" t="s">
        <v>506</v>
      </c>
    </row>
    <row r="1101" spans="1:27" x14ac:dyDescent="0.25">
      <c r="B1101" t="s">
        <v>600</v>
      </c>
      <c r="C1101" t="s">
        <v>508</v>
      </c>
      <c r="D1101" t="s">
        <v>601</v>
      </c>
      <c r="E1101" s="34">
        <v>0.5</v>
      </c>
      <c r="F1101" t="s">
        <v>510</v>
      </c>
      <c r="G1101" t="s">
        <v>511</v>
      </c>
      <c r="H1101" s="35">
        <v>24.65</v>
      </c>
      <c r="I1101" t="s">
        <v>512</v>
      </c>
      <c r="J1101" s="36">
        <f>ROUND(E1101/I1099* H1101,5)</f>
        <v>12.324999999999999</v>
      </c>
      <c r="K1101" s="37"/>
    </row>
    <row r="1102" spans="1:27" x14ac:dyDescent="0.25">
      <c r="B1102" t="s">
        <v>602</v>
      </c>
      <c r="C1102" t="s">
        <v>508</v>
      </c>
      <c r="D1102" t="s">
        <v>603</v>
      </c>
      <c r="E1102" s="34">
        <v>0.5</v>
      </c>
      <c r="F1102" t="s">
        <v>510</v>
      </c>
      <c r="G1102" t="s">
        <v>511</v>
      </c>
      <c r="H1102" s="35">
        <v>28.69</v>
      </c>
      <c r="I1102" t="s">
        <v>512</v>
      </c>
      <c r="J1102" s="36">
        <f>ROUND(E1102/I1099* H1102,5)</f>
        <v>14.345000000000001</v>
      </c>
      <c r="K1102" s="37"/>
    </row>
    <row r="1103" spans="1:27" x14ac:dyDescent="0.25">
      <c r="D1103" s="38" t="s">
        <v>513</v>
      </c>
      <c r="E1103" s="37"/>
      <c r="H1103" s="37"/>
      <c r="K1103" s="35">
        <f>SUM(J1101:J1102)</f>
        <v>26.67</v>
      </c>
    </row>
    <row r="1104" spans="1:27" x14ac:dyDescent="0.25">
      <c r="B1104" s="25" t="s">
        <v>518</v>
      </c>
      <c r="E1104" s="37"/>
      <c r="H1104" s="37"/>
      <c r="K1104" s="37"/>
    </row>
    <row r="1105" spans="1:27" x14ac:dyDescent="0.25">
      <c r="B1105" t="s">
        <v>983</v>
      </c>
      <c r="C1105" t="s">
        <v>16</v>
      </c>
      <c r="D1105" t="s">
        <v>984</v>
      </c>
      <c r="E1105" s="34">
        <v>1</v>
      </c>
      <c r="G1105" t="s">
        <v>511</v>
      </c>
      <c r="H1105" s="35">
        <v>2.66</v>
      </c>
      <c r="I1105" t="s">
        <v>512</v>
      </c>
      <c r="J1105" s="36">
        <f>ROUND(E1105* H1105,5)</f>
        <v>2.66</v>
      </c>
      <c r="K1105" s="37"/>
    </row>
    <row r="1106" spans="1:27" x14ac:dyDescent="0.25">
      <c r="D1106" s="38" t="s">
        <v>526</v>
      </c>
      <c r="E1106" s="37"/>
      <c r="H1106" s="37"/>
      <c r="K1106" s="35">
        <f>SUM(J1105:J1105)</f>
        <v>2.66</v>
      </c>
    </row>
    <row r="1107" spans="1:27" x14ac:dyDescent="0.25">
      <c r="E1107" s="37"/>
      <c r="H1107" s="37"/>
      <c r="K1107" s="37"/>
    </row>
    <row r="1108" spans="1:27" x14ac:dyDescent="0.25">
      <c r="D1108" s="38" t="s">
        <v>528</v>
      </c>
      <c r="E1108" s="37"/>
      <c r="H1108" s="37">
        <v>1.5</v>
      </c>
      <c r="I1108" t="s">
        <v>529</v>
      </c>
      <c r="J1108">
        <f>ROUND(H1108/100*K1103,5)</f>
        <v>0.40005000000000002</v>
      </c>
      <c r="K1108" s="37"/>
    </row>
    <row r="1109" spans="1:27" x14ac:dyDescent="0.25">
      <c r="D1109" s="38" t="s">
        <v>527</v>
      </c>
      <c r="E1109" s="37"/>
      <c r="H1109" s="37"/>
      <c r="K1109" s="39">
        <f>SUM(J1100:J1108)</f>
        <v>29.730050000000002</v>
      </c>
    </row>
    <row r="1110" spans="1:27" x14ac:dyDescent="0.25">
      <c r="D1110" s="38" t="s">
        <v>547</v>
      </c>
      <c r="E1110" s="37"/>
      <c r="H1110" s="37">
        <v>10</v>
      </c>
      <c r="I1110" t="s">
        <v>529</v>
      </c>
      <c r="K1110" s="35">
        <f>ROUND(H1110/100*K1109,5)</f>
        <v>2.9730099999999999</v>
      </c>
    </row>
    <row r="1111" spans="1:27" x14ac:dyDescent="0.25">
      <c r="D1111" s="38" t="s">
        <v>530</v>
      </c>
      <c r="E1111" s="37"/>
      <c r="H1111" s="37"/>
      <c r="K1111" s="39">
        <f>SUM(K1109:K1110)</f>
        <v>32.703060000000001</v>
      </c>
    </row>
    <row r="1113" spans="1:27" ht="45" customHeight="1" x14ac:dyDescent="0.25">
      <c r="A1113" s="29" t="s">
        <v>985</v>
      </c>
      <c r="B1113" s="29" t="s">
        <v>383</v>
      </c>
      <c r="C1113" s="30" t="s">
        <v>16</v>
      </c>
      <c r="D1113" s="10" t="s">
        <v>384</v>
      </c>
      <c r="E1113" s="9"/>
      <c r="F1113" s="9"/>
      <c r="G1113" s="30"/>
      <c r="H1113" s="32" t="s">
        <v>504</v>
      </c>
      <c r="I1113" s="8">
        <v>1</v>
      </c>
      <c r="J1113" s="7"/>
      <c r="K1113" s="33">
        <f>ROUND(K1125,2)</f>
        <v>99.99</v>
      </c>
      <c r="L1113" s="31" t="s">
        <v>986</v>
      </c>
      <c r="M1113" s="30"/>
      <c r="N1113" s="30"/>
      <c r="O1113" s="30"/>
      <c r="P1113" s="30"/>
      <c r="Q1113" s="30"/>
      <c r="R1113" s="30"/>
      <c r="S1113" s="30"/>
      <c r="T1113" s="30"/>
      <c r="U1113" s="30"/>
      <c r="V1113" s="30"/>
      <c r="W1113" s="30"/>
      <c r="X1113" s="30"/>
      <c r="Y1113" s="30"/>
      <c r="Z1113" s="30"/>
      <c r="AA1113" s="30"/>
    </row>
    <row r="1114" spans="1:27" x14ac:dyDescent="0.25">
      <c r="B1114" s="25" t="s">
        <v>506</v>
      </c>
    </row>
    <row r="1115" spans="1:27" x14ac:dyDescent="0.25">
      <c r="B1115" t="s">
        <v>602</v>
      </c>
      <c r="C1115" t="s">
        <v>508</v>
      </c>
      <c r="D1115" t="s">
        <v>603</v>
      </c>
      <c r="E1115" s="34">
        <v>1.2</v>
      </c>
      <c r="F1115" t="s">
        <v>510</v>
      </c>
      <c r="G1115" t="s">
        <v>511</v>
      </c>
      <c r="H1115" s="35">
        <v>28.69</v>
      </c>
      <c r="I1115" t="s">
        <v>512</v>
      </c>
      <c r="J1115" s="36">
        <f>ROUND(E1115/I1113* H1115,5)</f>
        <v>34.427999999999997</v>
      </c>
      <c r="K1115" s="37"/>
    </row>
    <row r="1116" spans="1:27" x14ac:dyDescent="0.25">
      <c r="B1116" t="s">
        <v>600</v>
      </c>
      <c r="C1116" t="s">
        <v>508</v>
      </c>
      <c r="D1116" t="s">
        <v>601</v>
      </c>
      <c r="E1116" s="34">
        <v>1.2</v>
      </c>
      <c r="F1116" t="s">
        <v>510</v>
      </c>
      <c r="G1116" t="s">
        <v>511</v>
      </c>
      <c r="H1116" s="35">
        <v>24.65</v>
      </c>
      <c r="I1116" t="s">
        <v>512</v>
      </c>
      <c r="J1116" s="36">
        <f>ROUND(E1116/I1113* H1116,5)</f>
        <v>29.58</v>
      </c>
      <c r="K1116" s="37"/>
    </row>
    <row r="1117" spans="1:27" x14ac:dyDescent="0.25">
      <c r="D1117" s="38" t="s">
        <v>513</v>
      </c>
      <c r="E1117" s="37"/>
      <c r="H1117" s="37"/>
      <c r="K1117" s="35">
        <f>SUM(J1115:J1116)</f>
        <v>64.007999999999996</v>
      </c>
    </row>
    <row r="1118" spans="1:27" x14ac:dyDescent="0.25">
      <c r="B1118" s="25" t="s">
        <v>518</v>
      </c>
      <c r="E1118" s="37"/>
      <c r="H1118" s="37"/>
      <c r="K1118" s="37"/>
    </row>
    <row r="1119" spans="1:27" ht="195" x14ac:dyDescent="0.25">
      <c r="B1119" t="s">
        <v>987</v>
      </c>
      <c r="C1119" t="s">
        <v>16</v>
      </c>
      <c r="D1119" s="40" t="s">
        <v>988</v>
      </c>
      <c r="E1119" s="34">
        <v>1</v>
      </c>
      <c r="G1119" t="s">
        <v>511</v>
      </c>
      <c r="H1119" s="35">
        <v>25.93</v>
      </c>
      <c r="I1119" t="s">
        <v>512</v>
      </c>
      <c r="J1119" s="36">
        <f>ROUND(E1119* H1119,5)</f>
        <v>25.93</v>
      </c>
      <c r="K1119" s="37"/>
    </row>
    <row r="1120" spans="1:27" x14ac:dyDescent="0.25">
      <c r="D1120" s="38" t="s">
        <v>526</v>
      </c>
      <c r="E1120" s="37"/>
      <c r="H1120" s="37"/>
      <c r="K1120" s="35">
        <f>SUM(J1119:J1119)</f>
        <v>25.93</v>
      </c>
    </row>
    <row r="1121" spans="1:27" x14ac:dyDescent="0.25">
      <c r="E1121" s="37"/>
      <c r="H1121" s="37"/>
      <c r="K1121" s="37"/>
    </row>
    <row r="1122" spans="1:27" x14ac:dyDescent="0.25">
      <c r="D1122" s="38" t="s">
        <v>528</v>
      </c>
      <c r="E1122" s="37"/>
      <c r="H1122" s="37">
        <v>1.5</v>
      </c>
      <c r="I1122" t="s">
        <v>529</v>
      </c>
      <c r="J1122">
        <f>ROUND(H1122/100*K1117,5)</f>
        <v>0.96011999999999997</v>
      </c>
      <c r="K1122" s="37"/>
    </row>
    <row r="1123" spans="1:27" x14ac:dyDescent="0.25">
      <c r="D1123" s="38" t="s">
        <v>527</v>
      </c>
      <c r="E1123" s="37"/>
      <c r="H1123" s="37"/>
      <c r="K1123" s="39">
        <f>SUM(J1114:J1122)</f>
        <v>90.898119999999992</v>
      </c>
    </row>
    <row r="1124" spans="1:27" x14ac:dyDescent="0.25">
      <c r="D1124" s="38" t="s">
        <v>547</v>
      </c>
      <c r="E1124" s="37"/>
      <c r="H1124" s="37">
        <v>10</v>
      </c>
      <c r="I1124" t="s">
        <v>529</v>
      </c>
      <c r="K1124" s="35">
        <f>ROUND(H1124/100*K1123,5)</f>
        <v>9.0898099999999999</v>
      </c>
    </row>
    <row r="1125" spans="1:27" x14ac:dyDescent="0.25">
      <c r="D1125" s="38" t="s">
        <v>530</v>
      </c>
      <c r="E1125" s="37"/>
      <c r="H1125" s="37"/>
      <c r="K1125" s="39">
        <f>SUM(K1123:K1124)</f>
        <v>99.987929999999992</v>
      </c>
    </row>
    <row r="1127" spans="1:27" ht="45" customHeight="1" x14ac:dyDescent="0.25">
      <c r="A1127" s="29" t="s">
        <v>989</v>
      </c>
      <c r="B1127" s="29" t="s">
        <v>387</v>
      </c>
      <c r="C1127" s="30" t="s">
        <v>16</v>
      </c>
      <c r="D1127" s="10" t="s">
        <v>388</v>
      </c>
      <c r="E1127" s="9"/>
      <c r="F1127" s="9"/>
      <c r="G1127" s="30"/>
      <c r="H1127" s="32" t="s">
        <v>504</v>
      </c>
      <c r="I1127" s="8">
        <v>1</v>
      </c>
      <c r="J1127" s="7"/>
      <c r="K1127" s="33">
        <f>ROUND(K1139,2)</f>
        <v>239.28</v>
      </c>
      <c r="L1127" s="31" t="s">
        <v>990</v>
      </c>
      <c r="M1127" s="30"/>
      <c r="N1127" s="30"/>
      <c r="O1127" s="30"/>
      <c r="P1127" s="30"/>
      <c r="Q1127" s="30"/>
      <c r="R1127" s="30"/>
      <c r="S1127" s="30"/>
      <c r="T1127" s="30"/>
      <c r="U1127" s="30"/>
      <c r="V1127" s="30"/>
      <c r="W1127" s="30"/>
      <c r="X1127" s="30"/>
      <c r="Y1127" s="30"/>
      <c r="Z1127" s="30"/>
      <c r="AA1127" s="30"/>
    </row>
    <row r="1128" spans="1:27" x14ac:dyDescent="0.25">
      <c r="B1128" s="25" t="s">
        <v>506</v>
      </c>
    </row>
    <row r="1129" spans="1:27" x14ac:dyDescent="0.25">
      <c r="B1129" t="s">
        <v>600</v>
      </c>
      <c r="C1129" t="s">
        <v>508</v>
      </c>
      <c r="D1129" t="s">
        <v>601</v>
      </c>
      <c r="E1129" s="34">
        <v>2.2000000000000002</v>
      </c>
      <c r="F1129" t="s">
        <v>510</v>
      </c>
      <c r="G1129" t="s">
        <v>511</v>
      </c>
      <c r="H1129" s="35">
        <v>24.65</v>
      </c>
      <c r="I1129" t="s">
        <v>512</v>
      </c>
      <c r="J1129" s="36">
        <f>ROUND(E1129/I1127* H1129,5)</f>
        <v>54.23</v>
      </c>
      <c r="K1129" s="37"/>
    </row>
    <row r="1130" spans="1:27" x14ac:dyDescent="0.25">
      <c r="B1130" t="s">
        <v>602</v>
      </c>
      <c r="C1130" t="s">
        <v>508</v>
      </c>
      <c r="D1130" t="s">
        <v>603</v>
      </c>
      <c r="E1130" s="34">
        <v>2.2000000000000002</v>
      </c>
      <c r="F1130" t="s">
        <v>510</v>
      </c>
      <c r="G1130" t="s">
        <v>511</v>
      </c>
      <c r="H1130" s="35">
        <v>28.69</v>
      </c>
      <c r="I1130" t="s">
        <v>512</v>
      </c>
      <c r="J1130" s="36">
        <f>ROUND(E1130/I1127* H1130,5)</f>
        <v>63.118000000000002</v>
      </c>
      <c r="K1130" s="37"/>
    </row>
    <row r="1131" spans="1:27" x14ac:dyDescent="0.25">
      <c r="D1131" s="38" t="s">
        <v>513</v>
      </c>
      <c r="E1131" s="37"/>
      <c r="H1131" s="37"/>
      <c r="K1131" s="35">
        <f>SUM(J1129:J1130)</f>
        <v>117.348</v>
      </c>
    </row>
    <row r="1132" spans="1:27" x14ac:dyDescent="0.25">
      <c r="B1132" s="25" t="s">
        <v>518</v>
      </c>
      <c r="E1132" s="37"/>
      <c r="H1132" s="37"/>
      <c r="K1132" s="37"/>
    </row>
    <row r="1133" spans="1:27" x14ac:dyDescent="0.25">
      <c r="B1133" t="s">
        <v>991</v>
      </c>
      <c r="C1133" t="s">
        <v>16</v>
      </c>
      <c r="D1133" t="s">
        <v>992</v>
      </c>
      <c r="E1133" s="34">
        <v>1</v>
      </c>
      <c r="G1133" t="s">
        <v>511</v>
      </c>
      <c r="H1133" s="35">
        <v>98.42</v>
      </c>
      <c r="I1133" t="s">
        <v>512</v>
      </c>
      <c r="J1133" s="36">
        <f>ROUND(E1133* H1133,5)</f>
        <v>98.42</v>
      </c>
      <c r="K1133" s="37"/>
    </row>
    <row r="1134" spans="1:27" x14ac:dyDescent="0.25">
      <c r="D1134" s="38" t="s">
        <v>526</v>
      </c>
      <c r="E1134" s="37"/>
      <c r="H1134" s="37"/>
      <c r="K1134" s="35">
        <f>SUM(J1133:J1133)</f>
        <v>98.42</v>
      </c>
    </row>
    <row r="1135" spans="1:27" x14ac:dyDescent="0.25">
      <c r="E1135" s="37"/>
      <c r="H1135" s="37"/>
      <c r="K1135" s="37"/>
    </row>
    <row r="1136" spans="1:27" x14ac:dyDescent="0.25">
      <c r="D1136" s="38" t="s">
        <v>528</v>
      </c>
      <c r="E1136" s="37"/>
      <c r="H1136" s="37">
        <v>1.5</v>
      </c>
      <c r="I1136" t="s">
        <v>529</v>
      </c>
      <c r="J1136">
        <f>ROUND(H1136/100*K1131,5)</f>
        <v>1.7602199999999999</v>
      </c>
      <c r="K1136" s="37"/>
    </row>
    <row r="1137" spans="1:27" x14ac:dyDescent="0.25">
      <c r="D1137" s="38" t="s">
        <v>527</v>
      </c>
      <c r="E1137" s="37"/>
      <c r="H1137" s="37"/>
      <c r="K1137" s="39">
        <f>SUM(J1128:J1136)</f>
        <v>217.52822</v>
      </c>
    </row>
    <row r="1138" spans="1:27" x14ac:dyDescent="0.25">
      <c r="D1138" s="38" t="s">
        <v>547</v>
      </c>
      <c r="E1138" s="37"/>
      <c r="H1138" s="37">
        <v>10</v>
      </c>
      <c r="I1138" t="s">
        <v>529</v>
      </c>
      <c r="K1138" s="35">
        <f>ROUND(H1138/100*K1137,5)</f>
        <v>21.75282</v>
      </c>
    </row>
    <row r="1139" spans="1:27" x14ac:dyDescent="0.25">
      <c r="D1139" s="38" t="s">
        <v>530</v>
      </c>
      <c r="E1139" s="37"/>
      <c r="H1139" s="37"/>
      <c r="K1139" s="39">
        <f>SUM(K1137:K1138)</f>
        <v>239.28104000000002</v>
      </c>
    </row>
    <row r="1141" spans="1:27" ht="45" customHeight="1" x14ac:dyDescent="0.25">
      <c r="A1141" s="29" t="s">
        <v>993</v>
      </c>
      <c r="B1141" s="29" t="s">
        <v>393</v>
      </c>
      <c r="C1141" s="30" t="s">
        <v>16</v>
      </c>
      <c r="D1141" s="10" t="s">
        <v>394</v>
      </c>
      <c r="E1141" s="9"/>
      <c r="F1141" s="9"/>
      <c r="G1141" s="30"/>
      <c r="H1141" s="32" t="s">
        <v>504</v>
      </c>
      <c r="I1141" s="8">
        <v>1</v>
      </c>
      <c r="J1141" s="7"/>
      <c r="K1141" s="33">
        <f>ROUND(K1153,2)</f>
        <v>130.66</v>
      </c>
      <c r="L1141" s="31" t="s">
        <v>994</v>
      </c>
      <c r="M1141" s="30"/>
      <c r="N1141" s="30"/>
      <c r="O1141" s="30"/>
      <c r="P1141" s="30"/>
      <c r="Q1141" s="30"/>
      <c r="R1141" s="30"/>
      <c r="S1141" s="30"/>
      <c r="T1141" s="30"/>
      <c r="U1141" s="30"/>
      <c r="V1141" s="30"/>
      <c r="W1141" s="30"/>
      <c r="X1141" s="30"/>
      <c r="Y1141" s="30"/>
      <c r="Z1141" s="30"/>
      <c r="AA1141" s="30"/>
    </row>
    <row r="1142" spans="1:27" x14ac:dyDescent="0.25">
      <c r="B1142" s="25" t="s">
        <v>506</v>
      </c>
    </row>
    <row r="1143" spans="1:27" x14ac:dyDescent="0.25">
      <c r="B1143" t="s">
        <v>600</v>
      </c>
      <c r="C1143" t="s">
        <v>508</v>
      </c>
      <c r="D1143" t="s">
        <v>601</v>
      </c>
      <c r="E1143" s="34">
        <v>2</v>
      </c>
      <c r="F1143" t="s">
        <v>510</v>
      </c>
      <c r="G1143" t="s">
        <v>511</v>
      </c>
      <c r="H1143" s="35">
        <v>24.65</v>
      </c>
      <c r="I1143" t="s">
        <v>512</v>
      </c>
      <c r="J1143" s="36">
        <f>ROUND(E1143/I1141* H1143,5)</f>
        <v>49.3</v>
      </c>
      <c r="K1143" s="37"/>
    </row>
    <row r="1144" spans="1:27" x14ac:dyDescent="0.25">
      <c r="B1144" t="s">
        <v>602</v>
      </c>
      <c r="C1144" t="s">
        <v>508</v>
      </c>
      <c r="D1144" t="s">
        <v>603</v>
      </c>
      <c r="E1144" s="34">
        <v>2</v>
      </c>
      <c r="F1144" t="s">
        <v>510</v>
      </c>
      <c r="G1144" t="s">
        <v>511</v>
      </c>
      <c r="H1144" s="35">
        <v>28.69</v>
      </c>
      <c r="I1144" t="s">
        <v>512</v>
      </c>
      <c r="J1144" s="36">
        <f>ROUND(E1144/I1141* H1144,5)</f>
        <v>57.38</v>
      </c>
      <c r="K1144" s="37"/>
    </row>
    <row r="1145" spans="1:27" x14ac:dyDescent="0.25">
      <c r="D1145" s="38" t="s">
        <v>513</v>
      </c>
      <c r="E1145" s="37"/>
      <c r="H1145" s="37"/>
      <c r="K1145" s="35">
        <f>SUM(J1143:J1144)</f>
        <v>106.68</v>
      </c>
    </row>
    <row r="1146" spans="1:27" x14ac:dyDescent="0.25">
      <c r="B1146" s="25" t="s">
        <v>518</v>
      </c>
      <c r="E1146" s="37"/>
      <c r="H1146" s="37"/>
      <c r="K1146" s="37"/>
    </row>
    <row r="1147" spans="1:27" x14ac:dyDescent="0.25">
      <c r="B1147" t="s">
        <v>995</v>
      </c>
      <c r="C1147" t="s">
        <v>16</v>
      </c>
      <c r="D1147" t="s">
        <v>996</v>
      </c>
      <c r="E1147" s="34">
        <v>1</v>
      </c>
      <c r="G1147" t="s">
        <v>511</v>
      </c>
      <c r="H1147" s="35">
        <v>10.5</v>
      </c>
      <c r="I1147" t="s">
        <v>512</v>
      </c>
      <c r="J1147" s="36">
        <f>ROUND(E1147* H1147,5)</f>
        <v>10.5</v>
      </c>
      <c r="K1147" s="37"/>
    </row>
    <row r="1148" spans="1:27" x14ac:dyDescent="0.25">
      <c r="D1148" s="38" t="s">
        <v>526</v>
      </c>
      <c r="E1148" s="37"/>
      <c r="H1148" s="37"/>
      <c r="K1148" s="35">
        <f>SUM(J1147:J1147)</f>
        <v>10.5</v>
      </c>
    </row>
    <row r="1149" spans="1:27" x14ac:dyDescent="0.25">
      <c r="E1149" s="37"/>
      <c r="H1149" s="37"/>
      <c r="K1149" s="37"/>
    </row>
    <row r="1150" spans="1:27" x14ac:dyDescent="0.25">
      <c r="D1150" s="38" t="s">
        <v>528</v>
      </c>
      <c r="E1150" s="37"/>
      <c r="H1150" s="37">
        <v>1.5</v>
      </c>
      <c r="I1150" t="s">
        <v>529</v>
      </c>
      <c r="J1150">
        <f>ROUND(H1150/100*K1145,5)</f>
        <v>1.6002000000000001</v>
      </c>
      <c r="K1150" s="37"/>
    </row>
    <row r="1151" spans="1:27" x14ac:dyDescent="0.25">
      <c r="D1151" s="38" t="s">
        <v>527</v>
      </c>
      <c r="E1151" s="37"/>
      <c r="H1151" s="37"/>
      <c r="K1151" s="39">
        <f>SUM(J1142:J1150)</f>
        <v>118.78020000000001</v>
      </c>
    </row>
    <row r="1152" spans="1:27" x14ac:dyDescent="0.25">
      <c r="D1152" s="38" t="s">
        <v>547</v>
      </c>
      <c r="E1152" s="37"/>
      <c r="H1152" s="37">
        <v>10</v>
      </c>
      <c r="I1152" t="s">
        <v>529</v>
      </c>
      <c r="K1152" s="35">
        <f>ROUND(H1152/100*K1151,5)</f>
        <v>11.878019999999999</v>
      </c>
    </row>
    <row r="1153" spans="1:27" x14ac:dyDescent="0.25">
      <c r="D1153" s="38" t="s">
        <v>530</v>
      </c>
      <c r="E1153" s="37"/>
      <c r="H1153" s="37"/>
      <c r="K1153" s="39">
        <f>SUM(K1151:K1152)</f>
        <v>130.65822</v>
      </c>
    </row>
    <row r="1155" spans="1:27" ht="45" customHeight="1" x14ac:dyDescent="0.25">
      <c r="A1155" s="29" t="s">
        <v>997</v>
      </c>
      <c r="B1155" s="29" t="s">
        <v>391</v>
      </c>
      <c r="C1155" s="30" t="s">
        <v>16</v>
      </c>
      <c r="D1155" s="10" t="s">
        <v>392</v>
      </c>
      <c r="E1155" s="9"/>
      <c r="F1155" s="9"/>
      <c r="G1155" s="30"/>
      <c r="H1155" s="32" t="s">
        <v>504</v>
      </c>
      <c r="I1155" s="8">
        <v>1</v>
      </c>
      <c r="J1155" s="7"/>
      <c r="K1155" s="33">
        <f>ROUND(K1167,2)</f>
        <v>55.8</v>
      </c>
      <c r="L1155" s="31" t="s">
        <v>998</v>
      </c>
      <c r="M1155" s="30"/>
      <c r="N1155" s="30"/>
      <c r="O1155" s="30"/>
      <c r="P1155" s="30"/>
      <c r="Q1155" s="30"/>
      <c r="R1155" s="30"/>
      <c r="S1155" s="30"/>
      <c r="T1155" s="30"/>
      <c r="U1155" s="30"/>
      <c r="V1155" s="30"/>
      <c r="W1155" s="30"/>
      <c r="X1155" s="30"/>
      <c r="Y1155" s="30"/>
      <c r="Z1155" s="30"/>
      <c r="AA1155" s="30"/>
    </row>
    <row r="1156" spans="1:27" x14ac:dyDescent="0.25">
      <c r="B1156" s="25" t="s">
        <v>506</v>
      </c>
    </row>
    <row r="1157" spans="1:27" x14ac:dyDescent="0.25">
      <c r="B1157" t="s">
        <v>600</v>
      </c>
      <c r="C1157" t="s">
        <v>508</v>
      </c>
      <c r="D1157" t="s">
        <v>601</v>
      </c>
      <c r="E1157" s="34">
        <v>0.2</v>
      </c>
      <c r="F1157" t="s">
        <v>510</v>
      </c>
      <c r="G1157" t="s">
        <v>511</v>
      </c>
      <c r="H1157" s="35">
        <v>24.65</v>
      </c>
      <c r="I1157" t="s">
        <v>512</v>
      </c>
      <c r="J1157" s="36">
        <f>ROUND(E1157/I1155* H1157,5)</f>
        <v>4.93</v>
      </c>
      <c r="K1157" s="37"/>
    </row>
    <row r="1158" spans="1:27" x14ac:dyDescent="0.25">
      <c r="B1158" t="s">
        <v>602</v>
      </c>
      <c r="C1158" t="s">
        <v>508</v>
      </c>
      <c r="D1158" t="s">
        <v>603</v>
      </c>
      <c r="E1158" s="34">
        <v>0.2</v>
      </c>
      <c r="F1158" t="s">
        <v>510</v>
      </c>
      <c r="G1158" t="s">
        <v>511</v>
      </c>
      <c r="H1158" s="35">
        <v>28.69</v>
      </c>
      <c r="I1158" t="s">
        <v>512</v>
      </c>
      <c r="J1158" s="36">
        <f>ROUND(E1158/I1155* H1158,5)</f>
        <v>5.7380000000000004</v>
      </c>
      <c r="K1158" s="37"/>
    </row>
    <row r="1159" spans="1:27" x14ac:dyDescent="0.25">
      <c r="D1159" s="38" t="s">
        <v>513</v>
      </c>
      <c r="E1159" s="37"/>
      <c r="H1159" s="37"/>
      <c r="K1159" s="35">
        <f>SUM(J1157:J1158)</f>
        <v>10.667999999999999</v>
      </c>
    </row>
    <row r="1160" spans="1:27" x14ac:dyDescent="0.25">
      <c r="B1160" s="25" t="s">
        <v>518</v>
      </c>
      <c r="E1160" s="37"/>
      <c r="H1160" s="37"/>
      <c r="K1160" s="37"/>
    </row>
    <row r="1161" spans="1:27" x14ac:dyDescent="0.25">
      <c r="B1161" t="s">
        <v>999</v>
      </c>
      <c r="C1161" t="s">
        <v>16</v>
      </c>
      <c r="D1161" t="s">
        <v>1000</v>
      </c>
      <c r="E1161" s="34">
        <v>1</v>
      </c>
      <c r="G1161" t="s">
        <v>511</v>
      </c>
      <c r="H1161" s="35">
        <v>39.9</v>
      </c>
      <c r="I1161" t="s">
        <v>512</v>
      </c>
      <c r="J1161" s="36">
        <f>ROUND(E1161* H1161,5)</f>
        <v>39.9</v>
      </c>
      <c r="K1161" s="37"/>
    </row>
    <row r="1162" spans="1:27" x14ac:dyDescent="0.25">
      <c r="D1162" s="38" t="s">
        <v>526</v>
      </c>
      <c r="E1162" s="37"/>
      <c r="H1162" s="37"/>
      <c r="K1162" s="35">
        <f>SUM(J1161:J1161)</f>
        <v>39.9</v>
      </c>
    </row>
    <row r="1163" spans="1:27" x14ac:dyDescent="0.25">
      <c r="E1163" s="37"/>
      <c r="H1163" s="37"/>
      <c r="K1163" s="37"/>
    </row>
    <row r="1164" spans="1:27" x14ac:dyDescent="0.25">
      <c r="D1164" s="38" t="s">
        <v>528</v>
      </c>
      <c r="E1164" s="37"/>
      <c r="H1164" s="37">
        <v>1.5</v>
      </c>
      <c r="I1164" t="s">
        <v>529</v>
      </c>
      <c r="J1164">
        <f>ROUND(H1164/100*K1159,5)</f>
        <v>0.16002</v>
      </c>
      <c r="K1164" s="37"/>
    </row>
    <row r="1165" spans="1:27" x14ac:dyDescent="0.25">
      <c r="D1165" s="38" t="s">
        <v>527</v>
      </c>
      <c r="E1165" s="37"/>
      <c r="H1165" s="37"/>
      <c r="K1165" s="39">
        <f>SUM(J1156:J1164)</f>
        <v>50.728020000000001</v>
      </c>
    </row>
    <row r="1166" spans="1:27" x14ac:dyDescent="0.25">
      <c r="D1166" s="38" t="s">
        <v>547</v>
      </c>
      <c r="E1166" s="37"/>
      <c r="H1166" s="37">
        <v>10</v>
      </c>
      <c r="I1166" t="s">
        <v>529</v>
      </c>
      <c r="K1166" s="35">
        <f>ROUND(H1166/100*K1165,5)</f>
        <v>5.0728</v>
      </c>
    </row>
    <row r="1167" spans="1:27" x14ac:dyDescent="0.25">
      <c r="D1167" s="38" t="s">
        <v>530</v>
      </c>
      <c r="E1167" s="37"/>
      <c r="H1167" s="37"/>
      <c r="K1167" s="39">
        <f>SUM(K1165:K1166)</f>
        <v>55.800820000000002</v>
      </c>
    </row>
    <row r="1169" spans="1:27" ht="45" customHeight="1" x14ac:dyDescent="0.25">
      <c r="A1169" s="29" t="s">
        <v>1001</v>
      </c>
      <c r="B1169" s="29" t="s">
        <v>395</v>
      </c>
      <c r="C1169" s="30" t="s">
        <v>125</v>
      </c>
      <c r="D1169" s="10" t="s">
        <v>396</v>
      </c>
      <c r="E1169" s="9"/>
      <c r="F1169" s="9"/>
      <c r="G1169" s="30"/>
      <c r="H1169" s="32" t="s">
        <v>504</v>
      </c>
      <c r="I1169" s="8">
        <v>1</v>
      </c>
      <c r="J1169" s="7"/>
      <c r="K1169" s="33">
        <f>ROUND(K1181,2)</f>
        <v>8.41</v>
      </c>
      <c r="L1169" s="31" t="s">
        <v>1002</v>
      </c>
      <c r="M1169" s="30"/>
      <c r="N1169" s="30"/>
      <c r="O1169" s="30"/>
      <c r="P1169" s="30"/>
      <c r="Q1169" s="30"/>
      <c r="R1169" s="30"/>
      <c r="S1169" s="30"/>
      <c r="T1169" s="30"/>
      <c r="U1169" s="30"/>
      <c r="V1169" s="30"/>
      <c r="W1169" s="30"/>
      <c r="X1169" s="30"/>
      <c r="Y1169" s="30"/>
      <c r="Z1169" s="30"/>
      <c r="AA1169" s="30"/>
    </row>
    <row r="1170" spans="1:27" x14ac:dyDescent="0.25">
      <c r="B1170" s="25" t="s">
        <v>506</v>
      </c>
    </row>
    <row r="1171" spans="1:27" x14ac:dyDescent="0.25">
      <c r="B1171" t="s">
        <v>600</v>
      </c>
      <c r="C1171" t="s">
        <v>508</v>
      </c>
      <c r="D1171" t="s">
        <v>601</v>
      </c>
      <c r="E1171" s="34">
        <v>0.13</v>
      </c>
      <c r="F1171" t="s">
        <v>510</v>
      </c>
      <c r="G1171" t="s">
        <v>511</v>
      </c>
      <c r="H1171" s="35">
        <v>24.65</v>
      </c>
      <c r="I1171" t="s">
        <v>512</v>
      </c>
      <c r="J1171" s="36">
        <f>ROUND(E1171/I1169* H1171,5)</f>
        <v>3.2044999999999999</v>
      </c>
      <c r="K1171" s="37"/>
    </row>
    <row r="1172" spans="1:27" x14ac:dyDescent="0.25">
      <c r="B1172" t="s">
        <v>602</v>
      </c>
      <c r="C1172" t="s">
        <v>508</v>
      </c>
      <c r="D1172" t="s">
        <v>603</v>
      </c>
      <c r="E1172" s="34">
        <v>0.13</v>
      </c>
      <c r="F1172" t="s">
        <v>510</v>
      </c>
      <c r="G1172" t="s">
        <v>511</v>
      </c>
      <c r="H1172" s="35">
        <v>28.69</v>
      </c>
      <c r="I1172" t="s">
        <v>512</v>
      </c>
      <c r="J1172" s="36">
        <f>ROUND(E1172/I1169* H1172,5)</f>
        <v>3.7296999999999998</v>
      </c>
      <c r="K1172" s="37"/>
    </row>
    <row r="1173" spans="1:27" x14ac:dyDescent="0.25">
      <c r="D1173" s="38" t="s">
        <v>513</v>
      </c>
      <c r="E1173" s="37"/>
      <c r="H1173" s="37"/>
      <c r="K1173" s="35">
        <f>SUM(J1171:J1172)</f>
        <v>6.9341999999999997</v>
      </c>
    </row>
    <row r="1174" spans="1:27" x14ac:dyDescent="0.25">
      <c r="B1174" s="25" t="s">
        <v>518</v>
      </c>
      <c r="E1174" s="37"/>
      <c r="H1174" s="37"/>
      <c r="K1174" s="37"/>
    </row>
    <row r="1175" spans="1:27" x14ac:dyDescent="0.25">
      <c r="B1175" t="s">
        <v>1003</v>
      </c>
      <c r="C1175" t="s">
        <v>125</v>
      </c>
      <c r="D1175" t="s">
        <v>1004</v>
      </c>
      <c r="E1175" s="34">
        <v>1.05</v>
      </c>
      <c r="G1175" t="s">
        <v>511</v>
      </c>
      <c r="H1175" s="35">
        <v>0.57999999999999996</v>
      </c>
      <c r="I1175" t="s">
        <v>512</v>
      </c>
      <c r="J1175" s="36">
        <f>ROUND(E1175* H1175,5)</f>
        <v>0.60899999999999999</v>
      </c>
      <c r="K1175" s="37"/>
    </row>
    <row r="1176" spans="1:27" x14ac:dyDescent="0.25">
      <c r="D1176" s="38" t="s">
        <v>526</v>
      </c>
      <c r="E1176" s="37"/>
      <c r="H1176" s="37"/>
      <c r="K1176" s="35">
        <f>SUM(J1175:J1175)</f>
        <v>0.60899999999999999</v>
      </c>
    </row>
    <row r="1177" spans="1:27" x14ac:dyDescent="0.25">
      <c r="E1177" s="37"/>
      <c r="H1177" s="37"/>
      <c r="K1177" s="37"/>
    </row>
    <row r="1178" spans="1:27" x14ac:dyDescent="0.25">
      <c r="D1178" s="38" t="s">
        <v>528</v>
      </c>
      <c r="E1178" s="37"/>
      <c r="H1178" s="37">
        <v>1.5</v>
      </c>
      <c r="I1178" t="s">
        <v>529</v>
      </c>
      <c r="J1178">
        <f>ROUND(H1178/100*K1173,5)</f>
        <v>0.10401000000000001</v>
      </c>
      <c r="K1178" s="37"/>
    </row>
    <row r="1179" spans="1:27" x14ac:dyDescent="0.25">
      <c r="D1179" s="38" t="s">
        <v>527</v>
      </c>
      <c r="E1179" s="37"/>
      <c r="H1179" s="37"/>
      <c r="K1179" s="39">
        <f>SUM(J1170:J1178)</f>
        <v>7.6472099999999994</v>
      </c>
    </row>
    <row r="1180" spans="1:27" x14ac:dyDescent="0.25">
      <c r="D1180" s="38" t="s">
        <v>547</v>
      </c>
      <c r="E1180" s="37"/>
      <c r="H1180" s="37">
        <v>10</v>
      </c>
      <c r="I1180" t="s">
        <v>529</v>
      </c>
      <c r="K1180" s="35">
        <f>ROUND(H1180/100*K1179,5)</f>
        <v>0.76471999999999996</v>
      </c>
    </row>
    <row r="1181" spans="1:27" x14ac:dyDescent="0.25">
      <c r="D1181" s="38" t="s">
        <v>530</v>
      </c>
      <c r="E1181" s="37"/>
      <c r="H1181" s="37"/>
      <c r="K1181" s="39">
        <f>SUM(K1179:K1180)</f>
        <v>8.4119299999999999</v>
      </c>
    </row>
    <row r="1183" spans="1:27" ht="45" customHeight="1" x14ac:dyDescent="0.25">
      <c r="A1183" s="29" t="s">
        <v>1005</v>
      </c>
      <c r="B1183" s="29" t="s">
        <v>368</v>
      </c>
      <c r="C1183" s="30" t="s">
        <v>125</v>
      </c>
      <c r="D1183" s="10" t="s">
        <v>369</v>
      </c>
      <c r="E1183" s="9"/>
      <c r="F1183" s="9"/>
      <c r="G1183" s="30"/>
      <c r="H1183" s="32" t="s">
        <v>504</v>
      </c>
      <c r="I1183" s="8">
        <v>1</v>
      </c>
      <c r="J1183" s="7"/>
      <c r="K1183" s="33">
        <f>ROUND(K1195,2)</f>
        <v>1.94</v>
      </c>
      <c r="L1183" s="31" t="s">
        <v>1006</v>
      </c>
      <c r="M1183" s="30"/>
      <c r="N1183" s="30"/>
      <c r="O1183" s="30"/>
      <c r="P1183" s="30"/>
      <c r="Q1183" s="30"/>
      <c r="R1183" s="30"/>
      <c r="S1183" s="30"/>
      <c r="T1183" s="30"/>
      <c r="U1183" s="30"/>
      <c r="V1183" s="30"/>
      <c r="W1183" s="30"/>
      <c r="X1183" s="30"/>
      <c r="Y1183" s="30"/>
      <c r="Z1183" s="30"/>
      <c r="AA1183" s="30"/>
    </row>
    <row r="1184" spans="1:27" x14ac:dyDescent="0.25">
      <c r="B1184" s="25" t="s">
        <v>506</v>
      </c>
    </row>
    <row r="1185" spans="1:27" x14ac:dyDescent="0.25">
      <c r="B1185" t="s">
        <v>602</v>
      </c>
      <c r="C1185" t="s">
        <v>508</v>
      </c>
      <c r="D1185" t="s">
        <v>603</v>
      </c>
      <c r="E1185" s="34">
        <v>1.4999999999999999E-2</v>
      </c>
      <c r="F1185" t="s">
        <v>510</v>
      </c>
      <c r="G1185" t="s">
        <v>511</v>
      </c>
      <c r="H1185" s="35">
        <v>28.69</v>
      </c>
      <c r="I1185" t="s">
        <v>512</v>
      </c>
      <c r="J1185" s="36">
        <f>ROUND(E1185/I1183* H1185,5)</f>
        <v>0.43035000000000001</v>
      </c>
      <c r="K1185" s="37"/>
    </row>
    <row r="1186" spans="1:27" x14ac:dyDescent="0.25">
      <c r="B1186" t="s">
        <v>600</v>
      </c>
      <c r="C1186" t="s">
        <v>508</v>
      </c>
      <c r="D1186" t="s">
        <v>601</v>
      </c>
      <c r="E1186" s="34">
        <v>1.4999999999999999E-2</v>
      </c>
      <c r="F1186" t="s">
        <v>510</v>
      </c>
      <c r="G1186" t="s">
        <v>511</v>
      </c>
      <c r="H1186" s="35">
        <v>24.65</v>
      </c>
      <c r="I1186" t="s">
        <v>512</v>
      </c>
      <c r="J1186" s="36">
        <f>ROUND(E1186/I1183* H1186,5)</f>
        <v>0.36975000000000002</v>
      </c>
      <c r="K1186" s="37"/>
    </row>
    <row r="1187" spans="1:27" x14ac:dyDescent="0.25">
      <c r="D1187" s="38" t="s">
        <v>513</v>
      </c>
      <c r="E1187" s="37"/>
      <c r="H1187" s="37"/>
      <c r="K1187" s="35">
        <f>SUM(J1185:J1186)</f>
        <v>0.80010000000000003</v>
      </c>
    </row>
    <row r="1188" spans="1:27" x14ac:dyDescent="0.25">
      <c r="B1188" s="25" t="s">
        <v>518</v>
      </c>
      <c r="E1188" s="37"/>
      <c r="H1188" s="37"/>
      <c r="K1188" s="37"/>
    </row>
    <row r="1189" spans="1:27" x14ac:dyDescent="0.25">
      <c r="B1189" t="s">
        <v>1007</v>
      </c>
      <c r="C1189" t="s">
        <v>125</v>
      </c>
      <c r="D1189" t="s">
        <v>1008</v>
      </c>
      <c r="E1189" s="34">
        <v>1.05</v>
      </c>
      <c r="G1189" t="s">
        <v>511</v>
      </c>
      <c r="H1189" s="35">
        <v>0.91</v>
      </c>
      <c r="I1189" t="s">
        <v>512</v>
      </c>
      <c r="J1189" s="36">
        <f>ROUND(E1189* H1189,5)</f>
        <v>0.95550000000000002</v>
      </c>
      <c r="K1189" s="37"/>
    </row>
    <row r="1190" spans="1:27" x14ac:dyDescent="0.25">
      <c r="D1190" s="38" t="s">
        <v>526</v>
      </c>
      <c r="E1190" s="37"/>
      <c r="H1190" s="37"/>
      <c r="K1190" s="35">
        <f>SUM(J1189:J1189)</f>
        <v>0.95550000000000002</v>
      </c>
    </row>
    <row r="1191" spans="1:27" x14ac:dyDescent="0.25">
      <c r="E1191" s="37"/>
      <c r="H1191" s="37"/>
      <c r="K1191" s="37"/>
    </row>
    <row r="1192" spans="1:27" x14ac:dyDescent="0.25">
      <c r="D1192" s="38" t="s">
        <v>528</v>
      </c>
      <c r="E1192" s="37"/>
      <c r="H1192" s="37">
        <v>1.5</v>
      </c>
      <c r="I1192" t="s">
        <v>529</v>
      </c>
      <c r="J1192">
        <f>ROUND(H1192/100*K1187,5)</f>
        <v>1.2E-2</v>
      </c>
      <c r="K1192" s="37"/>
    </row>
    <row r="1193" spans="1:27" x14ac:dyDescent="0.25">
      <c r="D1193" s="38" t="s">
        <v>527</v>
      </c>
      <c r="E1193" s="37"/>
      <c r="H1193" s="37"/>
      <c r="K1193" s="39">
        <f>SUM(J1184:J1192)</f>
        <v>1.7676000000000001</v>
      </c>
    </row>
    <row r="1194" spans="1:27" x14ac:dyDescent="0.25">
      <c r="D1194" s="38" t="s">
        <v>547</v>
      </c>
      <c r="E1194" s="37"/>
      <c r="H1194" s="37">
        <v>10</v>
      </c>
      <c r="I1194" t="s">
        <v>529</v>
      </c>
      <c r="K1194" s="35">
        <f>ROUND(H1194/100*K1193,5)</f>
        <v>0.17676</v>
      </c>
    </row>
    <row r="1195" spans="1:27" x14ac:dyDescent="0.25">
      <c r="D1195" s="38" t="s">
        <v>530</v>
      </c>
      <c r="E1195" s="37"/>
      <c r="H1195" s="37"/>
      <c r="K1195" s="39">
        <f>SUM(K1193:K1194)</f>
        <v>1.9443600000000001</v>
      </c>
    </row>
    <row r="1197" spans="1:27" ht="45" customHeight="1" x14ac:dyDescent="0.25">
      <c r="A1197" s="29" t="s">
        <v>1009</v>
      </c>
      <c r="B1197" s="29" t="s">
        <v>372</v>
      </c>
      <c r="C1197" s="30" t="s">
        <v>16</v>
      </c>
      <c r="D1197" s="10" t="s">
        <v>373</v>
      </c>
      <c r="E1197" s="9"/>
      <c r="F1197" s="9"/>
      <c r="G1197" s="30"/>
      <c r="H1197" s="32" t="s">
        <v>504</v>
      </c>
      <c r="I1197" s="8">
        <v>1</v>
      </c>
      <c r="J1197" s="7"/>
      <c r="K1197" s="33">
        <f>ROUND(K1209,2)</f>
        <v>3.32</v>
      </c>
      <c r="L1197" s="31" t="s">
        <v>1010</v>
      </c>
      <c r="M1197" s="30"/>
      <c r="N1197" s="30"/>
      <c r="O1197" s="30"/>
      <c r="P1197" s="30"/>
      <c r="Q1197" s="30"/>
      <c r="R1197" s="30"/>
      <c r="S1197" s="30"/>
      <c r="T1197" s="30"/>
      <c r="U1197" s="30"/>
      <c r="V1197" s="30"/>
      <c r="W1197" s="30"/>
      <c r="X1197" s="30"/>
      <c r="Y1197" s="30"/>
      <c r="Z1197" s="30"/>
      <c r="AA1197" s="30"/>
    </row>
    <row r="1198" spans="1:27" x14ac:dyDescent="0.25">
      <c r="B1198" s="25" t="s">
        <v>506</v>
      </c>
    </row>
    <row r="1199" spans="1:27" x14ac:dyDescent="0.25">
      <c r="B1199" t="s">
        <v>602</v>
      </c>
      <c r="C1199" t="s">
        <v>508</v>
      </c>
      <c r="D1199" t="s">
        <v>603</v>
      </c>
      <c r="E1199" s="34">
        <v>0.03</v>
      </c>
      <c r="F1199" t="s">
        <v>510</v>
      </c>
      <c r="G1199" t="s">
        <v>511</v>
      </c>
      <c r="H1199" s="35">
        <v>28.69</v>
      </c>
      <c r="I1199" t="s">
        <v>512</v>
      </c>
      <c r="J1199" s="36">
        <f>ROUND(E1199/I1197* H1199,5)</f>
        <v>0.86070000000000002</v>
      </c>
      <c r="K1199" s="37"/>
    </row>
    <row r="1200" spans="1:27" x14ac:dyDescent="0.25">
      <c r="B1200" t="s">
        <v>600</v>
      </c>
      <c r="C1200" t="s">
        <v>508</v>
      </c>
      <c r="D1200" t="s">
        <v>601</v>
      </c>
      <c r="E1200" s="34">
        <v>0.03</v>
      </c>
      <c r="F1200" t="s">
        <v>510</v>
      </c>
      <c r="G1200" t="s">
        <v>511</v>
      </c>
      <c r="H1200" s="35">
        <v>24.65</v>
      </c>
      <c r="I1200" t="s">
        <v>512</v>
      </c>
      <c r="J1200" s="36">
        <f>ROUND(E1200/I1197* H1200,5)</f>
        <v>0.73950000000000005</v>
      </c>
      <c r="K1200" s="37"/>
    </row>
    <row r="1201" spans="1:27" x14ac:dyDescent="0.25">
      <c r="D1201" s="38" t="s">
        <v>513</v>
      </c>
      <c r="E1201" s="37"/>
      <c r="H1201" s="37"/>
      <c r="K1201" s="35">
        <f>SUM(J1199:J1200)</f>
        <v>1.6002000000000001</v>
      </c>
    </row>
    <row r="1202" spans="1:27" x14ac:dyDescent="0.25">
      <c r="B1202" s="25" t="s">
        <v>518</v>
      </c>
      <c r="E1202" s="37"/>
      <c r="H1202" s="37"/>
      <c r="K1202" s="37"/>
    </row>
    <row r="1203" spans="1:27" x14ac:dyDescent="0.25">
      <c r="B1203" t="s">
        <v>1011</v>
      </c>
      <c r="C1203" t="s">
        <v>16</v>
      </c>
      <c r="D1203" t="s">
        <v>1012</v>
      </c>
      <c r="E1203" s="34">
        <v>1</v>
      </c>
      <c r="G1203" t="s">
        <v>511</v>
      </c>
      <c r="H1203" s="35">
        <v>1.39</v>
      </c>
      <c r="I1203" t="s">
        <v>512</v>
      </c>
      <c r="J1203" s="36">
        <f>ROUND(E1203* H1203,5)</f>
        <v>1.39</v>
      </c>
      <c r="K1203" s="37"/>
    </row>
    <row r="1204" spans="1:27" x14ac:dyDescent="0.25">
      <c r="D1204" s="38" t="s">
        <v>526</v>
      </c>
      <c r="E1204" s="37"/>
      <c r="H1204" s="37"/>
      <c r="K1204" s="35">
        <f>SUM(J1203:J1203)</f>
        <v>1.39</v>
      </c>
    </row>
    <row r="1205" spans="1:27" x14ac:dyDescent="0.25">
      <c r="E1205" s="37"/>
      <c r="H1205" s="37"/>
      <c r="K1205" s="37"/>
    </row>
    <row r="1206" spans="1:27" x14ac:dyDescent="0.25">
      <c r="D1206" s="38" t="s">
        <v>528</v>
      </c>
      <c r="E1206" s="37"/>
      <c r="H1206" s="37">
        <v>1.5</v>
      </c>
      <c r="I1206" t="s">
        <v>529</v>
      </c>
      <c r="J1206">
        <f>ROUND(H1206/100*K1201,5)</f>
        <v>2.4E-2</v>
      </c>
      <c r="K1206" s="37"/>
    </row>
    <row r="1207" spans="1:27" x14ac:dyDescent="0.25">
      <c r="D1207" s="38" t="s">
        <v>527</v>
      </c>
      <c r="E1207" s="37"/>
      <c r="H1207" s="37"/>
      <c r="K1207" s="39">
        <f>SUM(J1198:J1206)</f>
        <v>3.0141999999999998</v>
      </c>
    </row>
    <row r="1208" spans="1:27" x14ac:dyDescent="0.25">
      <c r="D1208" s="38" t="s">
        <v>547</v>
      </c>
      <c r="E1208" s="37"/>
      <c r="H1208" s="37">
        <v>10</v>
      </c>
      <c r="I1208" t="s">
        <v>529</v>
      </c>
      <c r="K1208" s="35">
        <f>ROUND(H1208/100*K1207,5)</f>
        <v>0.30142000000000002</v>
      </c>
    </row>
    <row r="1209" spans="1:27" x14ac:dyDescent="0.25">
      <c r="D1209" s="38" t="s">
        <v>530</v>
      </c>
      <c r="E1209" s="37"/>
      <c r="H1209" s="37"/>
      <c r="K1209" s="39">
        <f>SUM(K1207:K1208)</f>
        <v>3.31562</v>
      </c>
    </row>
    <row r="1211" spans="1:27" ht="45" customHeight="1" x14ac:dyDescent="0.25">
      <c r="A1211" s="29" t="s">
        <v>1013</v>
      </c>
      <c r="B1211" s="29" t="s">
        <v>376</v>
      </c>
      <c r="C1211" s="30" t="s">
        <v>16</v>
      </c>
      <c r="D1211" s="10" t="s">
        <v>377</v>
      </c>
      <c r="E1211" s="9"/>
      <c r="F1211" s="9"/>
      <c r="G1211" s="30"/>
      <c r="H1211" s="32" t="s">
        <v>504</v>
      </c>
      <c r="I1211" s="8">
        <v>1</v>
      </c>
      <c r="J1211" s="7"/>
      <c r="K1211" s="33">
        <f>ROUND(K1224,2)</f>
        <v>677.35</v>
      </c>
      <c r="L1211" s="31" t="s">
        <v>1014</v>
      </c>
      <c r="M1211" s="30"/>
      <c r="N1211" s="30"/>
      <c r="O1211" s="30"/>
      <c r="P1211" s="30"/>
      <c r="Q1211" s="30"/>
      <c r="R1211" s="30"/>
      <c r="S1211" s="30"/>
      <c r="T1211" s="30"/>
      <c r="U1211" s="30"/>
      <c r="V1211" s="30"/>
      <c r="W1211" s="30"/>
      <c r="X1211" s="30"/>
      <c r="Y1211" s="30"/>
      <c r="Z1211" s="30"/>
      <c r="AA1211" s="30"/>
    </row>
    <row r="1212" spans="1:27" x14ac:dyDescent="0.25">
      <c r="B1212" s="25" t="s">
        <v>506</v>
      </c>
    </row>
    <row r="1213" spans="1:27" x14ac:dyDescent="0.25">
      <c r="B1213" t="s">
        <v>600</v>
      </c>
      <c r="C1213" t="s">
        <v>508</v>
      </c>
      <c r="D1213" t="s">
        <v>601</v>
      </c>
      <c r="E1213" s="34">
        <v>0.75</v>
      </c>
      <c r="F1213" t="s">
        <v>510</v>
      </c>
      <c r="G1213" t="s">
        <v>511</v>
      </c>
      <c r="H1213" s="35">
        <v>24.65</v>
      </c>
      <c r="I1213" t="s">
        <v>512</v>
      </c>
      <c r="J1213" s="36">
        <f>ROUND(E1213/I1211* H1213,5)</f>
        <v>18.487500000000001</v>
      </c>
      <c r="K1213" s="37"/>
    </row>
    <row r="1214" spans="1:27" x14ac:dyDescent="0.25">
      <c r="B1214" t="s">
        <v>602</v>
      </c>
      <c r="C1214" t="s">
        <v>508</v>
      </c>
      <c r="D1214" t="s">
        <v>603</v>
      </c>
      <c r="E1214" s="34">
        <v>0.75</v>
      </c>
      <c r="F1214" t="s">
        <v>510</v>
      </c>
      <c r="G1214" t="s">
        <v>511</v>
      </c>
      <c r="H1214" s="35">
        <v>28.69</v>
      </c>
      <c r="I1214" t="s">
        <v>512</v>
      </c>
      <c r="J1214" s="36">
        <f>ROUND(E1214/I1211* H1214,5)</f>
        <v>21.517499999999998</v>
      </c>
      <c r="K1214" s="37"/>
    </row>
    <row r="1215" spans="1:27" x14ac:dyDescent="0.25">
      <c r="D1215" s="38" t="s">
        <v>513</v>
      </c>
      <c r="E1215" s="37"/>
      <c r="H1215" s="37"/>
      <c r="K1215" s="35">
        <f>SUM(J1213:J1214)</f>
        <v>40.004999999999995</v>
      </c>
    </row>
    <row r="1216" spans="1:27" x14ac:dyDescent="0.25">
      <c r="B1216" s="25" t="s">
        <v>518</v>
      </c>
      <c r="E1216" s="37"/>
      <c r="H1216" s="37"/>
      <c r="K1216" s="37"/>
    </row>
    <row r="1217" spans="1:27" x14ac:dyDescent="0.25">
      <c r="B1217" t="s">
        <v>1015</v>
      </c>
      <c r="C1217" t="s">
        <v>16</v>
      </c>
      <c r="D1217" t="s">
        <v>1016</v>
      </c>
      <c r="E1217" s="34">
        <v>1</v>
      </c>
      <c r="G1217" t="s">
        <v>511</v>
      </c>
      <c r="H1217" s="35">
        <v>78.94</v>
      </c>
      <c r="I1217" t="s">
        <v>512</v>
      </c>
      <c r="J1217" s="36">
        <f>ROUND(E1217* H1217,5)</f>
        <v>78.94</v>
      </c>
      <c r="K1217" s="37"/>
    </row>
    <row r="1218" spans="1:27" x14ac:dyDescent="0.25">
      <c r="B1218" t="s">
        <v>1017</v>
      </c>
      <c r="C1218" t="s">
        <v>16</v>
      </c>
      <c r="D1218" t="s">
        <v>1018</v>
      </c>
      <c r="E1218" s="34">
        <v>1</v>
      </c>
      <c r="G1218" t="s">
        <v>511</v>
      </c>
      <c r="H1218" s="35">
        <v>496.23</v>
      </c>
      <c r="I1218" t="s">
        <v>512</v>
      </c>
      <c r="J1218" s="36">
        <f>ROUND(E1218* H1218,5)</f>
        <v>496.23</v>
      </c>
      <c r="K1218" s="37"/>
    </row>
    <row r="1219" spans="1:27" x14ac:dyDescent="0.25">
      <c r="D1219" s="38" t="s">
        <v>526</v>
      </c>
      <c r="E1219" s="37"/>
      <c r="H1219" s="37"/>
      <c r="K1219" s="35">
        <f>SUM(J1217:J1218)</f>
        <v>575.17000000000007</v>
      </c>
    </row>
    <row r="1220" spans="1:27" x14ac:dyDescent="0.25">
      <c r="E1220" s="37"/>
      <c r="H1220" s="37"/>
      <c r="K1220" s="37"/>
    </row>
    <row r="1221" spans="1:27" x14ac:dyDescent="0.25">
      <c r="D1221" s="38" t="s">
        <v>528</v>
      </c>
      <c r="E1221" s="37"/>
      <c r="H1221" s="37">
        <v>1.5</v>
      </c>
      <c r="I1221" t="s">
        <v>529</v>
      </c>
      <c r="J1221">
        <f>ROUND(H1221/100*K1215,5)</f>
        <v>0.60007999999999995</v>
      </c>
      <c r="K1221" s="37"/>
    </row>
    <row r="1222" spans="1:27" x14ac:dyDescent="0.25">
      <c r="D1222" s="38" t="s">
        <v>527</v>
      </c>
      <c r="E1222" s="37"/>
      <c r="H1222" s="37"/>
      <c r="K1222" s="39">
        <f>SUM(J1212:J1221)</f>
        <v>615.77508</v>
      </c>
    </row>
    <row r="1223" spans="1:27" x14ac:dyDescent="0.25">
      <c r="D1223" s="38" t="s">
        <v>547</v>
      </c>
      <c r="E1223" s="37"/>
      <c r="H1223" s="37">
        <v>10</v>
      </c>
      <c r="I1223" t="s">
        <v>529</v>
      </c>
      <c r="K1223" s="35">
        <f>ROUND(H1223/100*K1222,5)</f>
        <v>61.577509999999997</v>
      </c>
    </row>
    <row r="1224" spans="1:27" x14ac:dyDescent="0.25">
      <c r="D1224" s="38" t="s">
        <v>530</v>
      </c>
      <c r="E1224" s="37"/>
      <c r="H1224" s="37"/>
      <c r="K1224" s="39">
        <f>SUM(K1222:K1223)</f>
        <v>677.35258999999996</v>
      </c>
    </row>
    <row r="1226" spans="1:27" ht="45" customHeight="1" x14ac:dyDescent="0.25">
      <c r="A1226" s="29" t="s">
        <v>1019</v>
      </c>
      <c r="B1226" s="29" t="s">
        <v>370</v>
      </c>
      <c r="C1226" s="30" t="s">
        <v>16</v>
      </c>
      <c r="D1226" s="10" t="s">
        <v>371</v>
      </c>
      <c r="E1226" s="9"/>
      <c r="F1226" s="9"/>
      <c r="G1226" s="30"/>
      <c r="H1226" s="32" t="s">
        <v>504</v>
      </c>
      <c r="I1226" s="8">
        <v>1</v>
      </c>
      <c r="J1226" s="7"/>
      <c r="K1226" s="33">
        <f>ROUND(K1238,2)</f>
        <v>82.36</v>
      </c>
      <c r="L1226" s="31" t="s">
        <v>1020</v>
      </c>
      <c r="M1226" s="30"/>
      <c r="N1226" s="30"/>
      <c r="O1226" s="30"/>
      <c r="P1226" s="30"/>
      <c r="Q1226" s="30"/>
      <c r="R1226" s="30"/>
      <c r="S1226" s="30"/>
      <c r="T1226" s="30"/>
      <c r="U1226" s="30"/>
      <c r="V1226" s="30"/>
      <c r="W1226" s="30"/>
      <c r="X1226" s="30"/>
      <c r="Y1226" s="30"/>
      <c r="Z1226" s="30"/>
      <c r="AA1226" s="30"/>
    </row>
    <row r="1227" spans="1:27" x14ac:dyDescent="0.25">
      <c r="B1227" s="25" t="s">
        <v>506</v>
      </c>
    </row>
    <row r="1228" spans="1:27" x14ac:dyDescent="0.25">
      <c r="B1228" t="s">
        <v>600</v>
      </c>
      <c r="C1228" t="s">
        <v>508</v>
      </c>
      <c r="D1228" t="s">
        <v>601</v>
      </c>
      <c r="E1228" s="34">
        <v>0.16700000000000001</v>
      </c>
      <c r="F1228" t="s">
        <v>510</v>
      </c>
      <c r="G1228" t="s">
        <v>511</v>
      </c>
      <c r="H1228" s="35">
        <v>24.65</v>
      </c>
      <c r="I1228" t="s">
        <v>512</v>
      </c>
      <c r="J1228" s="36">
        <f>ROUND(E1228/I1226* H1228,5)</f>
        <v>4.1165500000000002</v>
      </c>
      <c r="K1228" s="37"/>
    </row>
    <row r="1229" spans="1:27" x14ac:dyDescent="0.25">
      <c r="B1229" t="s">
        <v>602</v>
      </c>
      <c r="C1229" t="s">
        <v>508</v>
      </c>
      <c r="D1229" t="s">
        <v>603</v>
      </c>
      <c r="E1229" s="34">
        <v>0.16700000000000001</v>
      </c>
      <c r="F1229" t="s">
        <v>510</v>
      </c>
      <c r="G1229" t="s">
        <v>511</v>
      </c>
      <c r="H1229" s="35">
        <v>28.69</v>
      </c>
      <c r="I1229" t="s">
        <v>512</v>
      </c>
      <c r="J1229" s="36">
        <f>ROUND(E1229/I1226* H1229,5)</f>
        <v>4.7912299999999997</v>
      </c>
      <c r="K1229" s="37"/>
    </row>
    <row r="1230" spans="1:27" x14ac:dyDescent="0.25">
      <c r="D1230" s="38" t="s">
        <v>513</v>
      </c>
      <c r="E1230" s="37"/>
      <c r="H1230" s="37"/>
      <c r="K1230" s="35">
        <f>SUM(J1228:J1229)</f>
        <v>8.9077799999999989</v>
      </c>
    </row>
    <row r="1231" spans="1:27" x14ac:dyDescent="0.25">
      <c r="B1231" s="25" t="s">
        <v>518</v>
      </c>
      <c r="E1231" s="37"/>
      <c r="H1231" s="37"/>
      <c r="K1231" s="37"/>
    </row>
    <row r="1232" spans="1:27" x14ac:dyDescent="0.25">
      <c r="B1232" t="s">
        <v>1021</v>
      </c>
      <c r="C1232" t="s">
        <v>16</v>
      </c>
      <c r="D1232" t="s">
        <v>1022</v>
      </c>
      <c r="E1232" s="34">
        <v>1</v>
      </c>
      <c r="G1232" t="s">
        <v>511</v>
      </c>
      <c r="H1232" s="35">
        <v>65.83</v>
      </c>
      <c r="I1232" t="s">
        <v>512</v>
      </c>
      <c r="J1232" s="36">
        <f>ROUND(E1232* H1232,5)</f>
        <v>65.83</v>
      </c>
      <c r="K1232" s="37"/>
    </row>
    <row r="1233" spans="1:27" x14ac:dyDescent="0.25">
      <c r="D1233" s="38" t="s">
        <v>526</v>
      </c>
      <c r="E1233" s="37"/>
      <c r="H1233" s="37"/>
      <c r="K1233" s="35">
        <f>SUM(J1232:J1232)</f>
        <v>65.83</v>
      </c>
    </row>
    <row r="1234" spans="1:27" x14ac:dyDescent="0.25">
      <c r="E1234" s="37"/>
      <c r="H1234" s="37"/>
      <c r="K1234" s="37"/>
    </row>
    <row r="1235" spans="1:27" x14ac:dyDescent="0.25">
      <c r="D1235" s="38" t="s">
        <v>528</v>
      </c>
      <c r="E1235" s="37"/>
      <c r="H1235" s="37">
        <v>1.5</v>
      </c>
      <c r="I1235" t="s">
        <v>529</v>
      </c>
      <c r="J1235">
        <f>ROUND(H1235/100*K1230,5)</f>
        <v>0.13361999999999999</v>
      </c>
      <c r="K1235" s="37"/>
    </row>
    <row r="1236" spans="1:27" x14ac:dyDescent="0.25">
      <c r="D1236" s="38" t="s">
        <v>527</v>
      </c>
      <c r="E1236" s="37"/>
      <c r="H1236" s="37"/>
      <c r="K1236" s="39">
        <f>SUM(J1227:J1235)</f>
        <v>74.871399999999994</v>
      </c>
    </row>
    <row r="1237" spans="1:27" x14ac:dyDescent="0.25">
      <c r="D1237" s="38" t="s">
        <v>547</v>
      </c>
      <c r="E1237" s="37"/>
      <c r="H1237" s="37">
        <v>10</v>
      </c>
      <c r="I1237" t="s">
        <v>529</v>
      </c>
      <c r="K1237" s="35">
        <f>ROUND(H1237/100*K1236,5)</f>
        <v>7.4871400000000001</v>
      </c>
    </row>
    <row r="1238" spans="1:27" x14ac:dyDescent="0.25">
      <c r="D1238" s="38" t="s">
        <v>530</v>
      </c>
      <c r="E1238" s="37"/>
      <c r="H1238" s="37"/>
      <c r="K1238" s="39">
        <f>SUM(K1236:K1237)</f>
        <v>82.358539999999991</v>
      </c>
    </row>
    <row r="1240" spans="1:27" ht="45" customHeight="1" x14ac:dyDescent="0.25">
      <c r="A1240" s="29" t="s">
        <v>1023</v>
      </c>
      <c r="B1240" s="29" t="s">
        <v>145</v>
      </c>
      <c r="C1240" s="30" t="s">
        <v>125</v>
      </c>
      <c r="D1240" s="10" t="s">
        <v>146</v>
      </c>
      <c r="E1240" s="9"/>
      <c r="F1240" s="9"/>
      <c r="G1240" s="30"/>
      <c r="H1240" s="32" t="s">
        <v>504</v>
      </c>
      <c r="I1240" s="8">
        <v>1</v>
      </c>
      <c r="J1240" s="7"/>
      <c r="K1240" s="33">
        <f>ROUND(K1254,2)</f>
        <v>5.5</v>
      </c>
      <c r="L1240" s="31" t="s">
        <v>1024</v>
      </c>
      <c r="M1240" s="30"/>
      <c r="N1240" s="30"/>
      <c r="O1240" s="30"/>
      <c r="P1240" s="30"/>
      <c r="Q1240" s="30"/>
      <c r="R1240" s="30"/>
      <c r="S1240" s="30"/>
      <c r="T1240" s="30"/>
      <c r="U1240" s="30"/>
      <c r="V1240" s="30"/>
      <c r="W1240" s="30"/>
      <c r="X1240" s="30"/>
      <c r="Y1240" s="30"/>
      <c r="Z1240" s="30"/>
      <c r="AA1240" s="30"/>
    </row>
    <row r="1241" spans="1:27" x14ac:dyDescent="0.25">
      <c r="B1241" s="25" t="s">
        <v>506</v>
      </c>
    </row>
    <row r="1242" spans="1:27" x14ac:dyDescent="0.25">
      <c r="B1242" t="s">
        <v>602</v>
      </c>
      <c r="C1242" t="s">
        <v>508</v>
      </c>
      <c r="D1242" t="s">
        <v>603</v>
      </c>
      <c r="E1242" s="34">
        <v>7.0000000000000007E-2</v>
      </c>
      <c r="F1242" t="s">
        <v>510</v>
      </c>
      <c r="G1242" t="s">
        <v>511</v>
      </c>
      <c r="H1242" s="35">
        <v>28.69</v>
      </c>
      <c r="I1242" t="s">
        <v>512</v>
      </c>
      <c r="J1242" s="36">
        <f>ROUND(E1242/I1240* H1242,5)</f>
        <v>2.0083000000000002</v>
      </c>
      <c r="K1242" s="37"/>
    </row>
    <row r="1243" spans="1:27" x14ac:dyDescent="0.25">
      <c r="B1243" t="s">
        <v>600</v>
      </c>
      <c r="C1243" t="s">
        <v>508</v>
      </c>
      <c r="D1243" t="s">
        <v>601</v>
      </c>
      <c r="E1243" s="34">
        <v>7.0000000000000007E-2</v>
      </c>
      <c r="F1243" t="s">
        <v>510</v>
      </c>
      <c r="G1243" t="s">
        <v>511</v>
      </c>
      <c r="H1243" s="35">
        <v>24.65</v>
      </c>
      <c r="I1243" t="s">
        <v>512</v>
      </c>
      <c r="J1243" s="36">
        <f>ROUND(E1243/I1240* H1243,5)</f>
        <v>1.7255</v>
      </c>
      <c r="K1243" s="37"/>
    </row>
    <row r="1244" spans="1:27" x14ac:dyDescent="0.25">
      <c r="D1244" s="38" t="s">
        <v>513</v>
      </c>
      <c r="E1244" s="37"/>
      <c r="H1244" s="37"/>
      <c r="K1244" s="35">
        <f>SUM(J1242:J1243)</f>
        <v>3.7338000000000005</v>
      </c>
    </row>
    <row r="1245" spans="1:27" x14ac:dyDescent="0.25">
      <c r="B1245" s="25" t="s">
        <v>518</v>
      </c>
      <c r="E1245" s="37"/>
      <c r="H1245" s="37"/>
      <c r="K1245" s="37"/>
    </row>
    <row r="1246" spans="1:27" x14ac:dyDescent="0.25">
      <c r="B1246" t="s">
        <v>1025</v>
      </c>
      <c r="C1246" t="s">
        <v>16</v>
      </c>
      <c r="D1246" t="s">
        <v>1026</v>
      </c>
      <c r="E1246" s="34">
        <v>0.3</v>
      </c>
      <c r="G1246" t="s">
        <v>511</v>
      </c>
      <c r="H1246" s="35">
        <v>0.72</v>
      </c>
      <c r="I1246" t="s">
        <v>512</v>
      </c>
      <c r="J1246" s="36">
        <f>ROUND(E1246* H1246,5)</f>
        <v>0.216</v>
      </c>
      <c r="K1246" s="37"/>
    </row>
    <row r="1247" spans="1:27" x14ac:dyDescent="0.25">
      <c r="B1247" t="s">
        <v>1027</v>
      </c>
      <c r="C1247" t="s">
        <v>16</v>
      </c>
      <c r="D1247" t="s">
        <v>1028</v>
      </c>
      <c r="E1247" s="34">
        <v>1</v>
      </c>
      <c r="G1247" t="s">
        <v>511</v>
      </c>
      <c r="H1247" s="35">
        <v>0.06</v>
      </c>
      <c r="I1247" t="s">
        <v>512</v>
      </c>
      <c r="J1247" s="36">
        <f>ROUND(E1247* H1247,5)</f>
        <v>0.06</v>
      </c>
      <c r="K1247" s="37"/>
    </row>
    <row r="1248" spans="1:27" x14ac:dyDescent="0.25">
      <c r="B1248" t="s">
        <v>1029</v>
      </c>
      <c r="C1248" t="s">
        <v>125</v>
      </c>
      <c r="D1248" t="s">
        <v>1030</v>
      </c>
      <c r="E1248" s="34">
        <v>1.02</v>
      </c>
      <c r="G1248" t="s">
        <v>511</v>
      </c>
      <c r="H1248" s="35">
        <v>0.92</v>
      </c>
      <c r="I1248" t="s">
        <v>512</v>
      </c>
      <c r="J1248" s="36">
        <f>ROUND(E1248* H1248,5)</f>
        <v>0.93840000000000001</v>
      </c>
      <c r="K1248" s="37"/>
    </row>
    <row r="1249" spans="1:27" x14ac:dyDescent="0.25">
      <c r="D1249" s="38" t="s">
        <v>526</v>
      </c>
      <c r="E1249" s="37"/>
      <c r="H1249" s="37"/>
      <c r="K1249" s="35">
        <f>SUM(J1246:J1248)</f>
        <v>1.2143999999999999</v>
      </c>
    </row>
    <row r="1250" spans="1:27" x14ac:dyDescent="0.25">
      <c r="E1250" s="37"/>
      <c r="H1250" s="37"/>
      <c r="K1250" s="37"/>
    </row>
    <row r="1251" spans="1:27" x14ac:dyDescent="0.25">
      <c r="D1251" s="38" t="s">
        <v>528</v>
      </c>
      <c r="E1251" s="37"/>
      <c r="H1251" s="37">
        <v>1.5</v>
      </c>
      <c r="I1251" t="s">
        <v>529</v>
      </c>
      <c r="J1251">
        <f>ROUND(H1251/100*K1244,5)</f>
        <v>5.6009999999999997E-2</v>
      </c>
      <c r="K1251" s="37"/>
    </row>
    <row r="1252" spans="1:27" x14ac:dyDescent="0.25">
      <c r="D1252" s="38" t="s">
        <v>527</v>
      </c>
      <c r="E1252" s="37"/>
      <c r="H1252" s="37"/>
      <c r="K1252" s="39">
        <f>SUM(J1241:J1251)</f>
        <v>5.0042099999999996</v>
      </c>
    </row>
    <row r="1253" spans="1:27" x14ac:dyDescent="0.25">
      <c r="D1253" s="38" t="s">
        <v>547</v>
      </c>
      <c r="E1253" s="37"/>
      <c r="H1253" s="37">
        <v>10</v>
      </c>
      <c r="I1253" t="s">
        <v>529</v>
      </c>
      <c r="K1253" s="35">
        <f>ROUND(H1253/100*K1252,5)</f>
        <v>0.50041999999999998</v>
      </c>
    </row>
    <row r="1254" spans="1:27" x14ac:dyDescent="0.25">
      <c r="D1254" s="38" t="s">
        <v>530</v>
      </c>
      <c r="E1254" s="37"/>
      <c r="H1254" s="37"/>
      <c r="K1254" s="39">
        <f>SUM(K1252:K1253)</f>
        <v>5.5046299999999997</v>
      </c>
    </row>
    <row r="1256" spans="1:27" ht="45" customHeight="1" x14ac:dyDescent="0.25">
      <c r="A1256" s="29" t="s">
        <v>1031</v>
      </c>
      <c r="B1256" s="29" t="s">
        <v>209</v>
      </c>
      <c r="C1256" s="30" t="s">
        <v>16</v>
      </c>
      <c r="D1256" s="10" t="s">
        <v>210</v>
      </c>
      <c r="E1256" s="9"/>
      <c r="F1256" s="9"/>
      <c r="G1256" s="30"/>
      <c r="H1256" s="32" t="s">
        <v>504</v>
      </c>
      <c r="I1256" s="8">
        <v>1</v>
      </c>
      <c r="J1256" s="7"/>
      <c r="K1256" s="33">
        <f>ROUND(K1262,2)</f>
        <v>770</v>
      </c>
      <c r="L1256" s="31" t="s">
        <v>210</v>
      </c>
      <c r="M1256" s="30"/>
      <c r="N1256" s="30"/>
      <c r="O1256" s="30"/>
      <c r="P1256" s="30"/>
      <c r="Q1256" s="30"/>
      <c r="R1256" s="30"/>
      <c r="S1256" s="30"/>
      <c r="T1256" s="30"/>
      <c r="U1256" s="30"/>
      <c r="V1256" s="30"/>
      <c r="W1256" s="30"/>
      <c r="X1256" s="30"/>
      <c r="Y1256" s="30"/>
      <c r="Z1256" s="30"/>
      <c r="AA1256" s="30"/>
    </row>
    <row r="1257" spans="1:27" x14ac:dyDescent="0.25">
      <c r="B1257" s="25" t="s">
        <v>518</v>
      </c>
    </row>
    <row r="1258" spans="1:27" x14ac:dyDescent="0.25">
      <c r="B1258" t="s">
        <v>1032</v>
      </c>
      <c r="C1258" t="s">
        <v>16</v>
      </c>
      <c r="D1258" t="s">
        <v>1033</v>
      </c>
      <c r="E1258" s="34">
        <v>1</v>
      </c>
      <c r="G1258" t="s">
        <v>511</v>
      </c>
      <c r="H1258" s="35">
        <v>700</v>
      </c>
      <c r="I1258" t="s">
        <v>512</v>
      </c>
      <c r="J1258" s="36">
        <f>ROUND(E1258* H1258,5)</f>
        <v>700</v>
      </c>
      <c r="K1258" s="37"/>
    </row>
    <row r="1259" spans="1:27" x14ac:dyDescent="0.25">
      <c r="D1259" s="38" t="s">
        <v>526</v>
      </c>
      <c r="E1259" s="37"/>
      <c r="H1259" s="37"/>
      <c r="K1259" s="35">
        <f>SUM(J1258:J1258)</f>
        <v>700</v>
      </c>
    </row>
    <row r="1260" spans="1:27" x14ac:dyDescent="0.25">
      <c r="D1260" s="38" t="s">
        <v>527</v>
      </c>
      <c r="E1260" s="37"/>
      <c r="H1260" s="37"/>
      <c r="K1260" s="39">
        <f>SUM(J1257:J1259)</f>
        <v>700</v>
      </c>
    </row>
    <row r="1261" spans="1:27" x14ac:dyDescent="0.25">
      <c r="D1261" s="38" t="s">
        <v>547</v>
      </c>
      <c r="E1261" s="37"/>
      <c r="H1261" s="37">
        <v>10</v>
      </c>
      <c r="I1261" t="s">
        <v>529</v>
      </c>
      <c r="K1261" s="35">
        <f>ROUND(H1261/100*K1260,5)</f>
        <v>70</v>
      </c>
    </row>
    <row r="1262" spans="1:27" x14ac:dyDescent="0.25">
      <c r="D1262" s="38" t="s">
        <v>530</v>
      </c>
      <c r="E1262" s="37"/>
      <c r="H1262" s="37"/>
      <c r="K1262" s="39">
        <f>SUM(K1260:K1261)</f>
        <v>770</v>
      </c>
    </row>
    <row r="1264" spans="1:27" ht="45" customHeight="1" x14ac:dyDescent="0.25">
      <c r="A1264" s="29" t="s">
        <v>1034</v>
      </c>
      <c r="B1264" s="29" t="s">
        <v>334</v>
      </c>
      <c r="C1264" s="30" t="s">
        <v>125</v>
      </c>
      <c r="D1264" s="10" t="s">
        <v>335</v>
      </c>
      <c r="E1264" s="9"/>
      <c r="F1264" s="9"/>
      <c r="G1264" s="30"/>
      <c r="H1264" s="32" t="s">
        <v>504</v>
      </c>
      <c r="I1264" s="8">
        <v>1</v>
      </c>
      <c r="J1264" s="7"/>
      <c r="K1264" s="33">
        <f>ROUND(K1277,2)</f>
        <v>5.68</v>
      </c>
      <c r="L1264" s="31" t="s">
        <v>1035</v>
      </c>
      <c r="M1264" s="30"/>
      <c r="N1264" s="30"/>
      <c r="O1264" s="30"/>
      <c r="P1264" s="30"/>
      <c r="Q1264" s="30"/>
      <c r="R1264" s="30"/>
      <c r="S1264" s="30"/>
      <c r="T1264" s="30"/>
      <c r="U1264" s="30"/>
      <c r="V1264" s="30"/>
      <c r="W1264" s="30"/>
      <c r="X1264" s="30"/>
      <c r="Y1264" s="30"/>
      <c r="Z1264" s="30"/>
      <c r="AA1264" s="30"/>
    </row>
    <row r="1265" spans="1:27" x14ac:dyDescent="0.25">
      <c r="B1265" s="25" t="s">
        <v>506</v>
      </c>
    </row>
    <row r="1266" spans="1:27" x14ac:dyDescent="0.25">
      <c r="B1266" t="s">
        <v>784</v>
      </c>
      <c r="C1266" t="s">
        <v>508</v>
      </c>
      <c r="D1266" t="s">
        <v>785</v>
      </c>
      <c r="E1266" s="34">
        <v>0.05</v>
      </c>
      <c r="F1266" t="s">
        <v>510</v>
      </c>
      <c r="G1266" t="s">
        <v>511</v>
      </c>
      <c r="H1266" s="35">
        <v>24.61</v>
      </c>
      <c r="I1266" t="s">
        <v>512</v>
      </c>
      <c r="J1266" s="36">
        <f>ROUND(E1266/I1264* H1266,5)</f>
        <v>1.2304999999999999</v>
      </c>
      <c r="K1266" s="37"/>
    </row>
    <row r="1267" spans="1:27" x14ac:dyDescent="0.25">
      <c r="B1267" t="s">
        <v>786</v>
      </c>
      <c r="C1267" t="s">
        <v>508</v>
      </c>
      <c r="D1267" t="s">
        <v>787</v>
      </c>
      <c r="E1267" s="34">
        <v>3.2000000000000001E-2</v>
      </c>
      <c r="F1267" t="s">
        <v>510</v>
      </c>
      <c r="G1267" t="s">
        <v>511</v>
      </c>
      <c r="H1267" s="35">
        <v>28.69</v>
      </c>
      <c r="I1267" t="s">
        <v>512</v>
      </c>
      <c r="J1267" s="36">
        <f>ROUND(E1267/I1264* H1267,5)</f>
        <v>0.91808000000000001</v>
      </c>
      <c r="K1267" s="37"/>
    </row>
    <row r="1268" spans="1:27" x14ac:dyDescent="0.25">
      <c r="D1268" s="38" t="s">
        <v>513</v>
      </c>
      <c r="E1268" s="37"/>
      <c r="H1268" s="37"/>
      <c r="K1268" s="35">
        <f>SUM(J1266:J1267)</f>
        <v>2.1485799999999999</v>
      </c>
    </row>
    <row r="1269" spans="1:27" x14ac:dyDescent="0.25">
      <c r="B1269" s="25" t="s">
        <v>518</v>
      </c>
      <c r="E1269" s="37"/>
      <c r="H1269" s="37"/>
      <c r="K1269" s="37"/>
    </row>
    <row r="1270" spans="1:27" x14ac:dyDescent="0.25">
      <c r="B1270" t="s">
        <v>806</v>
      </c>
      <c r="C1270" t="s">
        <v>16</v>
      </c>
      <c r="D1270" t="s">
        <v>807</v>
      </c>
      <c r="E1270" s="34">
        <v>1</v>
      </c>
      <c r="G1270" t="s">
        <v>511</v>
      </c>
      <c r="H1270" s="35">
        <v>0.14000000000000001</v>
      </c>
      <c r="I1270" t="s">
        <v>512</v>
      </c>
      <c r="J1270" s="36">
        <f>ROUND(E1270* H1270,5)</f>
        <v>0.14000000000000001</v>
      </c>
      <c r="K1270" s="37"/>
    </row>
    <row r="1271" spans="1:27" x14ac:dyDescent="0.25">
      <c r="B1271" t="s">
        <v>1036</v>
      </c>
      <c r="C1271" t="s">
        <v>125</v>
      </c>
      <c r="D1271" t="s">
        <v>1037</v>
      </c>
      <c r="E1271" s="34">
        <v>1.02</v>
      </c>
      <c r="G1271" t="s">
        <v>511</v>
      </c>
      <c r="H1271" s="35">
        <v>2.79</v>
      </c>
      <c r="I1271" t="s">
        <v>512</v>
      </c>
      <c r="J1271" s="36">
        <f>ROUND(E1271* H1271,5)</f>
        <v>2.8458000000000001</v>
      </c>
      <c r="K1271" s="37"/>
    </row>
    <row r="1272" spans="1:27" x14ac:dyDescent="0.25">
      <c r="D1272" s="38" t="s">
        <v>526</v>
      </c>
      <c r="E1272" s="37"/>
      <c r="H1272" s="37"/>
      <c r="K1272" s="35">
        <f>SUM(J1270:J1271)</f>
        <v>2.9858000000000002</v>
      </c>
    </row>
    <row r="1273" spans="1:27" x14ac:dyDescent="0.25">
      <c r="E1273" s="37"/>
      <c r="H1273" s="37"/>
      <c r="K1273" s="37"/>
    </row>
    <row r="1274" spans="1:27" x14ac:dyDescent="0.25">
      <c r="D1274" s="38" t="s">
        <v>528</v>
      </c>
      <c r="E1274" s="37"/>
      <c r="H1274" s="37">
        <v>1.5</v>
      </c>
      <c r="I1274" t="s">
        <v>529</v>
      </c>
      <c r="J1274">
        <f>ROUND(H1274/100*K1268,5)</f>
        <v>3.2230000000000002E-2</v>
      </c>
      <c r="K1274" s="37"/>
    </row>
    <row r="1275" spans="1:27" x14ac:dyDescent="0.25">
      <c r="D1275" s="38" t="s">
        <v>527</v>
      </c>
      <c r="E1275" s="37"/>
      <c r="H1275" s="37"/>
      <c r="K1275" s="39">
        <f>SUM(J1265:J1274)</f>
        <v>5.1666100000000004</v>
      </c>
    </row>
    <row r="1276" spans="1:27" x14ac:dyDescent="0.25">
      <c r="D1276" s="38" t="s">
        <v>547</v>
      </c>
      <c r="E1276" s="37"/>
      <c r="H1276" s="37">
        <v>10</v>
      </c>
      <c r="I1276" t="s">
        <v>529</v>
      </c>
      <c r="K1276" s="35">
        <f>ROUND(H1276/100*K1275,5)</f>
        <v>0.51666000000000001</v>
      </c>
    </row>
    <row r="1277" spans="1:27" x14ac:dyDescent="0.25">
      <c r="D1277" s="38" t="s">
        <v>530</v>
      </c>
      <c r="E1277" s="37"/>
      <c r="H1277" s="37"/>
      <c r="K1277" s="39">
        <f>SUM(K1275:K1276)</f>
        <v>5.6832700000000003</v>
      </c>
    </row>
    <row r="1279" spans="1:27" ht="45" customHeight="1" x14ac:dyDescent="0.25">
      <c r="A1279" s="29" t="s">
        <v>1038</v>
      </c>
      <c r="B1279" s="29" t="s">
        <v>336</v>
      </c>
      <c r="C1279" s="30" t="s">
        <v>125</v>
      </c>
      <c r="D1279" s="10" t="s">
        <v>337</v>
      </c>
      <c r="E1279" s="9"/>
      <c r="F1279" s="9"/>
      <c r="G1279" s="30"/>
      <c r="H1279" s="32" t="s">
        <v>504</v>
      </c>
      <c r="I1279" s="8">
        <v>1</v>
      </c>
      <c r="J1279" s="7"/>
      <c r="K1279" s="33">
        <f>ROUND(K1292,2)</f>
        <v>5.54</v>
      </c>
      <c r="L1279" s="31" t="s">
        <v>1039</v>
      </c>
      <c r="M1279" s="30"/>
      <c r="N1279" s="30"/>
      <c r="O1279" s="30"/>
      <c r="P1279" s="30"/>
      <c r="Q1279" s="30"/>
      <c r="R1279" s="30"/>
      <c r="S1279" s="30"/>
      <c r="T1279" s="30"/>
      <c r="U1279" s="30"/>
      <c r="V1279" s="30"/>
      <c r="W1279" s="30"/>
      <c r="X1279" s="30"/>
      <c r="Y1279" s="30"/>
      <c r="Z1279" s="30"/>
      <c r="AA1279" s="30"/>
    </row>
    <row r="1280" spans="1:27" x14ac:dyDescent="0.25">
      <c r="B1280" s="25" t="s">
        <v>506</v>
      </c>
    </row>
    <row r="1281" spans="1:27" x14ac:dyDescent="0.25">
      <c r="B1281" t="s">
        <v>786</v>
      </c>
      <c r="C1281" t="s">
        <v>508</v>
      </c>
      <c r="D1281" t="s">
        <v>787</v>
      </c>
      <c r="E1281" s="34">
        <v>3.6999999999999998E-2</v>
      </c>
      <c r="F1281" t="s">
        <v>510</v>
      </c>
      <c r="G1281" t="s">
        <v>511</v>
      </c>
      <c r="H1281" s="35">
        <v>28.69</v>
      </c>
      <c r="I1281" t="s">
        <v>512</v>
      </c>
      <c r="J1281" s="36">
        <f>ROUND(E1281/I1279* H1281,5)</f>
        <v>1.0615300000000001</v>
      </c>
      <c r="K1281" s="37"/>
    </row>
    <row r="1282" spans="1:27" x14ac:dyDescent="0.25">
      <c r="B1282" t="s">
        <v>784</v>
      </c>
      <c r="C1282" t="s">
        <v>508</v>
      </c>
      <c r="D1282" t="s">
        <v>785</v>
      </c>
      <c r="E1282" s="34">
        <v>0.05</v>
      </c>
      <c r="F1282" t="s">
        <v>510</v>
      </c>
      <c r="G1282" t="s">
        <v>511</v>
      </c>
      <c r="H1282" s="35">
        <v>24.61</v>
      </c>
      <c r="I1282" t="s">
        <v>512</v>
      </c>
      <c r="J1282" s="36">
        <f>ROUND(E1282/I1279* H1282,5)</f>
        <v>1.2304999999999999</v>
      </c>
      <c r="K1282" s="37"/>
    </row>
    <row r="1283" spans="1:27" x14ac:dyDescent="0.25">
      <c r="D1283" s="38" t="s">
        <v>513</v>
      </c>
      <c r="E1283" s="37"/>
      <c r="H1283" s="37"/>
      <c r="K1283" s="35">
        <f>SUM(J1281:J1282)</f>
        <v>2.29203</v>
      </c>
    </row>
    <row r="1284" spans="1:27" x14ac:dyDescent="0.25">
      <c r="B1284" s="25" t="s">
        <v>518</v>
      </c>
      <c r="E1284" s="37"/>
      <c r="H1284" s="37"/>
      <c r="K1284" s="37"/>
    </row>
    <row r="1285" spans="1:27" x14ac:dyDescent="0.25">
      <c r="B1285" t="s">
        <v>808</v>
      </c>
      <c r="C1285" t="s">
        <v>125</v>
      </c>
      <c r="D1285" t="s">
        <v>809</v>
      </c>
      <c r="E1285" s="34">
        <v>1.02</v>
      </c>
      <c r="G1285" t="s">
        <v>511</v>
      </c>
      <c r="H1285" s="35">
        <v>2.52</v>
      </c>
      <c r="I1285" t="s">
        <v>512</v>
      </c>
      <c r="J1285" s="36">
        <f>ROUND(E1285* H1285,5)</f>
        <v>2.5703999999999998</v>
      </c>
      <c r="K1285" s="37"/>
    </row>
    <row r="1286" spans="1:27" x14ac:dyDescent="0.25">
      <c r="B1286" t="s">
        <v>806</v>
      </c>
      <c r="C1286" t="s">
        <v>16</v>
      </c>
      <c r="D1286" t="s">
        <v>807</v>
      </c>
      <c r="E1286" s="34">
        <v>1</v>
      </c>
      <c r="G1286" t="s">
        <v>511</v>
      </c>
      <c r="H1286" s="35">
        <v>0.14000000000000001</v>
      </c>
      <c r="I1286" t="s">
        <v>512</v>
      </c>
      <c r="J1286" s="36">
        <f>ROUND(E1286* H1286,5)</f>
        <v>0.14000000000000001</v>
      </c>
      <c r="K1286" s="37"/>
    </row>
    <row r="1287" spans="1:27" x14ac:dyDescent="0.25">
      <c r="D1287" s="38" t="s">
        <v>526</v>
      </c>
      <c r="E1287" s="37"/>
      <c r="H1287" s="37"/>
      <c r="K1287" s="35">
        <f>SUM(J1285:J1286)</f>
        <v>2.7103999999999999</v>
      </c>
    </row>
    <row r="1288" spans="1:27" x14ac:dyDescent="0.25">
      <c r="E1288" s="37"/>
      <c r="H1288" s="37"/>
      <c r="K1288" s="37"/>
    </row>
    <row r="1289" spans="1:27" x14ac:dyDescent="0.25">
      <c r="D1289" s="38" t="s">
        <v>528</v>
      </c>
      <c r="E1289" s="37"/>
      <c r="H1289" s="37">
        <v>1.5</v>
      </c>
      <c r="I1289" t="s">
        <v>529</v>
      </c>
      <c r="J1289">
        <f>ROUND(H1289/100*K1283,5)</f>
        <v>3.4380000000000001E-2</v>
      </c>
      <c r="K1289" s="37"/>
    </row>
    <row r="1290" spans="1:27" x14ac:dyDescent="0.25">
      <c r="D1290" s="38" t="s">
        <v>527</v>
      </c>
      <c r="E1290" s="37"/>
      <c r="H1290" s="37"/>
      <c r="K1290" s="39">
        <f>SUM(J1280:J1289)</f>
        <v>5.0368099999999991</v>
      </c>
    </row>
    <row r="1291" spans="1:27" x14ac:dyDescent="0.25">
      <c r="D1291" s="38" t="s">
        <v>547</v>
      </c>
      <c r="E1291" s="37"/>
      <c r="H1291" s="37">
        <v>10</v>
      </c>
      <c r="I1291" t="s">
        <v>529</v>
      </c>
      <c r="K1291" s="35">
        <f>ROUND(H1291/100*K1290,5)</f>
        <v>0.50368000000000002</v>
      </c>
    </row>
    <row r="1292" spans="1:27" x14ac:dyDescent="0.25">
      <c r="D1292" s="38" t="s">
        <v>530</v>
      </c>
      <c r="E1292" s="37"/>
      <c r="H1292" s="37"/>
      <c r="K1292" s="39">
        <f>SUM(K1290:K1291)</f>
        <v>5.5404899999999992</v>
      </c>
    </row>
    <row r="1294" spans="1:27" ht="45" customHeight="1" x14ac:dyDescent="0.25">
      <c r="A1294" s="29" t="s">
        <v>1040</v>
      </c>
      <c r="B1294" s="29" t="s">
        <v>332</v>
      </c>
      <c r="C1294" s="30" t="s">
        <v>125</v>
      </c>
      <c r="D1294" s="10" t="s">
        <v>333</v>
      </c>
      <c r="E1294" s="9"/>
      <c r="F1294" s="9"/>
      <c r="G1294" s="30"/>
      <c r="H1294" s="32" t="s">
        <v>504</v>
      </c>
      <c r="I1294" s="8">
        <v>1</v>
      </c>
      <c r="J1294" s="7"/>
      <c r="K1294" s="33">
        <f>ROUND(K1307,2)</f>
        <v>14.03</v>
      </c>
      <c r="L1294" s="31" t="s">
        <v>1041</v>
      </c>
      <c r="M1294" s="30"/>
      <c r="N1294" s="30"/>
      <c r="O1294" s="30"/>
      <c r="P1294" s="30"/>
      <c r="Q1294" s="30"/>
      <c r="R1294" s="30"/>
      <c r="S1294" s="30"/>
      <c r="T1294" s="30"/>
      <c r="U1294" s="30"/>
      <c r="V1294" s="30"/>
      <c r="W1294" s="30"/>
      <c r="X1294" s="30"/>
      <c r="Y1294" s="30"/>
      <c r="Z1294" s="30"/>
      <c r="AA1294" s="30"/>
    </row>
    <row r="1295" spans="1:27" x14ac:dyDescent="0.25">
      <c r="B1295" s="25" t="s">
        <v>506</v>
      </c>
    </row>
    <row r="1296" spans="1:27" x14ac:dyDescent="0.25">
      <c r="B1296" t="s">
        <v>784</v>
      </c>
      <c r="C1296" t="s">
        <v>508</v>
      </c>
      <c r="D1296" t="s">
        <v>785</v>
      </c>
      <c r="E1296" s="34">
        <v>0.05</v>
      </c>
      <c r="F1296" t="s">
        <v>510</v>
      </c>
      <c r="G1296" t="s">
        <v>511</v>
      </c>
      <c r="H1296" s="35">
        <v>24.61</v>
      </c>
      <c r="I1296" t="s">
        <v>512</v>
      </c>
      <c r="J1296" s="36">
        <f>ROUND(E1296/I1294* H1296,5)</f>
        <v>1.2304999999999999</v>
      </c>
      <c r="K1296" s="37"/>
    </row>
    <row r="1297" spans="1:27" x14ac:dyDescent="0.25">
      <c r="B1297" t="s">
        <v>786</v>
      </c>
      <c r="C1297" t="s">
        <v>508</v>
      </c>
      <c r="D1297" t="s">
        <v>787</v>
      </c>
      <c r="E1297" s="34">
        <v>5.1999999999999998E-2</v>
      </c>
      <c r="F1297" t="s">
        <v>510</v>
      </c>
      <c r="G1297" t="s">
        <v>511</v>
      </c>
      <c r="H1297" s="35">
        <v>28.69</v>
      </c>
      <c r="I1297" t="s">
        <v>512</v>
      </c>
      <c r="J1297" s="36">
        <f>ROUND(E1297/I1294* H1297,5)</f>
        <v>1.4918800000000001</v>
      </c>
      <c r="K1297" s="37"/>
    </row>
    <row r="1298" spans="1:27" x14ac:dyDescent="0.25">
      <c r="D1298" s="38" t="s">
        <v>513</v>
      </c>
      <c r="E1298" s="37"/>
      <c r="H1298" s="37"/>
      <c r="K1298" s="35">
        <f>SUM(J1296:J1297)</f>
        <v>2.7223800000000002</v>
      </c>
    </row>
    <row r="1299" spans="1:27" x14ac:dyDescent="0.25">
      <c r="B1299" s="25" t="s">
        <v>518</v>
      </c>
      <c r="E1299" s="37"/>
      <c r="H1299" s="37"/>
      <c r="K1299" s="37"/>
    </row>
    <row r="1300" spans="1:27" x14ac:dyDescent="0.25">
      <c r="B1300" t="s">
        <v>1042</v>
      </c>
      <c r="C1300" t="s">
        <v>125</v>
      </c>
      <c r="D1300" t="s">
        <v>1043</v>
      </c>
      <c r="E1300" s="34">
        <v>1.02</v>
      </c>
      <c r="G1300" t="s">
        <v>511</v>
      </c>
      <c r="H1300" s="35">
        <v>9.66</v>
      </c>
      <c r="I1300" t="s">
        <v>512</v>
      </c>
      <c r="J1300" s="36">
        <f>ROUND(E1300* H1300,5)</f>
        <v>9.8531999999999993</v>
      </c>
      <c r="K1300" s="37"/>
    </row>
    <row r="1301" spans="1:27" x14ac:dyDescent="0.25">
      <c r="B1301" t="s">
        <v>806</v>
      </c>
      <c r="C1301" t="s">
        <v>16</v>
      </c>
      <c r="D1301" t="s">
        <v>807</v>
      </c>
      <c r="E1301" s="34">
        <v>1</v>
      </c>
      <c r="G1301" t="s">
        <v>511</v>
      </c>
      <c r="H1301" s="35">
        <v>0.14000000000000001</v>
      </c>
      <c r="I1301" t="s">
        <v>512</v>
      </c>
      <c r="J1301" s="36">
        <f>ROUND(E1301* H1301,5)</f>
        <v>0.14000000000000001</v>
      </c>
      <c r="K1301" s="37"/>
    </row>
    <row r="1302" spans="1:27" x14ac:dyDescent="0.25">
      <c r="D1302" s="38" t="s">
        <v>526</v>
      </c>
      <c r="E1302" s="37"/>
      <c r="H1302" s="37"/>
      <c r="K1302" s="35">
        <f>SUM(J1300:J1301)</f>
        <v>9.9931999999999999</v>
      </c>
    </row>
    <row r="1303" spans="1:27" x14ac:dyDescent="0.25">
      <c r="E1303" s="37"/>
      <c r="H1303" s="37"/>
      <c r="K1303" s="37"/>
    </row>
    <row r="1304" spans="1:27" x14ac:dyDescent="0.25">
      <c r="D1304" s="38" t="s">
        <v>528</v>
      </c>
      <c r="E1304" s="37"/>
      <c r="H1304" s="37">
        <v>1.5</v>
      </c>
      <c r="I1304" t="s">
        <v>529</v>
      </c>
      <c r="J1304">
        <f>ROUND(H1304/100*K1298,5)</f>
        <v>4.0840000000000001E-2</v>
      </c>
      <c r="K1304" s="37"/>
    </row>
    <row r="1305" spans="1:27" x14ac:dyDescent="0.25">
      <c r="D1305" s="38" t="s">
        <v>527</v>
      </c>
      <c r="E1305" s="37"/>
      <c r="H1305" s="37"/>
      <c r="K1305" s="39">
        <f>SUM(J1295:J1304)</f>
        <v>12.756419999999999</v>
      </c>
    </row>
    <row r="1306" spans="1:27" x14ac:dyDescent="0.25">
      <c r="D1306" s="38" t="s">
        <v>547</v>
      </c>
      <c r="E1306" s="37"/>
      <c r="H1306" s="37">
        <v>10</v>
      </c>
      <c r="I1306" t="s">
        <v>529</v>
      </c>
      <c r="K1306" s="35">
        <f>ROUND(H1306/100*K1305,5)</f>
        <v>1.2756400000000001</v>
      </c>
    </row>
    <row r="1307" spans="1:27" x14ac:dyDescent="0.25">
      <c r="D1307" s="38" t="s">
        <v>530</v>
      </c>
      <c r="E1307" s="37"/>
      <c r="H1307" s="37"/>
      <c r="K1307" s="39">
        <f>SUM(K1305:K1306)</f>
        <v>14.032059999999998</v>
      </c>
    </row>
    <row r="1309" spans="1:27" ht="45" customHeight="1" x14ac:dyDescent="0.25">
      <c r="A1309" s="29" t="s">
        <v>1044</v>
      </c>
      <c r="B1309" s="29" t="s">
        <v>378</v>
      </c>
      <c r="C1309" s="30" t="s">
        <v>16</v>
      </c>
      <c r="D1309" s="10" t="s">
        <v>379</v>
      </c>
      <c r="E1309" s="9"/>
      <c r="F1309" s="9"/>
      <c r="G1309" s="30"/>
      <c r="H1309" s="32" t="s">
        <v>504</v>
      </c>
      <c r="I1309" s="8">
        <v>1</v>
      </c>
      <c r="J1309" s="7"/>
      <c r="K1309" s="33">
        <f>ROUND(K1321,2)</f>
        <v>233.34</v>
      </c>
      <c r="L1309" s="31" t="s">
        <v>1045</v>
      </c>
      <c r="M1309" s="30"/>
      <c r="N1309" s="30"/>
      <c r="O1309" s="30"/>
      <c r="P1309" s="30"/>
      <c r="Q1309" s="30"/>
      <c r="R1309" s="30"/>
      <c r="S1309" s="30"/>
      <c r="T1309" s="30"/>
      <c r="U1309" s="30"/>
      <c r="V1309" s="30"/>
      <c r="W1309" s="30"/>
      <c r="X1309" s="30"/>
      <c r="Y1309" s="30"/>
      <c r="Z1309" s="30"/>
      <c r="AA1309" s="30"/>
    </row>
    <row r="1310" spans="1:27" x14ac:dyDescent="0.25">
      <c r="B1310" s="25" t="s">
        <v>506</v>
      </c>
    </row>
    <row r="1311" spans="1:27" x14ac:dyDescent="0.25">
      <c r="B1311" t="s">
        <v>602</v>
      </c>
      <c r="C1311" t="s">
        <v>508</v>
      </c>
      <c r="D1311" t="s">
        <v>603</v>
      </c>
      <c r="E1311" s="34">
        <v>0.2</v>
      </c>
      <c r="F1311" t="s">
        <v>510</v>
      </c>
      <c r="G1311" t="s">
        <v>511</v>
      </c>
      <c r="H1311" s="35">
        <v>28.69</v>
      </c>
      <c r="I1311" t="s">
        <v>512</v>
      </c>
      <c r="J1311" s="36">
        <f>ROUND(E1311/I1309* H1311,5)</f>
        <v>5.7380000000000004</v>
      </c>
      <c r="K1311" s="37"/>
    </row>
    <row r="1312" spans="1:27" x14ac:dyDescent="0.25">
      <c r="B1312" t="s">
        <v>600</v>
      </c>
      <c r="C1312" t="s">
        <v>508</v>
      </c>
      <c r="D1312" t="s">
        <v>601</v>
      </c>
      <c r="E1312" s="34">
        <v>0.2</v>
      </c>
      <c r="F1312" t="s">
        <v>510</v>
      </c>
      <c r="G1312" t="s">
        <v>511</v>
      </c>
      <c r="H1312" s="35">
        <v>24.65</v>
      </c>
      <c r="I1312" t="s">
        <v>512</v>
      </c>
      <c r="J1312" s="36">
        <f>ROUND(E1312/I1309* H1312,5)</f>
        <v>4.93</v>
      </c>
      <c r="K1312" s="37"/>
    </row>
    <row r="1313" spans="1:27" x14ac:dyDescent="0.25">
      <c r="D1313" s="38" t="s">
        <v>513</v>
      </c>
      <c r="E1313" s="37"/>
      <c r="H1313" s="37"/>
      <c r="K1313" s="35">
        <f>SUM(J1311:J1312)</f>
        <v>10.667999999999999</v>
      </c>
    </row>
    <row r="1314" spans="1:27" x14ac:dyDescent="0.25">
      <c r="B1314" s="25" t="s">
        <v>518</v>
      </c>
      <c r="E1314" s="37"/>
      <c r="H1314" s="37"/>
      <c r="K1314" s="37"/>
    </row>
    <row r="1315" spans="1:27" x14ac:dyDescent="0.25">
      <c r="B1315" t="s">
        <v>1046</v>
      </c>
      <c r="C1315" t="s">
        <v>16</v>
      </c>
      <c r="D1315" t="s">
        <v>1047</v>
      </c>
      <c r="E1315" s="34">
        <v>1</v>
      </c>
      <c r="G1315" t="s">
        <v>511</v>
      </c>
      <c r="H1315" s="35">
        <v>201.3</v>
      </c>
      <c r="I1315" t="s">
        <v>512</v>
      </c>
      <c r="J1315" s="36">
        <f>ROUND(E1315* H1315,5)</f>
        <v>201.3</v>
      </c>
      <c r="K1315" s="37"/>
    </row>
    <row r="1316" spans="1:27" x14ac:dyDescent="0.25">
      <c r="D1316" s="38" t="s">
        <v>526</v>
      </c>
      <c r="E1316" s="37"/>
      <c r="H1316" s="37"/>
      <c r="K1316" s="35">
        <f>SUM(J1315:J1315)</f>
        <v>201.3</v>
      </c>
    </row>
    <row r="1317" spans="1:27" x14ac:dyDescent="0.25">
      <c r="E1317" s="37"/>
      <c r="H1317" s="37"/>
      <c r="K1317" s="37"/>
    </row>
    <row r="1318" spans="1:27" x14ac:dyDescent="0.25">
      <c r="D1318" s="38" t="s">
        <v>528</v>
      </c>
      <c r="E1318" s="37"/>
      <c r="H1318" s="37">
        <v>1.5</v>
      </c>
      <c r="I1318" t="s">
        <v>529</v>
      </c>
      <c r="J1318">
        <f>ROUND(H1318/100*K1313,5)</f>
        <v>0.16002</v>
      </c>
      <c r="K1318" s="37"/>
    </row>
    <row r="1319" spans="1:27" x14ac:dyDescent="0.25">
      <c r="D1319" s="38" t="s">
        <v>527</v>
      </c>
      <c r="E1319" s="37"/>
      <c r="H1319" s="37"/>
      <c r="K1319" s="39">
        <f>SUM(J1310:J1318)</f>
        <v>212.12802000000002</v>
      </c>
    </row>
    <row r="1320" spans="1:27" x14ac:dyDescent="0.25">
      <c r="D1320" s="38" t="s">
        <v>547</v>
      </c>
      <c r="E1320" s="37"/>
      <c r="H1320" s="37">
        <v>10</v>
      </c>
      <c r="I1320" t="s">
        <v>529</v>
      </c>
      <c r="K1320" s="35">
        <f>ROUND(H1320/100*K1319,5)</f>
        <v>21.212800000000001</v>
      </c>
    </row>
    <row r="1321" spans="1:27" x14ac:dyDescent="0.25">
      <c r="D1321" s="38" t="s">
        <v>530</v>
      </c>
      <c r="E1321" s="37"/>
      <c r="H1321" s="37"/>
      <c r="K1321" s="39">
        <f>SUM(K1319:K1320)</f>
        <v>233.34082000000001</v>
      </c>
    </row>
    <row r="1323" spans="1:27" ht="45" customHeight="1" x14ac:dyDescent="0.25">
      <c r="A1323" s="29" t="s">
        <v>1048</v>
      </c>
      <c r="B1323" s="29" t="s">
        <v>20</v>
      </c>
      <c r="C1323" s="30" t="s">
        <v>16</v>
      </c>
      <c r="D1323" s="10" t="s">
        <v>21</v>
      </c>
      <c r="E1323" s="9"/>
      <c r="F1323" s="9"/>
      <c r="G1323" s="30"/>
      <c r="H1323" s="32" t="s">
        <v>504</v>
      </c>
      <c r="I1323" s="8">
        <v>1</v>
      </c>
      <c r="J1323" s="7"/>
      <c r="K1323" s="33">
        <f>ROUND(K1329,2)</f>
        <v>29.71</v>
      </c>
      <c r="L1323" s="31" t="s">
        <v>1049</v>
      </c>
      <c r="M1323" s="30"/>
      <c r="N1323" s="30"/>
      <c r="O1323" s="30"/>
      <c r="P1323" s="30"/>
      <c r="Q1323" s="30"/>
      <c r="R1323" s="30"/>
      <c r="S1323" s="30"/>
      <c r="T1323" s="30"/>
      <c r="U1323" s="30"/>
      <c r="V1323" s="30"/>
      <c r="W1323" s="30"/>
      <c r="X1323" s="30"/>
      <c r="Y1323" s="30"/>
      <c r="Z1323" s="30"/>
      <c r="AA1323" s="30"/>
    </row>
    <row r="1324" spans="1:27" x14ac:dyDescent="0.25">
      <c r="B1324" s="25" t="s">
        <v>506</v>
      </c>
    </row>
    <row r="1325" spans="1:27" x14ac:dyDescent="0.25">
      <c r="B1325" t="s">
        <v>1050</v>
      </c>
      <c r="C1325" t="s">
        <v>508</v>
      </c>
      <c r="D1325" t="s">
        <v>1051</v>
      </c>
      <c r="E1325" s="34">
        <v>1.1000000000000001</v>
      </c>
      <c r="F1325" t="s">
        <v>510</v>
      </c>
      <c r="G1325" t="s">
        <v>511</v>
      </c>
      <c r="H1325" s="35">
        <v>24.55</v>
      </c>
      <c r="I1325" t="s">
        <v>512</v>
      </c>
      <c r="J1325" s="36">
        <f>ROUND(E1325/I1323* H1325,5)</f>
        <v>27.004999999999999</v>
      </c>
      <c r="K1325" s="37"/>
    </row>
    <row r="1326" spans="1:27" x14ac:dyDescent="0.25">
      <c r="D1326" s="38" t="s">
        <v>513</v>
      </c>
      <c r="E1326" s="37"/>
      <c r="H1326" s="37"/>
      <c r="K1326" s="35">
        <f>SUM(J1325:J1325)</f>
        <v>27.004999999999999</v>
      </c>
    </row>
    <row r="1327" spans="1:27" x14ac:dyDescent="0.25">
      <c r="D1327" s="38" t="s">
        <v>527</v>
      </c>
      <c r="E1327" s="37"/>
      <c r="H1327" s="37"/>
      <c r="K1327" s="39">
        <f>SUM(J1324:J1326)</f>
        <v>27.004999999999999</v>
      </c>
    </row>
    <row r="1328" spans="1:27" x14ac:dyDescent="0.25">
      <c r="D1328" s="38" t="s">
        <v>547</v>
      </c>
      <c r="E1328" s="37"/>
      <c r="H1328" s="37">
        <v>10</v>
      </c>
      <c r="I1328" t="s">
        <v>529</v>
      </c>
      <c r="K1328" s="35">
        <f>ROUND(H1328/100*K1327,5)</f>
        <v>2.7004999999999999</v>
      </c>
    </row>
    <row r="1329" spans="1:27" x14ac:dyDescent="0.25">
      <c r="D1329" s="38" t="s">
        <v>530</v>
      </c>
      <c r="E1329" s="37"/>
      <c r="H1329" s="37"/>
      <c r="K1329" s="39">
        <f>SUM(K1327:K1328)</f>
        <v>29.705500000000001</v>
      </c>
    </row>
    <row r="1331" spans="1:27" ht="45" customHeight="1" x14ac:dyDescent="0.25">
      <c r="A1331" s="29" t="s">
        <v>1052</v>
      </c>
      <c r="B1331" s="29" t="s">
        <v>22</v>
      </c>
      <c r="C1331" s="30" t="s">
        <v>16</v>
      </c>
      <c r="D1331" s="10" t="s">
        <v>23</v>
      </c>
      <c r="E1331" s="9"/>
      <c r="F1331" s="9"/>
      <c r="G1331" s="30"/>
      <c r="H1331" s="32" t="s">
        <v>504</v>
      </c>
      <c r="I1331" s="8">
        <v>1</v>
      </c>
      <c r="J1331" s="7"/>
      <c r="K1331" s="33">
        <f>ROUND(K1337,2)</f>
        <v>216.04</v>
      </c>
      <c r="L1331" s="31" t="s">
        <v>1053</v>
      </c>
      <c r="M1331" s="30"/>
      <c r="N1331" s="30"/>
      <c r="O1331" s="30"/>
      <c r="P1331" s="30"/>
      <c r="Q1331" s="30"/>
      <c r="R1331" s="30"/>
      <c r="S1331" s="30"/>
      <c r="T1331" s="30"/>
      <c r="U1331" s="30"/>
      <c r="V1331" s="30"/>
      <c r="W1331" s="30"/>
      <c r="X1331" s="30"/>
      <c r="Y1331" s="30"/>
      <c r="Z1331" s="30"/>
      <c r="AA1331" s="30"/>
    </row>
    <row r="1332" spans="1:27" x14ac:dyDescent="0.25">
      <c r="B1332" s="25" t="s">
        <v>506</v>
      </c>
    </row>
    <row r="1333" spans="1:27" x14ac:dyDescent="0.25">
      <c r="B1333" t="s">
        <v>1050</v>
      </c>
      <c r="C1333" t="s">
        <v>508</v>
      </c>
      <c r="D1333" t="s">
        <v>1051</v>
      </c>
      <c r="E1333" s="34">
        <v>8</v>
      </c>
      <c r="F1333" t="s">
        <v>510</v>
      </c>
      <c r="G1333" t="s">
        <v>511</v>
      </c>
      <c r="H1333" s="35">
        <v>24.55</v>
      </c>
      <c r="I1333" t="s">
        <v>512</v>
      </c>
      <c r="J1333" s="36">
        <f>ROUND(E1333/I1331* H1333,5)</f>
        <v>196.4</v>
      </c>
      <c r="K1333" s="37"/>
    </row>
    <row r="1334" spans="1:27" x14ac:dyDescent="0.25">
      <c r="D1334" s="38" t="s">
        <v>513</v>
      </c>
      <c r="E1334" s="37"/>
      <c r="H1334" s="37"/>
      <c r="K1334" s="35">
        <f>SUM(J1333:J1333)</f>
        <v>196.4</v>
      </c>
    </row>
    <row r="1335" spans="1:27" x14ac:dyDescent="0.25">
      <c r="D1335" s="38" t="s">
        <v>527</v>
      </c>
      <c r="E1335" s="37"/>
      <c r="H1335" s="37"/>
      <c r="K1335" s="39">
        <f>SUM(J1332:J1334)</f>
        <v>196.4</v>
      </c>
    </row>
    <row r="1336" spans="1:27" x14ac:dyDescent="0.25">
      <c r="D1336" s="38" t="s">
        <v>547</v>
      </c>
      <c r="E1336" s="37"/>
      <c r="H1336" s="37">
        <v>10</v>
      </c>
      <c r="I1336" t="s">
        <v>529</v>
      </c>
      <c r="K1336" s="35">
        <f>ROUND(H1336/100*K1335,5)</f>
        <v>19.64</v>
      </c>
    </row>
    <row r="1337" spans="1:27" x14ac:dyDescent="0.25">
      <c r="D1337" s="38" t="s">
        <v>530</v>
      </c>
      <c r="E1337" s="37"/>
      <c r="H1337" s="37"/>
      <c r="K1337" s="39">
        <f>SUM(K1335:K1336)</f>
        <v>216.04000000000002</v>
      </c>
    </row>
    <row r="1339" spans="1:27" ht="45" customHeight="1" x14ac:dyDescent="0.25">
      <c r="A1339" s="29" t="s">
        <v>1054</v>
      </c>
      <c r="B1339" s="29" t="s">
        <v>24</v>
      </c>
      <c r="C1339" s="30" t="s">
        <v>25</v>
      </c>
      <c r="D1339" s="10" t="s">
        <v>26</v>
      </c>
      <c r="E1339" s="9"/>
      <c r="F1339" s="9"/>
      <c r="G1339" s="30"/>
      <c r="H1339" s="32" t="s">
        <v>504</v>
      </c>
      <c r="I1339" s="8">
        <v>1</v>
      </c>
      <c r="J1339" s="7"/>
      <c r="K1339" s="33">
        <f>ROUND(K1345,2)</f>
        <v>13.5</v>
      </c>
      <c r="L1339" s="31" t="s">
        <v>1055</v>
      </c>
      <c r="M1339" s="30"/>
      <c r="N1339" s="30"/>
      <c r="O1339" s="30"/>
      <c r="P1339" s="30"/>
      <c r="Q1339" s="30"/>
      <c r="R1339" s="30"/>
      <c r="S1339" s="30"/>
      <c r="T1339" s="30"/>
      <c r="U1339" s="30"/>
      <c r="V1339" s="30"/>
      <c r="W1339" s="30"/>
      <c r="X1339" s="30"/>
      <c r="Y1339" s="30"/>
      <c r="Z1339" s="30"/>
      <c r="AA1339" s="30"/>
    </row>
    <row r="1340" spans="1:27" x14ac:dyDescent="0.25">
      <c r="B1340" s="25" t="s">
        <v>506</v>
      </c>
    </row>
    <row r="1341" spans="1:27" x14ac:dyDescent="0.25">
      <c r="B1341" t="s">
        <v>1050</v>
      </c>
      <c r="C1341" t="s">
        <v>508</v>
      </c>
      <c r="D1341" t="s">
        <v>1051</v>
      </c>
      <c r="E1341" s="34">
        <v>0.5</v>
      </c>
      <c r="F1341" t="s">
        <v>510</v>
      </c>
      <c r="G1341" t="s">
        <v>511</v>
      </c>
      <c r="H1341" s="35">
        <v>24.55</v>
      </c>
      <c r="I1341" t="s">
        <v>512</v>
      </c>
      <c r="J1341" s="36">
        <f>ROUND(E1341/I1339* H1341,5)</f>
        <v>12.275</v>
      </c>
      <c r="K1341" s="37"/>
    </row>
    <row r="1342" spans="1:27" x14ac:dyDescent="0.25">
      <c r="D1342" s="38" t="s">
        <v>513</v>
      </c>
      <c r="E1342" s="37"/>
      <c r="H1342" s="37"/>
      <c r="K1342" s="35">
        <f>SUM(J1341:J1341)</f>
        <v>12.275</v>
      </c>
    </row>
    <row r="1343" spans="1:27" x14ac:dyDescent="0.25">
      <c r="D1343" s="38" t="s">
        <v>527</v>
      </c>
      <c r="E1343" s="37"/>
      <c r="H1343" s="37"/>
      <c r="K1343" s="39">
        <f>SUM(J1340:J1342)</f>
        <v>12.275</v>
      </c>
    </row>
    <row r="1344" spans="1:27" x14ac:dyDescent="0.25">
      <c r="D1344" s="38" t="s">
        <v>547</v>
      </c>
      <c r="E1344" s="37"/>
      <c r="H1344" s="37">
        <v>10</v>
      </c>
      <c r="I1344" t="s">
        <v>529</v>
      </c>
      <c r="K1344" s="35">
        <f>ROUND(H1344/100*K1343,5)</f>
        <v>1.2275</v>
      </c>
    </row>
    <row r="1345" spans="1:27" x14ac:dyDescent="0.25">
      <c r="D1345" s="38" t="s">
        <v>530</v>
      </c>
      <c r="E1345" s="37"/>
      <c r="H1345" s="37"/>
      <c r="K1345" s="39">
        <f>SUM(K1343:K1344)</f>
        <v>13.502500000000001</v>
      </c>
    </row>
    <row r="1347" spans="1:27" ht="45" customHeight="1" x14ac:dyDescent="0.25">
      <c r="A1347" s="29" t="s">
        <v>1056</v>
      </c>
      <c r="B1347" s="29" t="s">
        <v>31</v>
      </c>
      <c r="C1347" s="30" t="s">
        <v>25</v>
      </c>
      <c r="D1347" s="10" t="s">
        <v>32</v>
      </c>
      <c r="E1347" s="9"/>
      <c r="F1347" s="9"/>
      <c r="G1347" s="30"/>
      <c r="H1347" s="32" t="s">
        <v>504</v>
      </c>
      <c r="I1347" s="8">
        <v>1</v>
      </c>
      <c r="J1347" s="7"/>
      <c r="K1347" s="33">
        <f>ROUND(K1353,2)</f>
        <v>20.25</v>
      </c>
      <c r="L1347" s="31" t="s">
        <v>1057</v>
      </c>
      <c r="M1347" s="30"/>
      <c r="N1347" s="30"/>
      <c r="O1347" s="30"/>
      <c r="P1347" s="30"/>
      <c r="Q1347" s="30"/>
      <c r="R1347" s="30"/>
      <c r="S1347" s="30"/>
      <c r="T1347" s="30"/>
      <c r="U1347" s="30"/>
      <c r="V1347" s="30"/>
      <c r="W1347" s="30"/>
      <c r="X1347" s="30"/>
      <c r="Y1347" s="30"/>
      <c r="Z1347" s="30"/>
      <c r="AA1347" s="30"/>
    </row>
    <row r="1348" spans="1:27" x14ac:dyDescent="0.25">
      <c r="B1348" s="25" t="s">
        <v>506</v>
      </c>
    </row>
    <row r="1349" spans="1:27" x14ac:dyDescent="0.25">
      <c r="B1349" t="s">
        <v>1050</v>
      </c>
      <c r="C1349" t="s">
        <v>508</v>
      </c>
      <c r="D1349" t="s">
        <v>1051</v>
      </c>
      <c r="E1349" s="34">
        <v>0.75</v>
      </c>
      <c r="F1349" t="s">
        <v>510</v>
      </c>
      <c r="G1349" t="s">
        <v>511</v>
      </c>
      <c r="H1349" s="35">
        <v>24.55</v>
      </c>
      <c r="I1349" t="s">
        <v>512</v>
      </c>
      <c r="J1349" s="36">
        <f>ROUND(E1349/I1347* H1349,5)</f>
        <v>18.412500000000001</v>
      </c>
      <c r="K1349" s="37"/>
    </row>
    <row r="1350" spans="1:27" x14ac:dyDescent="0.25">
      <c r="D1350" s="38" t="s">
        <v>513</v>
      </c>
      <c r="E1350" s="37"/>
      <c r="H1350" s="37"/>
      <c r="K1350" s="35">
        <f>SUM(J1349:J1349)</f>
        <v>18.412500000000001</v>
      </c>
    </row>
    <row r="1351" spans="1:27" x14ac:dyDescent="0.25">
      <c r="D1351" s="38" t="s">
        <v>527</v>
      </c>
      <c r="E1351" s="37"/>
      <c r="H1351" s="37"/>
      <c r="K1351" s="39">
        <f>SUM(J1348:J1350)</f>
        <v>18.412500000000001</v>
      </c>
    </row>
    <row r="1352" spans="1:27" x14ac:dyDescent="0.25">
      <c r="D1352" s="38" t="s">
        <v>547</v>
      </c>
      <c r="E1352" s="37"/>
      <c r="H1352" s="37">
        <v>10</v>
      </c>
      <c r="I1352" t="s">
        <v>529</v>
      </c>
      <c r="K1352" s="35">
        <f>ROUND(H1352/100*K1351,5)</f>
        <v>1.8412500000000001</v>
      </c>
    </row>
    <row r="1353" spans="1:27" x14ac:dyDescent="0.25">
      <c r="D1353" s="38" t="s">
        <v>530</v>
      </c>
      <c r="E1353" s="37"/>
      <c r="H1353" s="37"/>
      <c r="K1353" s="39">
        <f>SUM(K1351:K1352)</f>
        <v>20.25375</v>
      </c>
    </row>
    <row r="1355" spans="1:27" ht="45" customHeight="1" x14ac:dyDescent="0.25">
      <c r="A1355" s="29" t="s">
        <v>1058</v>
      </c>
      <c r="B1355" s="29" t="s">
        <v>27</v>
      </c>
      <c r="C1355" s="30" t="s">
        <v>25</v>
      </c>
      <c r="D1355" s="10" t="s">
        <v>28</v>
      </c>
      <c r="E1355" s="9"/>
      <c r="F1355" s="9"/>
      <c r="G1355" s="30"/>
      <c r="H1355" s="32" t="s">
        <v>504</v>
      </c>
      <c r="I1355" s="8">
        <v>1</v>
      </c>
      <c r="J1355" s="7"/>
      <c r="K1355" s="33">
        <f>ROUND(K1364,2)</f>
        <v>14.64</v>
      </c>
      <c r="L1355" s="31" t="s">
        <v>1059</v>
      </c>
      <c r="M1355" s="30"/>
      <c r="N1355" s="30"/>
      <c r="O1355" s="30"/>
      <c r="P1355" s="30"/>
      <c r="Q1355" s="30"/>
      <c r="R1355" s="30"/>
      <c r="S1355" s="30"/>
      <c r="T1355" s="30"/>
      <c r="U1355" s="30"/>
      <c r="V1355" s="30"/>
      <c r="W1355" s="30"/>
      <c r="X1355" s="30"/>
      <c r="Y1355" s="30"/>
      <c r="Z1355" s="30"/>
      <c r="AA1355" s="30"/>
    </row>
    <row r="1356" spans="1:27" x14ac:dyDescent="0.25">
      <c r="B1356" s="25" t="s">
        <v>506</v>
      </c>
    </row>
    <row r="1357" spans="1:27" x14ac:dyDescent="0.25">
      <c r="B1357" t="s">
        <v>507</v>
      </c>
      <c r="C1357" t="s">
        <v>508</v>
      </c>
      <c r="D1357" t="s">
        <v>509</v>
      </c>
      <c r="E1357" s="34">
        <v>0.5</v>
      </c>
      <c r="F1357" t="s">
        <v>510</v>
      </c>
      <c r="G1357" t="s">
        <v>511</v>
      </c>
      <c r="H1357" s="35">
        <v>25.38</v>
      </c>
      <c r="I1357" t="s">
        <v>512</v>
      </c>
      <c r="J1357" s="36">
        <f>ROUND(E1357/I1355* H1357,5)</f>
        <v>12.69</v>
      </c>
      <c r="K1357" s="37"/>
    </row>
    <row r="1358" spans="1:27" x14ac:dyDescent="0.25">
      <c r="D1358" s="38" t="s">
        <v>513</v>
      </c>
      <c r="E1358" s="37"/>
      <c r="H1358" s="37"/>
      <c r="K1358" s="35">
        <f>SUM(J1357:J1357)</f>
        <v>12.69</v>
      </c>
    </row>
    <row r="1359" spans="1:27" x14ac:dyDescent="0.25">
      <c r="B1359" s="25" t="s">
        <v>514</v>
      </c>
      <c r="E1359" s="37"/>
      <c r="H1359" s="37"/>
      <c r="K1359" s="37"/>
    </row>
    <row r="1360" spans="1:27" x14ac:dyDescent="0.25">
      <c r="B1360" t="s">
        <v>1060</v>
      </c>
      <c r="C1360" t="s">
        <v>508</v>
      </c>
      <c r="D1360" t="s">
        <v>1061</v>
      </c>
      <c r="E1360" s="34">
        <v>0.15</v>
      </c>
      <c r="F1360" t="s">
        <v>510</v>
      </c>
      <c r="G1360" t="s">
        <v>511</v>
      </c>
      <c r="H1360" s="35">
        <v>4.13</v>
      </c>
      <c r="I1360" t="s">
        <v>512</v>
      </c>
      <c r="J1360" s="36">
        <f>ROUND(E1360/I1355* H1360,5)</f>
        <v>0.61950000000000005</v>
      </c>
      <c r="K1360" s="37"/>
    </row>
    <row r="1361" spans="1:27" x14ac:dyDescent="0.25">
      <c r="D1361" s="38" t="s">
        <v>517</v>
      </c>
      <c r="E1361" s="37"/>
      <c r="H1361" s="37"/>
      <c r="K1361" s="35">
        <f>SUM(J1360:J1360)</f>
        <v>0.61950000000000005</v>
      </c>
    </row>
    <row r="1362" spans="1:27" x14ac:dyDescent="0.25">
      <c r="D1362" s="38" t="s">
        <v>527</v>
      </c>
      <c r="E1362" s="37"/>
      <c r="H1362" s="37"/>
      <c r="K1362" s="39">
        <f>SUM(J1356:J1361)</f>
        <v>13.3095</v>
      </c>
    </row>
    <row r="1363" spans="1:27" x14ac:dyDescent="0.25">
      <c r="D1363" s="38" t="s">
        <v>547</v>
      </c>
      <c r="E1363" s="37"/>
      <c r="H1363" s="37">
        <v>10</v>
      </c>
      <c r="I1363" t="s">
        <v>529</v>
      </c>
      <c r="K1363" s="35">
        <f>ROUND(H1363/100*K1362,5)</f>
        <v>1.3309500000000001</v>
      </c>
    </row>
    <row r="1364" spans="1:27" x14ac:dyDescent="0.25">
      <c r="D1364" s="38" t="s">
        <v>530</v>
      </c>
      <c r="E1364" s="37"/>
      <c r="H1364" s="37"/>
      <c r="K1364" s="39">
        <f>SUM(K1362:K1363)</f>
        <v>14.64045</v>
      </c>
    </row>
    <row r="1366" spans="1:27" ht="45" customHeight="1" x14ac:dyDescent="0.25">
      <c r="A1366" s="29" t="s">
        <v>1062</v>
      </c>
      <c r="B1366" s="29" t="s">
        <v>29</v>
      </c>
      <c r="C1366" s="30" t="s">
        <v>16</v>
      </c>
      <c r="D1366" s="10" t="s">
        <v>30</v>
      </c>
      <c r="E1366" s="9"/>
      <c r="F1366" s="9"/>
      <c r="G1366" s="30"/>
      <c r="H1366" s="32" t="s">
        <v>504</v>
      </c>
      <c r="I1366" s="8">
        <v>1</v>
      </c>
      <c r="J1366" s="7"/>
      <c r="K1366" s="33">
        <f>ROUND(K1383,2)</f>
        <v>805.33</v>
      </c>
      <c r="L1366" s="31" t="s">
        <v>1063</v>
      </c>
      <c r="M1366" s="30"/>
      <c r="N1366" s="30"/>
      <c r="O1366" s="30"/>
      <c r="P1366" s="30"/>
      <c r="Q1366" s="30"/>
      <c r="R1366" s="30"/>
      <c r="S1366" s="30"/>
      <c r="T1366" s="30"/>
      <c r="U1366" s="30"/>
      <c r="V1366" s="30"/>
      <c r="W1366" s="30"/>
      <c r="X1366" s="30"/>
      <c r="Y1366" s="30"/>
      <c r="Z1366" s="30"/>
      <c r="AA1366" s="30"/>
    </row>
    <row r="1367" spans="1:27" x14ac:dyDescent="0.25">
      <c r="B1367" s="25" t="s">
        <v>506</v>
      </c>
    </row>
    <row r="1368" spans="1:27" x14ac:dyDescent="0.25">
      <c r="B1368" t="s">
        <v>1064</v>
      </c>
      <c r="C1368" t="s">
        <v>508</v>
      </c>
      <c r="D1368" t="s">
        <v>1065</v>
      </c>
      <c r="E1368" s="34">
        <v>12</v>
      </c>
      <c r="F1368" t="s">
        <v>510</v>
      </c>
      <c r="G1368" t="s">
        <v>511</v>
      </c>
      <c r="H1368" s="35">
        <v>29.42</v>
      </c>
      <c r="I1368" t="s">
        <v>512</v>
      </c>
      <c r="J1368" s="36">
        <f>ROUND(E1368/I1366* H1368,5)</f>
        <v>353.04</v>
      </c>
      <c r="K1368" s="37"/>
    </row>
    <row r="1369" spans="1:27" x14ac:dyDescent="0.25">
      <c r="B1369" t="s">
        <v>507</v>
      </c>
      <c r="C1369" t="s">
        <v>508</v>
      </c>
      <c r="D1369" t="s">
        <v>509</v>
      </c>
      <c r="E1369" s="34">
        <v>12</v>
      </c>
      <c r="F1369" t="s">
        <v>510</v>
      </c>
      <c r="G1369" t="s">
        <v>511</v>
      </c>
      <c r="H1369" s="35">
        <v>25.38</v>
      </c>
      <c r="I1369" t="s">
        <v>512</v>
      </c>
      <c r="J1369" s="36">
        <f>ROUND(E1369/I1366* H1369,5)</f>
        <v>304.56</v>
      </c>
      <c r="K1369" s="37"/>
    </row>
    <row r="1370" spans="1:27" x14ac:dyDescent="0.25">
      <c r="D1370" s="38" t="s">
        <v>513</v>
      </c>
      <c r="E1370" s="37"/>
      <c r="H1370" s="37"/>
      <c r="K1370" s="35">
        <f>SUM(J1368:J1369)</f>
        <v>657.6</v>
      </c>
    </row>
    <row r="1371" spans="1:27" x14ac:dyDescent="0.25">
      <c r="B1371" s="25" t="s">
        <v>514</v>
      </c>
      <c r="E1371" s="37"/>
      <c r="H1371" s="37"/>
      <c r="K1371" s="37"/>
    </row>
    <row r="1372" spans="1:27" x14ac:dyDescent="0.25">
      <c r="B1372" t="s">
        <v>1060</v>
      </c>
      <c r="C1372" t="s">
        <v>508</v>
      </c>
      <c r="D1372" t="s">
        <v>1061</v>
      </c>
      <c r="E1372" s="34">
        <v>0.5</v>
      </c>
      <c r="F1372" t="s">
        <v>510</v>
      </c>
      <c r="G1372" t="s">
        <v>511</v>
      </c>
      <c r="H1372" s="35">
        <v>4.13</v>
      </c>
      <c r="I1372" t="s">
        <v>512</v>
      </c>
      <c r="J1372" s="36">
        <f>ROUND(E1372/I1366* H1372,5)</f>
        <v>2.0649999999999999</v>
      </c>
      <c r="K1372" s="37"/>
    </row>
    <row r="1373" spans="1:27" x14ac:dyDescent="0.25">
      <c r="D1373" s="38" t="s">
        <v>517</v>
      </c>
      <c r="E1373" s="37"/>
      <c r="H1373" s="37"/>
      <c r="K1373" s="35">
        <f>SUM(J1372:J1372)</f>
        <v>2.0649999999999999</v>
      </c>
    </row>
    <row r="1374" spans="1:27" x14ac:dyDescent="0.25">
      <c r="B1374" s="25" t="s">
        <v>518</v>
      </c>
      <c r="E1374" s="37"/>
      <c r="H1374" s="37"/>
      <c r="K1374" s="37"/>
    </row>
    <row r="1375" spans="1:27" x14ac:dyDescent="0.25">
      <c r="B1375" t="s">
        <v>1066</v>
      </c>
      <c r="C1375" t="s">
        <v>520</v>
      </c>
      <c r="D1375" t="s">
        <v>1067</v>
      </c>
      <c r="E1375" s="34">
        <v>8.6999999999999994E-3</v>
      </c>
      <c r="G1375" t="s">
        <v>511</v>
      </c>
      <c r="H1375" s="35">
        <v>50.15</v>
      </c>
      <c r="I1375" t="s">
        <v>512</v>
      </c>
      <c r="J1375" s="36">
        <f>ROUND(E1375* H1375,5)</f>
        <v>0.43630999999999998</v>
      </c>
      <c r="K1375" s="37"/>
    </row>
    <row r="1376" spans="1:27" x14ac:dyDescent="0.25">
      <c r="B1376" t="s">
        <v>1068</v>
      </c>
      <c r="C1376" t="s">
        <v>16</v>
      </c>
      <c r="D1376" t="s">
        <v>1069</v>
      </c>
      <c r="E1376" s="34">
        <v>40</v>
      </c>
      <c r="G1376" t="s">
        <v>511</v>
      </c>
      <c r="H1376" s="35">
        <v>0.51</v>
      </c>
      <c r="I1376" t="s">
        <v>512</v>
      </c>
      <c r="J1376" s="36">
        <f>ROUND(E1376* H1376,5)</f>
        <v>20.399999999999999</v>
      </c>
      <c r="K1376" s="37"/>
    </row>
    <row r="1377" spans="1:27" x14ac:dyDescent="0.25">
      <c r="D1377" s="38" t="s">
        <v>526</v>
      </c>
      <c r="E1377" s="37"/>
      <c r="H1377" s="37"/>
      <c r="K1377" s="35">
        <f>SUM(J1375:J1376)</f>
        <v>20.836309999999997</v>
      </c>
    </row>
    <row r="1378" spans="1:27" x14ac:dyDescent="0.25">
      <c r="B1378" s="25" t="s">
        <v>501</v>
      </c>
      <c r="E1378" s="37"/>
      <c r="H1378" s="37"/>
      <c r="K1378" s="37"/>
    </row>
    <row r="1379" spans="1:27" x14ac:dyDescent="0.25">
      <c r="B1379" t="s">
        <v>531</v>
      </c>
      <c r="C1379" t="s">
        <v>482</v>
      </c>
      <c r="D1379" t="s">
        <v>532</v>
      </c>
      <c r="E1379" s="34">
        <v>0.45</v>
      </c>
      <c r="G1379" t="s">
        <v>511</v>
      </c>
      <c r="H1379" s="35">
        <v>114.6996</v>
      </c>
      <c r="I1379" t="s">
        <v>512</v>
      </c>
      <c r="J1379" s="36">
        <f>ROUND(E1379* H1379,5)</f>
        <v>51.614820000000002</v>
      </c>
      <c r="K1379" s="37"/>
    </row>
    <row r="1380" spans="1:27" x14ac:dyDescent="0.25">
      <c r="D1380" s="38" t="s">
        <v>1070</v>
      </c>
      <c r="E1380" s="37"/>
      <c r="H1380" s="37"/>
      <c r="K1380" s="35">
        <f>SUM(J1379:J1379)</f>
        <v>51.614820000000002</v>
      </c>
    </row>
    <row r="1381" spans="1:27" x14ac:dyDescent="0.25">
      <c r="D1381" s="38" t="s">
        <v>527</v>
      </c>
      <c r="E1381" s="37"/>
      <c r="H1381" s="37"/>
      <c r="K1381" s="39">
        <f>SUM(J1367:J1380)</f>
        <v>732.11613000000011</v>
      </c>
    </row>
    <row r="1382" spans="1:27" x14ac:dyDescent="0.25">
      <c r="D1382" s="38" t="s">
        <v>547</v>
      </c>
      <c r="E1382" s="37"/>
      <c r="H1382" s="37">
        <v>10</v>
      </c>
      <c r="I1382" t="s">
        <v>529</v>
      </c>
      <c r="K1382" s="35">
        <f>ROUND(H1382/100*K1381,5)</f>
        <v>73.211609999999993</v>
      </c>
    </row>
    <row r="1383" spans="1:27" x14ac:dyDescent="0.25">
      <c r="D1383" s="38" t="s">
        <v>530</v>
      </c>
      <c r="E1383" s="37"/>
      <c r="H1383" s="37"/>
      <c r="K1383" s="39">
        <f>SUM(K1381:K1382)</f>
        <v>805.32774000000006</v>
      </c>
    </row>
    <row r="1385" spans="1:27" ht="45" customHeight="1" x14ac:dyDescent="0.25">
      <c r="A1385" s="29" t="s">
        <v>1071</v>
      </c>
      <c r="B1385" s="29" t="s">
        <v>15</v>
      </c>
      <c r="C1385" s="30" t="s">
        <v>16</v>
      </c>
      <c r="D1385" s="10" t="s">
        <v>17</v>
      </c>
      <c r="E1385" s="9"/>
      <c r="F1385" s="9"/>
      <c r="G1385" s="30"/>
      <c r="H1385" s="32" t="s">
        <v>504</v>
      </c>
      <c r="I1385" s="8">
        <v>1</v>
      </c>
      <c r="J1385" s="7"/>
      <c r="K1385" s="33">
        <f>ROUND(K1391,2)</f>
        <v>432.08</v>
      </c>
      <c r="L1385" s="31" t="s">
        <v>1072</v>
      </c>
      <c r="M1385" s="30"/>
      <c r="N1385" s="30"/>
      <c r="O1385" s="30"/>
      <c r="P1385" s="30"/>
      <c r="Q1385" s="30"/>
      <c r="R1385" s="30"/>
      <c r="S1385" s="30"/>
      <c r="T1385" s="30"/>
      <c r="U1385" s="30"/>
      <c r="V1385" s="30"/>
      <c r="W1385" s="30"/>
      <c r="X1385" s="30"/>
      <c r="Y1385" s="30"/>
      <c r="Z1385" s="30"/>
      <c r="AA1385" s="30"/>
    </row>
    <row r="1386" spans="1:27" x14ac:dyDescent="0.25">
      <c r="B1386" s="25" t="s">
        <v>506</v>
      </c>
    </row>
    <row r="1387" spans="1:27" x14ac:dyDescent="0.25">
      <c r="B1387" t="s">
        <v>1050</v>
      </c>
      <c r="C1387" t="s">
        <v>508</v>
      </c>
      <c r="D1387" t="s">
        <v>1051</v>
      </c>
      <c r="E1387" s="34">
        <v>16</v>
      </c>
      <c r="F1387" t="s">
        <v>510</v>
      </c>
      <c r="G1387" t="s">
        <v>511</v>
      </c>
      <c r="H1387" s="35">
        <v>24.55</v>
      </c>
      <c r="I1387" t="s">
        <v>512</v>
      </c>
      <c r="J1387" s="36">
        <f>ROUND(E1387/I1385* H1387,5)</f>
        <v>392.8</v>
      </c>
      <c r="K1387" s="37"/>
    </row>
    <row r="1388" spans="1:27" x14ac:dyDescent="0.25">
      <c r="D1388" s="38" t="s">
        <v>513</v>
      </c>
      <c r="E1388" s="37"/>
      <c r="H1388" s="37"/>
      <c r="K1388" s="35">
        <f>SUM(J1387:J1387)</f>
        <v>392.8</v>
      </c>
    </row>
    <row r="1389" spans="1:27" x14ac:dyDescent="0.25">
      <c r="D1389" s="38" t="s">
        <v>527</v>
      </c>
      <c r="E1389" s="37"/>
      <c r="H1389" s="37"/>
      <c r="K1389" s="39">
        <f>SUM(J1386:J1388)</f>
        <v>392.8</v>
      </c>
    </row>
    <row r="1390" spans="1:27" x14ac:dyDescent="0.25">
      <c r="D1390" s="38" t="s">
        <v>547</v>
      </c>
      <c r="E1390" s="37"/>
      <c r="H1390" s="37">
        <v>10</v>
      </c>
      <c r="I1390" t="s">
        <v>529</v>
      </c>
      <c r="K1390" s="35">
        <f>ROUND(H1390/100*K1389,5)</f>
        <v>39.28</v>
      </c>
    </row>
    <row r="1391" spans="1:27" x14ac:dyDescent="0.25">
      <c r="D1391" s="38" t="s">
        <v>530</v>
      </c>
      <c r="E1391" s="37"/>
      <c r="H1391" s="37"/>
      <c r="K1391" s="39">
        <f>SUM(K1389:K1390)</f>
        <v>432.08000000000004</v>
      </c>
    </row>
    <row r="1393" spans="1:27" ht="45" customHeight="1" x14ac:dyDescent="0.25">
      <c r="A1393" s="29" t="s">
        <v>1073</v>
      </c>
      <c r="B1393" s="29" t="s">
        <v>18</v>
      </c>
      <c r="C1393" s="30" t="s">
        <v>16</v>
      </c>
      <c r="D1393" s="10" t="s">
        <v>19</v>
      </c>
      <c r="E1393" s="9"/>
      <c r="F1393" s="9"/>
      <c r="G1393" s="30"/>
      <c r="H1393" s="32" t="s">
        <v>504</v>
      </c>
      <c r="I1393" s="8">
        <v>1</v>
      </c>
      <c r="J1393" s="7"/>
      <c r="K1393" s="33">
        <f>ROUND(K1399,2)</f>
        <v>33.76</v>
      </c>
      <c r="L1393" s="31" t="s">
        <v>1074</v>
      </c>
      <c r="M1393" s="30"/>
      <c r="N1393" s="30"/>
      <c r="O1393" s="30"/>
      <c r="P1393" s="30"/>
      <c r="Q1393" s="30"/>
      <c r="R1393" s="30"/>
      <c r="S1393" s="30"/>
      <c r="T1393" s="30"/>
      <c r="U1393" s="30"/>
      <c r="V1393" s="30"/>
      <c r="W1393" s="30"/>
      <c r="X1393" s="30"/>
      <c r="Y1393" s="30"/>
      <c r="Z1393" s="30"/>
      <c r="AA1393" s="30"/>
    </row>
    <row r="1394" spans="1:27" x14ac:dyDescent="0.25">
      <c r="B1394" s="25" t="s">
        <v>506</v>
      </c>
    </row>
    <row r="1395" spans="1:27" x14ac:dyDescent="0.25">
      <c r="B1395" t="s">
        <v>1050</v>
      </c>
      <c r="C1395" t="s">
        <v>508</v>
      </c>
      <c r="D1395" t="s">
        <v>1051</v>
      </c>
      <c r="E1395" s="34">
        <v>1.25</v>
      </c>
      <c r="F1395" t="s">
        <v>510</v>
      </c>
      <c r="G1395" t="s">
        <v>511</v>
      </c>
      <c r="H1395" s="35">
        <v>24.55</v>
      </c>
      <c r="I1395" t="s">
        <v>512</v>
      </c>
      <c r="J1395" s="36">
        <f>ROUND(E1395/I1393* H1395,5)</f>
        <v>30.6875</v>
      </c>
      <c r="K1395" s="37"/>
    </row>
    <row r="1396" spans="1:27" x14ac:dyDescent="0.25">
      <c r="D1396" s="38" t="s">
        <v>513</v>
      </c>
      <c r="E1396" s="37"/>
      <c r="H1396" s="37"/>
      <c r="K1396" s="35">
        <f>SUM(J1395:J1395)</f>
        <v>30.6875</v>
      </c>
    </row>
    <row r="1397" spans="1:27" x14ac:dyDescent="0.25">
      <c r="D1397" s="38" t="s">
        <v>527</v>
      </c>
      <c r="E1397" s="37"/>
      <c r="H1397" s="37"/>
      <c r="K1397" s="39">
        <f>SUM(J1394:J1396)</f>
        <v>30.6875</v>
      </c>
    </row>
    <row r="1398" spans="1:27" x14ac:dyDescent="0.25">
      <c r="D1398" s="38" t="s">
        <v>547</v>
      </c>
      <c r="E1398" s="37"/>
      <c r="H1398" s="37">
        <v>10</v>
      </c>
      <c r="I1398" t="s">
        <v>529</v>
      </c>
      <c r="K1398" s="35">
        <f>ROUND(H1398/100*K1397,5)</f>
        <v>3.0687500000000001</v>
      </c>
    </row>
    <row r="1399" spans="1:27" x14ac:dyDescent="0.25">
      <c r="D1399" s="38" t="s">
        <v>530</v>
      </c>
      <c r="E1399" s="37"/>
      <c r="H1399" s="37"/>
      <c r="K1399" s="39">
        <f>SUM(K1397:K1398)</f>
        <v>33.756250000000001</v>
      </c>
    </row>
    <row r="1401" spans="1:27" ht="45" customHeight="1" x14ac:dyDescent="0.25">
      <c r="A1401" s="29" t="s">
        <v>1075</v>
      </c>
      <c r="B1401" s="29" t="s">
        <v>35</v>
      </c>
      <c r="C1401" s="30" t="s">
        <v>16</v>
      </c>
      <c r="D1401" s="10" t="s">
        <v>36</v>
      </c>
      <c r="E1401" s="9"/>
      <c r="F1401" s="9"/>
      <c r="G1401" s="30"/>
      <c r="H1401" s="32" t="s">
        <v>504</v>
      </c>
      <c r="I1401" s="8">
        <v>1</v>
      </c>
      <c r="J1401" s="7"/>
      <c r="K1401" s="33">
        <f>ROUND(K1412,2)</f>
        <v>4926.7700000000004</v>
      </c>
      <c r="L1401" s="31" t="s">
        <v>1076</v>
      </c>
      <c r="M1401" s="30"/>
      <c r="N1401" s="30"/>
      <c r="O1401" s="30"/>
      <c r="P1401" s="30"/>
      <c r="Q1401" s="30"/>
      <c r="R1401" s="30"/>
      <c r="S1401" s="30"/>
      <c r="T1401" s="30"/>
      <c r="U1401" s="30"/>
      <c r="V1401" s="30"/>
      <c r="W1401" s="30"/>
      <c r="X1401" s="30"/>
      <c r="Y1401" s="30"/>
      <c r="Z1401" s="30"/>
      <c r="AA1401" s="30"/>
    </row>
    <row r="1402" spans="1:27" x14ac:dyDescent="0.25">
      <c r="B1402" s="25" t="s">
        <v>506</v>
      </c>
    </row>
    <row r="1403" spans="1:27" x14ac:dyDescent="0.25">
      <c r="B1403" t="s">
        <v>1077</v>
      </c>
      <c r="C1403" t="s">
        <v>508</v>
      </c>
      <c r="D1403" t="s">
        <v>1078</v>
      </c>
      <c r="E1403" s="34">
        <v>32</v>
      </c>
      <c r="F1403" t="s">
        <v>510</v>
      </c>
      <c r="G1403" t="s">
        <v>511</v>
      </c>
      <c r="H1403" s="35">
        <v>26.08</v>
      </c>
      <c r="I1403" t="s">
        <v>512</v>
      </c>
      <c r="J1403" s="36">
        <f>ROUND(E1403/I1401* H1403,5)</f>
        <v>834.56</v>
      </c>
      <c r="K1403" s="37"/>
    </row>
    <row r="1404" spans="1:27" x14ac:dyDescent="0.25">
      <c r="B1404" t="s">
        <v>1050</v>
      </c>
      <c r="C1404" t="s">
        <v>508</v>
      </c>
      <c r="D1404" t="s">
        <v>1051</v>
      </c>
      <c r="E1404" s="34">
        <v>16</v>
      </c>
      <c r="F1404" t="s">
        <v>510</v>
      </c>
      <c r="G1404" t="s">
        <v>511</v>
      </c>
      <c r="H1404" s="35">
        <v>24.55</v>
      </c>
      <c r="I1404" t="s">
        <v>512</v>
      </c>
      <c r="J1404" s="36">
        <f>ROUND(E1404/I1401* H1404,5)</f>
        <v>392.8</v>
      </c>
      <c r="K1404" s="37"/>
    </row>
    <row r="1405" spans="1:27" x14ac:dyDescent="0.25">
      <c r="B1405" t="s">
        <v>1079</v>
      </c>
      <c r="C1405" t="s">
        <v>508</v>
      </c>
      <c r="D1405" t="s">
        <v>787</v>
      </c>
      <c r="E1405" s="34">
        <v>32</v>
      </c>
      <c r="F1405" t="s">
        <v>510</v>
      </c>
      <c r="G1405" t="s">
        <v>511</v>
      </c>
      <c r="H1405" s="35">
        <v>30.41</v>
      </c>
      <c r="I1405" t="s">
        <v>512</v>
      </c>
      <c r="J1405" s="36">
        <f>ROUND(E1405/I1401* H1405,5)</f>
        <v>973.12</v>
      </c>
      <c r="K1405" s="37"/>
    </row>
    <row r="1406" spans="1:27" x14ac:dyDescent="0.25">
      <c r="B1406" t="s">
        <v>1080</v>
      </c>
      <c r="C1406" t="s">
        <v>508</v>
      </c>
      <c r="D1406" t="s">
        <v>1081</v>
      </c>
      <c r="E1406" s="34">
        <v>32</v>
      </c>
      <c r="F1406" t="s">
        <v>510</v>
      </c>
      <c r="G1406" t="s">
        <v>511</v>
      </c>
      <c r="H1406" s="35">
        <v>30.41</v>
      </c>
      <c r="I1406" t="s">
        <v>512</v>
      </c>
      <c r="J1406" s="36">
        <f>ROUND(E1406/I1401* H1406,5)</f>
        <v>973.12</v>
      </c>
      <c r="K1406" s="37"/>
    </row>
    <row r="1407" spans="1:27" x14ac:dyDescent="0.25">
      <c r="B1407" t="s">
        <v>1082</v>
      </c>
      <c r="C1407" t="s">
        <v>508</v>
      </c>
      <c r="D1407" t="s">
        <v>785</v>
      </c>
      <c r="E1407" s="34">
        <v>32</v>
      </c>
      <c r="F1407" t="s">
        <v>510</v>
      </c>
      <c r="G1407" t="s">
        <v>511</v>
      </c>
      <c r="H1407" s="35">
        <v>26.08</v>
      </c>
      <c r="I1407" t="s">
        <v>512</v>
      </c>
      <c r="J1407" s="36">
        <f>ROUND(E1407/I1401* H1407,5)</f>
        <v>834.56</v>
      </c>
      <c r="K1407" s="37"/>
    </row>
    <row r="1408" spans="1:27" x14ac:dyDescent="0.25">
      <c r="B1408" t="s">
        <v>1064</v>
      </c>
      <c r="C1408" t="s">
        <v>508</v>
      </c>
      <c r="D1408" t="s">
        <v>1065</v>
      </c>
      <c r="E1408" s="34">
        <v>16</v>
      </c>
      <c r="F1408" t="s">
        <v>510</v>
      </c>
      <c r="G1408" t="s">
        <v>511</v>
      </c>
      <c r="H1408" s="35">
        <v>29.42</v>
      </c>
      <c r="I1408" t="s">
        <v>512</v>
      </c>
      <c r="J1408" s="36">
        <f>ROUND(E1408/I1401* H1408,5)</f>
        <v>470.72</v>
      </c>
      <c r="K1408" s="37"/>
    </row>
    <row r="1409" spans="1:27" x14ac:dyDescent="0.25">
      <c r="D1409" s="38" t="s">
        <v>513</v>
      </c>
      <c r="E1409" s="37"/>
      <c r="H1409" s="37"/>
      <c r="K1409" s="35">
        <f>SUM(J1403:J1408)</f>
        <v>4478.88</v>
      </c>
    </row>
    <row r="1410" spans="1:27" x14ac:dyDescent="0.25">
      <c r="D1410" s="38" t="s">
        <v>527</v>
      </c>
      <c r="E1410" s="37"/>
      <c r="H1410" s="37"/>
      <c r="K1410" s="39">
        <f>SUM(J1402:J1409)</f>
        <v>4478.88</v>
      </c>
    </row>
    <row r="1411" spans="1:27" x14ac:dyDescent="0.25">
      <c r="D1411" s="38" t="s">
        <v>547</v>
      </c>
      <c r="E1411" s="37"/>
      <c r="H1411" s="37">
        <v>10</v>
      </c>
      <c r="I1411" t="s">
        <v>529</v>
      </c>
      <c r="K1411" s="35">
        <f>ROUND(H1411/100*K1410,5)</f>
        <v>447.88799999999998</v>
      </c>
    </row>
    <row r="1412" spans="1:27" x14ac:dyDescent="0.25">
      <c r="D1412" s="38" t="s">
        <v>530</v>
      </c>
      <c r="E1412" s="37"/>
      <c r="H1412" s="37"/>
      <c r="K1412" s="39">
        <f>SUM(K1410:K1411)</f>
        <v>4926.768</v>
      </c>
    </row>
    <row r="1414" spans="1:27" ht="45" customHeight="1" x14ac:dyDescent="0.25">
      <c r="A1414" s="29" t="s">
        <v>1083</v>
      </c>
      <c r="B1414" s="29" t="s">
        <v>486</v>
      </c>
      <c r="C1414" s="30" t="s">
        <v>16</v>
      </c>
      <c r="D1414" s="10" t="s">
        <v>487</v>
      </c>
      <c r="E1414" s="9"/>
      <c r="F1414" s="9"/>
      <c r="G1414" s="30"/>
      <c r="H1414" s="32" t="s">
        <v>504</v>
      </c>
      <c r="I1414" s="8">
        <v>1</v>
      </c>
      <c r="J1414" s="7"/>
      <c r="K1414" s="33">
        <f>ROUND(K1420,2)</f>
        <v>192.5</v>
      </c>
      <c r="L1414" s="31" t="s">
        <v>1084</v>
      </c>
      <c r="M1414" s="30"/>
      <c r="N1414" s="30"/>
      <c r="O1414" s="30"/>
      <c r="P1414" s="30"/>
      <c r="Q1414" s="30"/>
      <c r="R1414" s="30"/>
      <c r="S1414" s="30"/>
      <c r="T1414" s="30"/>
      <c r="U1414" s="30"/>
      <c r="V1414" s="30"/>
      <c r="W1414" s="30"/>
      <c r="X1414" s="30"/>
      <c r="Y1414" s="30"/>
      <c r="Z1414" s="30"/>
      <c r="AA1414" s="30"/>
    </row>
    <row r="1415" spans="1:27" x14ac:dyDescent="0.25">
      <c r="B1415" s="25" t="s">
        <v>518</v>
      </c>
    </row>
    <row r="1416" spans="1:27" x14ac:dyDescent="0.25">
      <c r="B1416" t="s">
        <v>1085</v>
      </c>
      <c r="C1416" t="s">
        <v>16</v>
      </c>
      <c r="D1416" t="s">
        <v>487</v>
      </c>
      <c r="E1416" s="34">
        <v>1</v>
      </c>
      <c r="G1416" t="s">
        <v>511</v>
      </c>
      <c r="H1416" s="35">
        <v>175</v>
      </c>
      <c r="I1416" t="s">
        <v>512</v>
      </c>
      <c r="J1416" s="36">
        <f>ROUND(E1416* H1416,5)</f>
        <v>175</v>
      </c>
      <c r="K1416" s="37"/>
    </row>
    <row r="1417" spans="1:27" x14ac:dyDescent="0.25">
      <c r="D1417" s="38" t="s">
        <v>526</v>
      </c>
      <c r="E1417" s="37"/>
      <c r="H1417" s="37"/>
      <c r="K1417" s="35">
        <f>SUM(J1416:J1416)</f>
        <v>175</v>
      </c>
    </row>
    <row r="1418" spans="1:27" x14ac:dyDescent="0.25">
      <c r="D1418" s="38" t="s">
        <v>527</v>
      </c>
      <c r="E1418" s="37"/>
      <c r="H1418" s="37"/>
      <c r="K1418" s="39">
        <f>SUM(J1415:J1417)</f>
        <v>175</v>
      </c>
    </row>
    <row r="1419" spans="1:27" x14ac:dyDescent="0.25">
      <c r="D1419" s="38" t="s">
        <v>547</v>
      </c>
      <c r="E1419" s="37"/>
      <c r="H1419" s="37">
        <v>10</v>
      </c>
      <c r="I1419" t="s">
        <v>529</v>
      </c>
      <c r="K1419" s="35">
        <f>ROUND(H1419/100*K1418,5)</f>
        <v>17.5</v>
      </c>
    </row>
    <row r="1420" spans="1:27" x14ac:dyDescent="0.25">
      <c r="D1420" s="38" t="s">
        <v>530</v>
      </c>
      <c r="E1420" s="37"/>
      <c r="H1420" s="37"/>
      <c r="K1420" s="39">
        <f>SUM(K1418:K1419)</f>
        <v>192.5</v>
      </c>
    </row>
    <row r="1422" spans="1:27" ht="45" customHeight="1" x14ac:dyDescent="0.25">
      <c r="A1422" s="29" t="s">
        <v>1086</v>
      </c>
      <c r="B1422" s="29" t="s">
        <v>481</v>
      </c>
      <c r="C1422" s="30" t="s">
        <v>482</v>
      </c>
      <c r="D1422" s="10" t="s">
        <v>483</v>
      </c>
      <c r="E1422" s="9"/>
      <c r="F1422" s="9"/>
      <c r="G1422" s="30"/>
      <c r="H1422" s="32" t="s">
        <v>504</v>
      </c>
      <c r="I1422" s="8">
        <v>1</v>
      </c>
      <c r="J1422" s="7"/>
      <c r="K1422" s="33">
        <f>ROUND(K1428,2)</f>
        <v>24.88</v>
      </c>
      <c r="L1422" s="31" t="s">
        <v>1087</v>
      </c>
      <c r="M1422" s="30"/>
      <c r="N1422" s="30"/>
      <c r="O1422" s="30"/>
      <c r="P1422" s="30"/>
      <c r="Q1422" s="30"/>
      <c r="R1422" s="30"/>
      <c r="S1422" s="30"/>
      <c r="T1422" s="30"/>
      <c r="U1422" s="30"/>
      <c r="V1422" s="30"/>
      <c r="W1422" s="30"/>
      <c r="X1422" s="30"/>
      <c r="Y1422" s="30"/>
      <c r="Z1422" s="30"/>
      <c r="AA1422" s="30"/>
    </row>
    <row r="1423" spans="1:27" x14ac:dyDescent="0.25">
      <c r="B1423" s="25" t="s">
        <v>514</v>
      </c>
    </row>
    <row r="1424" spans="1:27" x14ac:dyDescent="0.25">
      <c r="B1424" t="s">
        <v>1088</v>
      </c>
      <c r="C1424" t="s">
        <v>482</v>
      </c>
      <c r="D1424" t="s">
        <v>1089</v>
      </c>
      <c r="E1424" s="34">
        <v>1</v>
      </c>
      <c r="F1424" t="s">
        <v>510</v>
      </c>
      <c r="G1424" t="s">
        <v>511</v>
      </c>
      <c r="H1424" s="35">
        <v>22.62</v>
      </c>
      <c r="I1424" t="s">
        <v>512</v>
      </c>
      <c r="J1424" s="36">
        <f>ROUND(E1424/I1422* H1424,5)</f>
        <v>22.62</v>
      </c>
      <c r="K1424" s="37"/>
    </row>
    <row r="1425" spans="1:27" x14ac:dyDescent="0.25">
      <c r="D1425" s="38" t="s">
        <v>517</v>
      </c>
      <c r="E1425" s="37"/>
      <c r="H1425" s="37"/>
      <c r="K1425" s="35">
        <f>SUM(J1424:J1424)</f>
        <v>22.62</v>
      </c>
    </row>
    <row r="1426" spans="1:27" x14ac:dyDescent="0.25">
      <c r="D1426" s="38" t="s">
        <v>527</v>
      </c>
      <c r="E1426" s="37"/>
      <c r="H1426" s="37"/>
      <c r="K1426" s="39">
        <f>SUM(J1423:J1425)</f>
        <v>22.62</v>
      </c>
    </row>
    <row r="1427" spans="1:27" x14ac:dyDescent="0.25">
      <c r="D1427" s="38" t="s">
        <v>547</v>
      </c>
      <c r="E1427" s="37"/>
      <c r="H1427" s="37">
        <v>10</v>
      </c>
      <c r="I1427" t="s">
        <v>529</v>
      </c>
      <c r="K1427" s="35">
        <f>ROUND(H1427/100*K1426,5)</f>
        <v>2.262</v>
      </c>
    </row>
    <row r="1428" spans="1:27" x14ac:dyDescent="0.25">
      <c r="D1428" s="38" t="s">
        <v>530</v>
      </c>
      <c r="E1428" s="37"/>
      <c r="H1428" s="37"/>
      <c r="K1428" s="39">
        <f>SUM(K1426:K1427)</f>
        <v>24.882000000000001</v>
      </c>
    </row>
    <row r="1430" spans="1:27" ht="45" customHeight="1" x14ac:dyDescent="0.25">
      <c r="A1430" s="29" t="s">
        <v>1090</v>
      </c>
      <c r="B1430" s="29" t="s">
        <v>484</v>
      </c>
      <c r="C1430" s="30" t="s">
        <v>482</v>
      </c>
      <c r="D1430" s="10" t="s">
        <v>485</v>
      </c>
      <c r="E1430" s="9"/>
      <c r="F1430" s="9"/>
      <c r="G1430" s="30"/>
      <c r="H1430" s="32" t="s">
        <v>504</v>
      </c>
      <c r="I1430" s="8">
        <v>1</v>
      </c>
      <c r="J1430" s="7"/>
      <c r="K1430" s="33">
        <f>ROUND(K1436,2)</f>
        <v>30.8</v>
      </c>
      <c r="L1430" s="31" t="s">
        <v>1091</v>
      </c>
      <c r="M1430" s="30"/>
      <c r="N1430" s="30"/>
      <c r="O1430" s="30"/>
      <c r="P1430" s="30"/>
      <c r="Q1430" s="30"/>
      <c r="R1430" s="30"/>
      <c r="S1430" s="30"/>
      <c r="T1430" s="30"/>
      <c r="U1430" s="30"/>
      <c r="V1430" s="30"/>
      <c r="W1430" s="30"/>
      <c r="X1430" s="30"/>
      <c r="Y1430" s="30"/>
      <c r="Z1430" s="30"/>
      <c r="AA1430" s="30"/>
    </row>
    <row r="1431" spans="1:27" x14ac:dyDescent="0.25">
      <c r="B1431" s="25" t="s">
        <v>518</v>
      </c>
    </row>
    <row r="1432" spans="1:27" x14ac:dyDescent="0.25">
      <c r="B1432" t="s">
        <v>1092</v>
      </c>
      <c r="C1432" t="s">
        <v>520</v>
      </c>
      <c r="D1432" t="s">
        <v>1093</v>
      </c>
      <c r="E1432" s="34">
        <v>1</v>
      </c>
      <c r="G1432" t="s">
        <v>511</v>
      </c>
      <c r="H1432" s="35">
        <v>28</v>
      </c>
      <c r="I1432" t="s">
        <v>512</v>
      </c>
      <c r="J1432" s="36">
        <f>ROUND(E1432* H1432,5)</f>
        <v>28</v>
      </c>
      <c r="K1432" s="37"/>
    </row>
    <row r="1433" spans="1:27" x14ac:dyDescent="0.25">
      <c r="D1433" s="38" t="s">
        <v>526</v>
      </c>
      <c r="E1433" s="37"/>
      <c r="H1433" s="37"/>
      <c r="K1433" s="35">
        <f>SUM(J1432:J1432)</f>
        <v>28</v>
      </c>
    </row>
    <row r="1434" spans="1:27" x14ac:dyDescent="0.25">
      <c r="D1434" s="38" t="s">
        <v>527</v>
      </c>
      <c r="E1434" s="37"/>
      <c r="H1434" s="37"/>
      <c r="K1434" s="39">
        <f>SUM(J1431:J1433)</f>
        <v>28</v>
      </c>
    </row>
    <row r="1435" spans="1:27" x14ac:dyDescent="0.25">
      <c r="D1435" s="38" t="s">
        <v>547</v>
      </c>
      <c r="E1435" s="37"/>
      <c r="H1435" s="37">
        <v>10</v>
      </c>
      <c r="I1435" t="s">
        <v>529</v>
      </c>
      <c r="K1435" s="35">
        <f>ROUND(H1435/100*K1434,5)</f>
        <v>2.8</v>
      </c>
    </row>
    <row r="1436" spans="1:27" x14ac:dyDescent="0.25">
      <c r="D1436" s="38" t="s">
        <v>530</v>
      </c>
      <c r="E1436" s="37"/>
      <c r="H1436" s="37"/>
      <c r="K1436" s="39">
        <f>SUM(K1434:K1435)</f>
        <v>30.8</v>
      </c>
    </row>
    <row r="1438" spans="1:27" ht="45" customHeight="1" x14ac:dyDescent="0.25">
      <c r="A1438" s="29" t="s">
        <v>1094</v>
      </c>
      <c r="B1438" s="29" t="s">
        <v>52</v>
      </c>
      <c r="C1438" s="30" t="s">
        <v>25</v>
      </c>
      <c r="D1438" s="10" t="s">
        <v>53</v>
      </c>
      <c r="E1438" s="9"/>
      <c r="F1438" s="9"/>
      <c r="G1438" s="30"/>
      <c r="H1438" s="32" t="s">
        <v>504</v>
      </c>
      <c r="I1438" s="8">
        <v>1</v>
      </c>
      <c r="J1438" s="7"/>
      <c r="K1438" s="33">
        <f>ROUND(K1456,2)</f>
        <v>21.1</v>
      </c>
      <c r="L1438" s="31" t="s">
        <v>1095</v>
      </c>
      <c r="M1438" s="30"/>
      <c r="N1438" s="30"/>
      <c r="O1438" s="30"/>
      <c r="P1438" s="30"/>
      <c r="Q1438" s="30"/>
      <c r="R1438" s="30"/>
      <c r="S1438" s="30"/>
      <c r="T1438" s="30"/>
      <c r="U1438" s="30"/>
      <c r="V1438" s="30"/>
      <c r="W1438" s="30"/>
      <c r="X1438" s="30"/>
      <c r="Y1438" s="30"/>
      <c r="Z1438" s="30"/>
      <c r="AA1438" s="30"/>
    </row>
    <row r="1439" spans="1:27" x14ac:dyDescent="0.25">
      <c r="B1439" s="25" t="s">
        <v>506</v>
      </c>
    </row>
    <row r="1440" spans="1:27" x14ac:dyDescent="0.25">
      <c r="B1440" t="s">
        <v>1064</v>
      </c>
      <c r="C1440" t="s">
        <v>508</v>
      </c>
      <c r="D1440" t="s">
        <v>1065</v>
      </c>
      <c r="E1440" s="34">
        <v>0.3</v>
      </c>
      <c r="F1440" t="s">
        <v>510</v>
      </c>
      <c r="G1440" t="s">
        <v>511</v>
      </c>
      <c r="H1440" s="35">
        <v>29.42</v>
      </c>
      <c r="I1440" t="s">
        <v>512</v>
      </c>
      <c r="J1440" s="36">
        <f>ROUND(E1440/I1438* H1440,5)</f>
        <v>8.8260000000000005</v>
      </c>
      <c r="K1440" s="37"/>
    </row>
    <row r="1441" spans="2:11" x14ac:dyDescent="0.25">
      <c r="B1441" t="s">
        <v>507</v>
      </c>
      <c r="C1441" t="s">
        <v>508</v>
      </c>
      <c r="D1441" t="s">
        <v>509</v>
      </c>
      <c r="E1441" s="34">
        <v>3.7999999999999999E-2</v>
      </c>
      <c r="F1441" t="s">
        <v>510</v>
      </c>
      <c r="G1441" t="s">
        <v>511</v>
      </c>
      <c r="H1441" s="35">
        <v>25.38</v>
      </c>
      <c r="I1441" t="s">
        <v>512</v>
      </c>
      <c r="J1441" s="36">
        <f>ROUND(E1441/I1438* H1441,5)</f>
        <v>0.96443999999999996</v>
      </c>
      <c r="K1441" s="37"/>
    </row>
    <row r="1442" spans="2:11" x14ac:dyDescent="0.25">
      <c r="B1442" t="s">
        <v>1050</v>
      </c>
      <c r="C1442" t="s">
        <v>508</v>
      </c>
      <c r="D1442" t="s">
        <v>1051</v>
      </c>
      <c r="E1442" s="34">
        <v>0.15</v>
      </c>
      <c r="F1442" t="s">
        <v>510</v>
      </c>
      <c r="G1442" t="s">
        <v>511</v>
      </c>
      <c r="H1442" s="35">
        <v>24.55</v>
      </c>
      <c r="I1442" t="s">
        <v>512</v>
      </c>
      <c r="J1442" s="36">
        <f>ROUND(E1442/I1438* H1442,5)</f>
        <v>3.6825000000000001</v>
      </c>
      <c r="K1442" s="37"/>
    </row>
    <row r="1443" spans="2:11" x14ac:dyDescent="0.25">
      <c r="D1443" s="38" t="s">
        <v>513</v>
      </c>
      <c r="E1443" s="37"/>
      <c r="H1443" s="37"/>
      <c r="K1443" s="35">
        <f>SUM(J1440:J1442)</f>
        <v>13.472940000000001</v>
      </c>
    </row>
    <row r="1444" spans="2:11" x14ac:dyDescent="0.25">
      <c r="B1444" s="25" t="s">
        <v>514</v>
      </c>
      <c r="E1444" s="37"/>
      <c r="H1444" s="37"/>
      <c r="K1444" s="37"/>
    </row>
    <row r="1445" spans="2:11" x14ac:dyDescent="0.25">
      <c r="B1445" t="s">
        <v>1096</v>
      </c>
      <c r="C1445" t="s">
        <v>508</v>
      </c>
      <c r="D1445" t="s">
        <v>1097</v>
      </c>
      <c r="E1445" s="34">
        <v>3.7999999999999999E-2</v>
      </c>
      <c r="F1445" t="s">
        <v>510</v>
      </c>
      <c r="G1445" t="s">
        <v>511</v>
      </c>
      <c r="H1445" s="35">
        <v>2.2799999999999998</v>
      </c>
      <c r="I1445" t="s">
        <v>512</v>
      </c>
      <c r="J1445" s="36">
        <f>ROUND(E1445/I1438* H1445,5)</f>
        <v>8.6639999999999995E-2</v>
      </c>
      <c r="K1445" s="37"/>
    </row>
    <row r="1446" spans="2:11" x14ac:dyDescent="0.25">
      <c r="D1446" s="38" t="s">
        <v>517</v>
      </c>
      <c r="E1446" s="37"/>
      <c r="H1446" s="37"/>
      <c r="K1446" s="35">
        <f>SUM(J1445:J1445)</f>
        <v>8.6639999999999995E-2</v>
      </c>
    </row>
    <row r="1447" spans="2:11" x14ac:dyDescent="0.25">
      <c r="B1447" s="25" t="s">
        <v>518</v>
      </c>
      <c r="E1447" s="37"/>
      <c r="H1447" s="37"/>
      <c r="K1447" s="37"/>
    </row>
    <row r="1448" spans="2:11" x14ac:dyDescent="0.25">
      <c r="B1448" t="s">
        <v>522</v>
      </c>
      <c r="C1448" t="s">
        <v>482</v>
      </c>
      <c r="D1448" t="s">
        <v>523</v>
      </c>
      <c r="E1448" s="34">
        <v>2.8E-3</v>
      </c>
      <c r="G1448" t="s">
        <v>511</v>
      </c>
      <c r="H1448" s="35">
        <v>2.1800000000000002</v>
      </c>
      <c r="I1448" t="s">
        <v>512</v>
      </c>
      <c r="J1448" s="36">
        <f>ROUND(E1448* H1448,5)</f>
        <v>6.1000000000000004E-3</v>
      </c>
      <c r="K1448" s="37"/>
    </row>
    <row r="1449" spans="2:11" x14ac:dyDescent="0.25">
      <c r="B1449" t="s">
        <v>1066</v>
      </c>
      <c r="C1449" t="s">
        <v>520</v>
      </c>
      <c r="D1449" t="s">
        <v>1067</v>
      </c>
      <c r="E1449" s="34">
        <v>8.6999999999999994E-3</v>
      </c>
      <c r="G1449" t="s">
        <v>511</v>
      </c>
      <c r="H1449" s="35">
        <v>50.15</v>
      </c>
      <c r="I1449" t="s">
        <v>512</v>
      </c>
      <c r="J1449" s="36">
        <f>ROUND(E1449* H1449,5)</f>
        <v>0.43630999999999998</v>
      </c>
      <c r="K1449" s="37"/>
    </row>
    <row r="1450" spans="2:11" x14ac:dyDescent="0.25">
      <c r="B1450" t="s">
        <v>1068</v>
      </c>
      <c r="C1450" t="s">
        <v>16</v>
      </c>
      <c r="D1450" t="s">
        <v>1069</v>
      </c>
      <c r="E1450" s="34">
        <v>9.4962</v>
      </c>
      <c r="G1450" t="s">
        <v>511</v>
      </c>
      <c r="H1450" s="35">
        <v>0.51</v>
      </c>
      <c r="I1450" t="s">
        <v>512</v>
      </c>
      <c r="J1450" s="36">
        <f>ROUND(E1450* H1450,5)</f>
        <v>4.8430600000000004</v>
      </c>
      <c r="K1450" s="37"/>
    </row>
    <row r="1451" spans="2:11" x14ac:dyDescent="0.25">
      <c r="D1451" s="38" t="s">
        <v>526</v>
      </c>
      <c r="E1451" s="37"/>
      <c r="H1451" s="37"/>
      <c r="K1451" s="35">
        <f>SUM(J1448:J1450)</f>
        <v>5.2854700000000001</v>
      </c>
    </row>
    <row r="1452" spans="2:11" x14ac:dyDescent="0.25">
      <c r="E1452" s="37"/>
      <c r="H1452" s="37"/>
      <c r="K1452" s="37"/>
    </row>
    <row r="1453" spans="2:11" x14ac:dyDescent="0.25">
      <c r="D1453" s="38" t="s">
        <v>528</v>
      </c>
      <c r="E1453" s="37"/>
      <c r="H1453" s="37">
        <v>2.5</v>
      </c>
      <c r="I1453" t="s">
        <v>529</v>
      </c>
      <c r="J1453">
        <f>ROUND(H1453/100*K1443,5)</f>
        <v>0.33682000000000001</v>
      </c>
      <c r="K1453" s="37"/>
    </row>
    <row r="1454" spans="2:11" x14ac:dyDescent="0.25">
      <c r="D1454" s="38" t="s">
        <v>527</v>
      </c>
      <c r="E1454" s="37"/>
      <c r="H1454" s="37"/>
      <c r="K1454" s="39">
        <f>SUM(J1439:J1453)</f>
        <v>19.18187</v>
      </c>
    </row>
    <row r="1455" spans="2:11" x14ac:dyDescent="0.25">
      <c r="D1455" s="38" t="s">
        <v>547</v>
      </c>
      <c r="E1455" s="37"/>
      <c r="H1455" s="37">
        <v>10</v>
      </c>
      <c r="I1455" t="s">
        <v>529</v>
      </c>
      <c r="K1455" s="35">
        <f>ROUND(H1455/100*K1454,5)</f>
        <v>1.9181900000000001</v>
      </c>
    </row>
    <row r="1456" spans="2:11" x14ac:dyDescent="0.25">
      <c r="D1456" s="38" t="s">
        <v>530</v>
      </c>
      <c r="E1456" s="37"/>
      <c r="H1456" s="37"/>
      <c r="K1456" s="39">
        <f>SUM(K1454:K1455)</f>
        <v>21.100059999999999</v>
      </c>
    </row>
    <row r="1458" spans="1:27" ht="45" customHeight="1" x14ac:dyDescent="0.25">
      <c r="A1458" s="29" t="s">
        <v>1098</v>
      </c>
      <c r="B1458" s="29" t="s">
        <v>42</v>
      </c>
      <c r="C1458" s="30" t="s">
        <v>25</v>
      </c>
      <c r="D1458" s="10" t="s">
        <v>43</v>
      </c>
      <c r="E1458" s="9"/>
      <c r="F1458" s="9"/>
      <c r="G1458" s="30"/>
      <c r="H1458" s="32" t="s">
        <v>504</v>
      </c>
      <c r="I1458" s="8">
        <v>1</v>
      </c>
      <c r="J1458" s="7"/>
      <c r="K1458" s="33">
        <f>ROUND(K1478,2)</f>
        <v>58.09</v>
      </c>
      <c r="L1458" s="31" t="s">
        <v>1099</v>
      </c>
      <c r="M1458" s="30"/>
      <c r="N1458" s="30"/>
      <c r="O1458" s="30"/>
      <c r="P1458" s="30"/>
      <c r="Q1458" s="30"/>
      <c r="R1458" s="30"/>
      <c r="S1458" s="30"/>
      <c r="T1458" s="30"/>
      <c r="U1458" s="30"/>
      <c r="V1458" s="30"/>
      <c r="W1458" s="30"/>
      <c r="X1458" s="30"/>
      <c r="Y1458" s="30"/>
      <c r="Z1458" s="30"/>
      <c r="AA1458" s="30"/>
    </row>
    <row r="1459" spans="1:27" x14ac:dyDescent="0.25">
      <c r="B1459" s="25" t="s">
        <v>506</v>
      </c>
    </row>
    <row r="1460" spans="1:27" x14ac:dyDescent="0.25">
      <c r="B1460" t="s">
        <v>1100</v>
      </c>
      <c r="C1460" t="s">
        <v>508</v>
      </c>
      <c r="D1460" t="s">
        <v>589</v>
      </c>
      <c r="E1460" s="34">
        <v>0.13</v>
      </c>
      <c r="F1460" t="s">
        <v>510</v>
      </c>
      <c r="G1460" t="s">
        <v>511</v>
      </c>
      <c r="H1460" s="35">
        <v>26.12</v>
      </c>
      <c r="I1460" t="s">
        <v>512</v>
      </c>
      <c r="J1460" s="36">
        <f>ROUND(E1460/I1458* H1460,5)</f>
        <v>3.3956</v>
      </c>
      <c r="K1460" s="37"/>
    </row>
    <row r="1461" spans="1:27" x14ac:dyDescent="0.25">
      <c r="B1461" t="s">
        <v>1101</v>
      </c>
      <c r="C1461" t="s">
        <v>508</v>
      </c>
      <c r="D1461" t="s">
        <v>587</v>
      </c>
      <c r="E1461" s="34">
        <v>0.38</v>
      </c>
      <c r="F1461" t="s">
        <v>510</v>
      </c>
      <c r="G1461" t="s">
        <v>511</v>
      </c>
      <c r="H1461" s="35">
        <v>29.42</v>
      </c>
      <c r="I1461" t="s">
        <v>512</v>
      </c>
      <c r="J1461" s="36">
        <f>ROUND(E1461/I1458* H1461,5)</f>
        <v>11.179600000000001</v>
      </c>
      <c r="K1461" s="37"/>
    </row>
    <row r="1462" spans="1:27" x14ac:dyDescent="0.25">
      <c r="D1462" s="38" t="s">
        <v>513</v>
      </c>
      <c r="E1462" s="37"/>
      <c r="H1462" s="37"/>
      <c r="K1462" s="35">
        <f>SUM(J1460:J1461)</f>
        <v>14.575200000000001</v>
      </c>
    </row>
    <row r="1463" spans="1:27" x14ac:dyDescent="0.25">
      <c r="B1463" s="25" t="s">
        <v>518</v>
      </c>
      <c r="E1463" s="37"/>
      <c r="H1463" s="37"/>
      <c r="K1463" s="37"/>
    </row>
    <row r="1464" spans="1:27" x14ac:dyDescent="0.25">
      <c r="B1464" t="s">
        <v>1102</v>
      </c>
      <c r="C1464" t="s">
        <v>16</v>
      </c>
      <c r="D1464" t="s">
        <v>1103</v>
      </c>
      <c r="E1464" s="34">
        <v>6</v>
      </c>
      <c r="G1464" t="s">
        <v>511</v>
      </c>
      <c r="H1464" s="35">
        <v>0.28000000000000003</v>
      </c>
      <c r="I1464" t="s">
        <v>512</v>
      </c>
      <c r="J1464" s="36">
        <f t="shared" ref="J1464:J1474" si="0">ROUND(E1464* H1464,5)</f>
        <v>1.68</v>
      </c>
      <c r="K1464" s="37"/>
    </row>
    <row r="1465" spans="1:27" x14ac:dyDescent="0.25">
      <c r="B1465" t="s">
        <v>1104</v>
      </c>
      <c r="C1465" t="s">
        <v>125</v>
      </c>
      <c r="D1465" t="s">
        <v>1105</v>
      </c>
      <c r="E1465" s="34">
        <v>3.6749999999999998</v>
      </c>
      <c r="G1465" t="s">
        <v>511</v>
      </c>
      <c r="H1465" s="35">
        <v>1.58</v>
      </c>
      <c r="I1465" t="s">
        <v>512</v>
      </c>
      <c r="J1465" s="36">
        <f t="shared" si="0"/>
        <v>5.8064999999999998</v>
      </c>
      <c r="K1465" s="37"/>
    </row>
    <row r="1466" spans="1:27" x14ac:dyDescent="0.25">
      <c r="B1466" t="s">
        <v>1106</v>
      </c>
      <c r="C1466" t="s">
        <v>1107</v>
      </c>
      <c r="D1466" t="s">
        <v>1108</v>
      </c>
      <c r="E1466" s="34">
        <v>0.42</v>
      </c>
      <c r="G1466" t="s">
        <v>511</v>
      </c>
      <c r="H1466" s="35">
        <v>13.87</v>
      </c>
      <c r="I1466" t="s">
        <v>512</v>
      </c>
      <c r="J1466" s="36">
        <f t="shared" si="0"/>
        <v>5.8254000000000001</v>
      </c>
      <c r="K1466" s="37"/>
    </row>
    <row r="1467" spans="1:27" x14ac:dyDescent="0.25">
      <c r="B1467" t="s">
        <v>1109</v>
      </c>
      <c r="C1467" t="s">
        <v>25</v>
      </c>
      <c r="D1467" t="s">
        <v>1110</v>
      </c>
      <c r="E1467" s="34">
        <v>2.06</v>
      </c>
      <c r="G1467" t="s">
        <v>511</v>
      </c>
      <c r="H1467" s="35">
        <v>5.7</v>
      </c>
      <c r="I1467" t="s">
        <v>512</v>
      </c>
      <c r="J1467" s="36">
        <f t="shared" si="0"/>
        <v>11.742000000000001</v>
      </c>
      <c r="K1467" s="37"/>
    </row>
    <row r="1468" spans="1:27" x14ac:dyDescent="0.25">
      <c r="B1468" t="s">
        <v>1111</v>
      </c>
      <c r="C1468" t="s">
        <v>540</v>
      </c>
      <c r="D1468" t="s">
        <v>1112</v>
      </c>
      <c r="E1468" s="34">
        <v>0.8</v>
      </c>
      <c r="G1468" t="s">
        <v>511</v>
      </c>
      <c r="H1468" s="35">
        <v>1.42</v>
      </c>
      <c r="I1468" t="s">
        <v>512</v>
      </c>
      <c r="J1468" s="36">
        <f t="shared" si="0"/>
        <v>1.1359999999999999</v>
      </c>
      <c r="K1468" s="37"/>
    </row>
    <row r="1469" spans="1:27" x14ac:dyDescent="0.25">
      <c r="B1469" t="s">
        <v>1113</v>
      </c>
      <c r="C1469" t="s">
        <v>125</v>
      </c>
      <c r="D1469" t="s">
        <v>1114</v>
      </c>
      <c r="E1469" s="34">
        <v>4</v>
      </c>
      <c r="G1469" t="s">
        <v>511</v>
      </c>
      <c r="H1469" s="35">
        <v>0.04</v>
      </c>
      <c r="I1469" t="s">
        <v>512</v>
      </c>
      <c r="J1469" s="36">
        <f t="shared" si="0"/>
        <v>0.16</v>
      </c>
      <c r="K1469" s="37"/>
    </row>
    <row r="1470" spans="1:27" x14ac:dyDescent="0.25">
      <c r="B1470" t="s">
        <v>1115</v>
      </c>
      <c r="C1470" t="s">
        <v>25</v>
      </c>
      <c r="D1470" t="s">
        <v>1116</v>
      </c>
      <c r="E1470" s="34">
        <v>1.03</v>
      </c>
      <c r="G1470" t="s">
        <v>511</v>
      </c>
      <c r="H1470" s="35">
        <v>7.29</v>
      </c>
      <c r="I1470" t="s">
        <v>512</v>
      </c>
      <c r="J1470" s="36">
        <f t="shared" si="0"/>
        <v>7.5087000000000002</v>
      </c>
      <c r="K1470" s="37"/>
    </row>
    <row r="1471" spans="1:27" x14ac:dyDescent="0.25">
      <c r="B1471" t="s">
        <v>1117</v>
      </c>
      <c r="C1471" t="s">
        <v>125</v>
      </c>
      <c r="D1471" t="s">
        <v>1118</v>
      </c>
      <c r="E1471" s="34">
        <v>0.99750000000000005</v>
      </c>
      <c r="G1471" t="s">
        <v>511</v>
      </c>
      <c r="H1471" s="35">
        <v>1.36</v>
      </c>
      <c r="I1471" t="s">
        <v>512</v>
      </c>
      <c r="J1471" s="36">
        <f t="shared" si="0"/>
        <v>1.3566</v>
      </c>
      <c r="K1471" s="37"/>
    </row>
    <row r="1472" spans="1:27" x14ac:dyDescent="0.25">
      <c r="B1472" t="s">
        <v>1119</v>
      </c>
      <c r="C1472" t="s">
        <v>125</v>
      </c>
      <c r="D1472" t="s">
        <v>1120</v>
      </c>
      <c r="E1472" s="34">
        <v>0.94</v>
      </c>
      <c r="G1472" t="s">
        <v>511</v>
      </c>
      <c r="H1472" s="35">
        <v>0.68</v>
      </c>
      <c r="I1472" t="s">
        <v>512</v>
      </c>
      <c r="J1472" s="36">
        <f t="shared" si="0"/>
        <v>0.63919999999999999</v>
      </c>
      <c r="K1472" s="37"/>
    </row>
    <row r="1473" spans="1:27" x14ac:dyDescent="0.25">
      <c r="B1473" t="s">
        <v>1121</v>
      </c>
      <c r="C1473" t="s">
        <v>16</v>
      </c>
      <c r="D1473" t="s">
        <v>1122</v>
      </c>
      <c r="E1473" s="34">
        <v>0.1</v>
      </c>
      <c r="G1473" t="s">
        <v>511</v>
      </c>
      <c r="H1473" s="35">
        <v>17.649999999999999</v>
      </c>
      <c r="I1473" t="s">
        <v>512</v>
      </c>
      <c r="J1473" s="36">
        <f t="shared" si="0"/>
        <v>1.7649999999999999</v>
      </c>
      <c r="K1473" s="37"/>
    </row>
    <row r="1474" spans="1:27" x14ac:dyDescent="0.25">
      <c r="B1474" t="s">
        <v>1123</v>
      </c>
      <c r="C1474" t="s">
        <v>1107</v>
      </c>
      <c r="D1474" t="s">
        <v>1124</v>
      </c>
      <c r="E1474" s="34">
        <v>0.12</v>
      </c>
      <c r="G1474" t="s">
        <v>511</v>
      </c>
      <c r="H1474" s="35">
        <v>5.12</v>
      </c>
      <c r="I1474" t="s">
        <v>512</v>
      </c>
      <c r="J1474" s="36">
        <f t="shared" si="0"/>
        <v>0.61439999999999995</v>
      </c>
      <c r="K1474" s="37"/>
    </row>
    <row r="1475" spans="1:27" x14ac:dyDescent="0.25">
      <c r="D1475" s="38" t="s">
        <v>526</v>
      </c>
      <c r="E1475" s="37"/>
      <c r="H1475" s="37"/>
      <c r="K1475" s="35">
        <f>SUM(J1464:J1474)</f>
        <v>38.233800000000002</v>
      </c>
    </row>
    <row r="1476" spans="1:27" x14ac:dyDescent="0.25">
      <c r="D1476" s="38" t="s">
        <v>527</v>
      </c>
      <c r="E1476" s="37"/>
      <c r="H1476" s="37"/>
      <c r="K1476" s="39">
        <f>SUM(J1459:J1475)</f>
        <v>52.809000000000012</v>
      </c>
    </row>
    <row r="1477" spans="1:27" x14ac:dyDescent="0.25">
      <c r="D1477" s="38" t="s">
        <v>547</v>
      </c>
      <c r="E1477" s="37"/>
      <c r="H1477" s="37">
        <v>10</v>
      </c>
      <c r="I1477" t="s">
        <v>529</v>
      </c>
      <c r="K1477" s="35">
        <f>ROUND(H1477/100*K1476,5)</f>
        <v>5.2808999999999999</v>
      </c>
    </row>
    <row r="1478" spans="1:27" x14ac:dyDescent="0.25">
      <c r="D1478" s="38" t="s">
        <v>530</v>
      </c>
      <c r="E1478" s="37"/>
      <c r="H1478" s="37"/>
      <c r="K1478" s="39">
        <f>SUM(K1476:K1477)</f>
        <v>58.089900000000014</v>
      </c>
    </row>
    <row r="1480" spans="1:27" ht="45" customHeight="1" x14ac:dyDescent="0.25">
      <c r="A1480" s="29" t="s">
        <v>1125</v>
      </c>
      <c r="B1480" s="29" t="s">
        <v>44</v>
      </c>
      <c r="C1480" s="30" t="s">
        <v>25</v>
      </c>
      <c r="D1480" s="10" t="s">
        <v>45</v>
      </c>
      <c r="E1480" s="9"/>
      <c r="F1480" s="9"/>
      <c r="G1480" s="30"/>
      <c r="H1480" s="32" t="s">
        <v>504</v>
      </c>
      <c r="I1480" s="8">
        <v>1</v>
      </c>
      <c r="J1480" s="7"/>
      <c r="K1480" s="33">
        <f>ROUND(K1500,2)</f>
        <v>64.37</v>
      </c>
      <c r="L1480" s="31" t="s">
        <v>1126</v>
      </c>
      <c r="M1480" s="30"/>
      <c r="N1480" s="30"/>
      <c r="O1480" s="30"/>
      <c r="P1480" s="30"/>
      <c r="Q1480" s="30"/>
      <c r="R1480" s="30"/>
      <c r="S1480" s="30"/>
      <c r="T1480" s="30"/>
      <c r="U1480" s="30"/>
      <c r="V1480" s="30"/>
      <c r="W1480" s="30"/>
      <c r="X1480" s="30"/>
      <c r="Y1480" s="30"/>
      <c r="Z1480" s="30"/>
      <c r="AA1480" s="30"/>
    </row>
    <row r="1481" spans="1:27" x14ac:dyDescent="0.25">
      <c r="B1481" s="25" t="s">
        <v>506</v>
      </c>
    </row>
    <row r="1482" spans="1:27" x14ac:dyDescent="0.25">
      <c r="B1482" t="s">
        <v>1101</v>
      </c>
      <c r="C1482" t="s">
        <v>508</v>
      </c>
      <c r="D1482" t="s">
        <v>587</v>
      </c>
      <c r="E1482" s="34">
        <v>0.38</v>
      </c>
      <c r="F1482" t="s">
        <v>510</v>
      </c>
      <c r="G1482" t="s">
        <v>511</v>
      </c>
      <c r="H1482" s="35">
        <v>29.42</v>
      </c>
      <c r="I1482" t="s">
        <v>512</v>
      </c>
      <c r="J1482" s="36">
        <f>ROUND(E1482/I1480* H1482,5)</f>
        <v>11.179600000000001</v>
      </c>
      <c r="K1482" s="37"/>
    </row>
    <row r="1483" spans="1:27" x14ac:dyDescent="0.25">
      <c r="B1483" t="s">
        <v>1100</v>
      </c>
      <c r="C1483" t="s">
        <v>508</v>
      </c>
      <c r="D1483" t="s">
        <v>589</v>
      </c>
      <c r="E1483" s="34">
        <v>0.13</v>
      </c>
      <c r="F1483" t="s">
        <v>510</v>
      </c>
      <c r="G1483" t="s">
        <v>511</v>
      </c>
      <c r="H1483" s="35">
        <v>26.12</v>
      </c>
      <c r="I1483" t="s">
        <v>512</v>
      </c>
      <c r="J1483" s="36">
        <f>ROUND(E1483/I1480* H1483,5)</f>
        <v>3.3956</v>
      </c>
      <c r="K1483" s="37"/>
    </row>
    <row r="1484" spans="1:27" x14ac:dyDescent="0.25">
      <c r="D1484" s="38" t="s">
        <v>513</v>
      </c>
      <c r="E1484" s="37"/>
      <c r="H1484" s="37"/>
      <c r="K1484" s="35">
        <f>SUM(J1482:J1483)</f>
        <v>14.575200000000001</v>
      </c>
    </row>
    <row r="1485" spans="1:27" x14ac:dyDescent="0.25">
      <c r="B1485" s="25" t="s">
        <v>518</v>
      </c>
      <c r="E1485" s="37"/>
      <c r="H1485" s="37"/>
      <c r="K1485" s="37"/>
    </row>
    <row r="1486" spans="1:27" x14ac:dyDescent="0.25">
      <c r="B1486" t="s">
        <v>1123</v>
      </c>
      <c r="C1486" t="s">
        <v>1107</v>
      </c>
      <c r="D1486" t="s">
        <v>1124</v>
      </c>
      <c r="E1486" s="34">
        <v>0.12</v>
      </c>
      <c r="G1486" t="s">
        <v>511</v>
      </c>
      <c r="H1486" s="35">
        <v>5.12</v>
      </c>
      <c r="I1486" t="s">
        <v>512</v>
      </c>
      <c r="J1486" s="36">
        <f t="shared" ref="J1486:J1496" si="1">ROUND(E1486* H1486,5)</f>
        <v>0.61439999999999995</v>
      </c>
      <c r="K1486" s="37"/>
    </row>
    <row r="1487" spans="1:27" x14ac:dyDescent="0.25">
      <c r="B1487" t="s">
        <v>1127</v>
      </c>
      <c r="C1487" t="s">
        <v>25</v>
      </c>
      <c r="D1487" t="s">
        <v>1128</v>
      </c>
      <c r="E1487" s="34">
        <v>2.06</v>
      </c>
      <c r="G1487" t="s">
        <v>511</v>
      </c>
      <c r="H1487" s="35">
        <v>8.4700000000000006</v>
      </c>
      <c r="I1487" t="s">
        <v>512</v>
      </c>
      <c r="J1487" s="36">
        <f t="shared" si="1"/>
        <v>17.4482</v>
      </c>
      <c r="K1487" s="37"/>
    </row>
    <row r="1488" spans="1:27" x14ac:dyDescent="0.25">
      <c r="B1488" t="s">
        <v>1119</v>
      </c>
      <c r="C1488" t="s">
        <v>125</v>
      </c>
      <c r="D1488" t="s">
        <v>1120</v>
      </c>
      <c r="E1488" s="34">
        <v>0.94</v>
      </c>
      <c r="G1488" t="s">
        <v>511</v>
      </c>
      <c r="H1488" s="35">
        <v>0.68</v>
      </c>
      <c r="I1488" t="s">
        <v>512</v>
      </c>
      <c r="J1488" s="36">
        <f t="shared" si="1"/>
        <v>0.63919999999999999</v>
      </c>
      <c r="K1488" s="37"/>
    </row>
    <row r="1489" spans="1:27" x14ac:dyDescent="0.25">
      <c r="B1489" t="s">
        <v>1121</v>
      </c>
      <c r="C1489" t="s">
        <v>16</v>
      </c>
      <c r="D1489" t="s">
        <v>1122</v>
      </c>
      <c r="E1489" s="34">
        <v>0.1</v>
      </c>
      <c r="G1489" t="s">
        <v>511</v>
      </c>
      <c r="H1489" s="35">
        <v>17.649999999999999</v>
      </c>
      <c r="I1489" t="s">
        <v>512</v>
      </c>
      <c r="J1489" s="36">
        <f t="shared" si="1"/>
        <v>1.7649999999999999</v>
      </c>
      <c r="K1489" s="37"/>
    </row>
    <row r="1490" spans="1:27" x14ac:dyDescent="0.25">
      <c r="B1490" t="s">
        <v>1117</v>
      </c>
      <c r="C1490" t="s">
        <v>125</v>
      </c>
      <c r="D1490" t="s">
        <v>1118</v>
      </c>
      <c r="E1490" s="34">
        <v>0.99750000000000005</v>
      </c>
      <c r="G1490" t="s">
        <v>511</v>
      </c>
      <c r="H1490" s="35">
        <v>1.36</v>
      </c>
      <c r="I1490" t="s">
        <v>512</v>
      </c>
      <c r="J1490" s="36">
        <f t="shared" si="1"/>
        <v>1.3566</v>
      </c>
      <c r="K1490" s="37"/>
    </row>
    <row r="1491" spans="1:27" x14ac:dyDescent="0.25">
      <c r="B1491" t="s">
        <v>1106</v>
      </c>
      <c r="C1491" t="s">
        <v>1107</v>
      </c>
      <c r="D1491" t="s">
        <v>1108</v>
      </c>
      <c r="E1491" s="34">
        <v>0.42</v>
      </c>
      <c r="G1491" t="s">
        <v>511</v>
      </c>
      <c r="H1491" s="35">
        <v>13.87</v>
      </c>
      <c r="I1491" t="s">
        <v>512</v>
      </c>
      <c r="J1491" s="36">
        <f t="shared" si="1"/>
        <v>5.8254000000000001</v>
      </c>
      <c r="K1491" s="37"/>
    </row>
    <row r="1492" spans="1:27" x14ac:dyDescent="0.25">
      <c r="B1492" t="s">
        <v>1111</v>
      </c>
      <c r="C1492" t="s">
        <v>540</v>
      </c>
      <c r="D1492" t="s">
        <v>1112</v>
      </c>
      <c r="E1492" s="34">
        <v>0.8</v>
      </c>
      <c r="G1492" t="s">
        <v>511</v>
      </c>
      <c r="H1492" s="35">
        <v>1.42</v>
      </c>
      <c r="I1492" t="s">
        <v>512</v>
      </c>
      <c r="J1492" s="36">
        <f t="shared" si="1"/>
        <v>1.1359999999999999</v>
      </c>
      <c r="K1492" s="37"/>
    </row>
    <row r="1493" spans="1:27" x14ac:dyDescent="0.25">
      <c r="B1493" t="s">
        <v>1102</v>
      </c>
      <c r="C1493" t="s">
        <v>16</v>
      </c>
      <c r="D1493" t="s">
        <v>1103</v>
      </c>
      <c r="E1493" s="34">
        <v>6</v>
      </c>
      <c r="G1493" t="s">
        <v>511</v>
      </c>
      <c r="H1493" s="35">
        <v>0.28000000000000003</v>
      </c>
      <c r="I1493" t="s">
        <v>512</v>
      </c>
      <c r="J1493" s="36">
        <f t="shared" si="1"/>
        <v>1.68</v>
      </c>
      <c r="K1493" s="37"/>
    </row>
    <row r="1494" spans="1:27" x14ac:dyDescent="0.25">
      <c r="B1494" t="s">
        <v>1104</v>
      </c>
      <c r="C1494" t="s">
        <v>125</v>
      </c>
      <c r="D1494" t="s">
        <v>1105</v>
      </c>
      <c r="E1494" s="34">
        <v>3.6749999999999998</v>
      </c>
      <c r="G1494" t="s">
        <v>511</v>
      </c>
      <c r="H1494" s="35">
        <v>1.58</v>
      </c>
      <c r="I1494" t="s">
        <v>512</v>
      </c>
      <c r="J1494" s="36">
        <f t="shared" si="1"/>
        <v>5.8064999999999998</v>
      </c>
      <c r="K1494" s="37"/>
    </row>
    <row r="1495" spans="1:27" x14ac:dyDescent="0.25">
      <c r="B1495" t="s">
        <v>1115</v>
      </c>
      <c r="C1495" t="s">
        <v>25</v>
      </c>
      <c r="D1495" t="s">
        <v>1116</v>
      </c>
      <c r="E1495" s="34">
        <v>1.03</v>
      </c>
      <c r="G1495" t="s">
        <v>511</v>
      </c>
      <c r="H1495" s="35">
        <v>7.29</v>
      </c>
      <c r="I1495" t="s">
        <v>512</v>
      </c>
      <c r="J1495" s="36">
        <f t="shared" si="1"/>
        <v>7.5087000000000002</v>
      </c>
      <c r="K1495" s="37"/>
    </row>
    <row r="1496" spans="1:27" x14ac:dyDescent="0.25">
      <c r="B1496" t="s">
        <v>1113</v>
      </c>
      <c r="C1496" t="s">
        <v>125</v>
      </c>
      <c r="D1496" t="s">
        <v>1114</v>
      </c>
      <c r="E1496" s="34">
        <v>4</v>
      </c>
      <c r="G1496" t="s">
        <v>511</v>
      </c>
      <c r="H1496" s="35">
        <v>0.04</v>
      </c>
      <c r="I1496" t="s">
        <v>512</v>
      </c>
      <c r="J1496" s="36">
        <f t="shared" si="1"/>
        <v>0.16</v>
      </c>
      <c r="K1496" s="37"/>
    </row>
    <row r="1497" spans="1:27" x14ac:dyDescent="0.25">
      <c r="D1497" s="38" t="s">
        <v>526</v>
      </c>
      <c r="E1497" s="37"/>
      <c r="H1497" s="37"/>
      <c r="K1497" s="35">
        <f>SUM(J1486:J1496)</f>
        <v>43.939999999999991</v>
      </c>
    </row>
    <row r="1498" spans="1:27" x14ac:dyDescent="0.25">
      <c r="D1498" s="38" t="s">
        <v>527</v>
      </c>
      <c r="E1498" s="37"/>
      <c r="H1498" s="37"/>
      <c r="K1498" s="39">
        <f>SUM(J1481:J1497)</f>
        <v>58.5152</v>
      </c>
    </row>
    <row r="1499" spans="1:27" x14ac:dyDescent="0.25">
      <c r="D1499" s="38" t="s">
        <v>547</v>
      </c>
      <c r="E1499" s="37"/>
      <c r="H1499" s="37">
        <v>10</v>
      </c>
      <c r="I1499" t="s">
        <v>529</v>
      </c>
      <c r="K1499" s="35">
        <f>ROUND(H1499/100*K1498,5)</f>
        <v>5.8515199999999998</v>
      </c>
    </row>
    <row r="1500" spans="1:27" x14ac:dyDescent="0.25">
      <c r="D1500" s="38" t="s">
        <v>530</v>
      </c>
      <c r="E1500" s="37"/>
      <c r="H1500" s="37"/>
      <c r="K1500" s="39">
        <f>SUM(K1498:K1499)</f>
        <v>64.366720000000001</v>
      </c>
    </row>
    <row r="1502" spans="1:27" ht="45" customHeight="1" x14ac:dyDescent="0.25">
      <c r="A1502" s="29" t="s">
        <v>1129</v>
      </c>
      <c r="B1502" s="29" t="s">
        <v>46</v>
      </c>
      <c r="C1502" s="30" t="s">
        <v>25</v>
      </c>
      <c r="D1502" s="10" t="s">
        <v>47</v>
      </c>
      <c r="E1502" s="9"/>
      <c r="F1502" s="9"/>
      <c r="G1502" s="30"/>
      <c r="H1502" s="32" t="s">
        <v>504</v>
      </c>
      <c r="I1502" s="8">
        <v>1</v>
      </c>
      <c r="J1502" s="7"/>
      <c r="K1502" s="33">
        <f>ROUND(K1523,2)</f>
        <v>61.23</v>
      </c>
      <c r="L1502" s="31" t="s">
        <v>1130</v>
      </c>
      <c r="M1502" s="30"/>
      <c r="N1502" s="30"/>
      <c r="O1502" s="30"/>
      <c r="P1502" s="30"/>
      <c r="Q1502" s="30"/>
      <c r="R1502" s="30"/>
      <c r="S1502" s="30"/>
      <c r="T1502" s="30"/>
      <c r="U1502" s="30"/>
      <c r="V1502" s="30"/>
      <c r="W1502" s="30"/>
      <c r="X1502" s="30"/>
      <c r="Y1502" s="30"/>
      <c r="Z1502" s="30"/>
      <c r="AA1502" s="30"/>
    </row>
    <row r="1503" spans="1:27" x14ac:dyDescent="0.25">
      <c r="B1503" s="25" t="s">
        <v>506</v>
      </c>
    </row>
    <row r="1504" spans="1:27" x14ac:dyDescent="0.25">
      <c r="B1504" t="s">
        <v>1101</v>
      </c>
      <c r="C1504" t="s">
        <v>508</v>
      </c>
      <c r="D1504" t="s">
        <v>587</v>
      </c>
      <c r="E1504" s="34">
        <v>0.38</v>
      </c>
      <c r="F1504" t="s">
        <v>510</v>
      </c>
      <c r="G1504" t="s">
        <v>511</v>
      </c>
      <c r="H1504" s="35">
        <v>29.42</v>
      </c>
      <c r="I1504" t="s">
        <v>512</v>
      </c>
      <c r="J1504" s="36">
        <f>ROUND(E1504/I1502* H1504,5)</f>
        <v>11.179600000000001</v>
      </c>
      <c r="K1504" s="37"/>
    </row>
    <row r="1505" spans="2:11" x14ac:dyDescent="0.25">
      <c r="B1505" t="s">
        <v>1100</v>
      </c>
      <c r="C1505" t="s">
        <v>508</v>
      </c>
      <c r="D1505" t="s">
        <v>589</v>
      </c>
      <c r="E1505" s="34">
        <v>0.13</v>
      </c>
      <c r="F1505" t="s">
        <v>510</v>
      </c>
      <c r="G1505" t="s">
        <v>511</v>
      </c>
      <c r="H1505" s="35">
        <v>26.12</v>
      </c>
      <c r="I1505" t="s">
        <v>512</v>
      </c>
      <c r="J1505" s="36">
        <f>ROUND(E1505/I1502* H1505,5)</f>
        <v>3.3956</v>
      </c>
      <c r="K1505" s="37"/>
    </row>
    <row r="1506" spans="2:11" x14ac:dyDescent="0.25">
      <c r="D1506" s="38" t="s">
        <v>513</v>
      </c>
      <c r="E1506" s="37"/>
      <c r="H1506" s="37"/>
      <c r="K1506" s="35">
        <f>SUM(J1504:J1505)</f>
        <v>14.575200000000001</v>
      </c>
    </row>
    <row r="1507" spans="2:11" x14ac:dyDescent="0.25">
      <c r="B1507" s="25" t="s">
        <v>518</v>
      </c>
      <c r="E1507" s="37"/>
      <c r="H1507" s="37"/>
      <c r="K1507" s="37"/>
    </row>
    <row r="1508" spans="2:11" x14ac:dyDescent="0.25">
      <c r="B1508" t="s">
        <v>1109</v>
      </c>
      <c r="C1508" t="s">
        <v>25</v>
      </c>
      <c r="D1508" t="s">
        <v>1110</v>
      </c>
      <c r="E1508" s="34">
        <v>1.03</v>
      </c>
      <c r="G1508" t="s">
        <v>511</v>
      </c>
      <c r="H1508" s="35">
        <v>5.7</v>
      </c>
      <c r="I1508" t="s">
        <v>512</v>
      </c>
      <c r="J1508" s="36">
        <f t="shared" ref="J1508:J1519" si="2">ROUND(E1508* H1508,5)</f>
        <v>5.8710000000000004</v>
      </c>
      <c r="K1508" s="37"/>
    </row>
    <row r="1509" spans="2:11" x14ac:dyDescent="0.25">
      <c r="B1509" t="s">
        <v>1127</v>
      </c>
      <c r="C1509" t="s">
        <v>25</v>
      </c>
      <c r="D1509" t="s">
        <v>1128</v>
      </c>
      <c r="E1509" s="34">
        <v>1.03</v>
      </c>
      <c r="G1509" t="s">
        <v>511</v>
      </c>
      <c r="H1509" s="35">
        <v>8.4700000000000006</v>
      </c>
      <c r="I1509" t="s">
        <v>512</v>
      </c>
      <c r="J1509" s="36">
        <f t="shared" si="2"/>
        <v>8.7241</v>
      </c>
      <c r="K1509" s="37"/>
    </row>
    <row r="1510" spans="2:11" x14ac:dyDescent="0.25">
      <c r="B1510" t="s">
        <v>1102</v>
      </c>
      <c r="C1510" t="s">
        <v>16</v>
      </c>
      <c r="D1510" t="s">
        <v>1103</v>
      </c>
      <c r="E1510" s="34">
        <v>6</v>
      </c>
      <c r="G1510" t="s">
        <v>511</v>
      </c>
      <c r="H1510" s="35">
        <v>0.28000000000000003</v>
      </c>
      <c r="I1510" t="s">
        <v>512</v>
      </c>
      <c r="J1510" s="36">
        <f t="shared" si="2"/>
        <v>1.68</v>
      </c>
      <c r="K1510" s="37"/>
    </row>
    <row r="1511" spans="2:11" x14ac:dyDescent="0.25">
      <c r="B1511" t="s">
        <v>1106</v>
      </c>
      <c r="C1511" t="s">
        <v>1107</v>
      </c>
      <c r="D1511" t="s">
        <v>1108</v>
      </c>
      <c r="E1511" s="34">
        <v>0.42</v>
      </c>
      <c r="G1511" t="s">
        <v>511</v>
      </c>
      <c r="H1511" s="35">
        <v>13.87</v>
      </c>
      <c r="I1511" t="s">
        <v>512</v>
      </c>
      <c r="J1511" s="36">
        <f t="shared" si="2"/>
        <v>5.8254000000000001</v>
      </c>
      <c r="K1511" s="37"/>
    </row>
    <row r="1512" spans="2:11" x14ac:dyDescent="0.25">
      <c r="B1512" t="s">
        <v>1111</v>
      </c>
      <c r="C1512" t="s">
        <v>540</v>
      </c>
      <c r="D1512" t="s">
        <v>1112</v>
      </c>
      <c r="E1512" s="34">
        <v>0.8</v>
      </c>
      <c r="G1512" t="s">
        <v>511</v>
      </c>
      <c r="H1512" s="35">
        <v>1.42</v>
      </c>
      <c r="I1512" t="s">
        <v>512</v>
      </c>
      <c r="J1512" s="36">
        <f t="shared" si="2"/>
        <v>1.1359999999999999</v>
      </c>
      <c r="K1512" s="37"/>
    </row>
    <row r="1513" spans="2:11" x14ac:dyDescent="0.25">
      <c r="B1513" t="s">
        <v>1113</v>
      </c>
      <c r="C1513" t="s">
        <v>125</v>
      </c>
      <c r="D1513" t="s">
        <v>1114</v>
      </c>
      <c r="E1513" s="34">
        <v>4</v>
      </c>
      <c r="G1513" t="s">
        <v>511</v>
      </c>
      <c r="H1513" s="35">
        <v>0.04</v>
      </c>
      <c r="I1513" t="s">
        <v>512</v>
      </c>
      <c r="J1513" s="36">
        <f t="shared" si="2"/>
        <v>0.16</v>
      </c>
      <c r="K1513" s="37"/>
    </row>
    <row r="1514" spans="2:11" x14ac:dyDescent="0.25">
      <c r="B1514" t="s">
        <v>1119</v>
      </c>
      <c r="C1514" t="s">
        <v>125</v>
      </c>
      <c r="D1514" t="s">
        <v>1120</v>
      </c>
      <c r="E1514" s="34">
        <v>0.94</v>
      </c>
      <c r="G1514" t="s">
        <v>511</v>
      </c>
      <c r="H1514" s="35">
        <v>0.68</v>
      </c>
      <c r="I1514" t="s">
        <v>512</v>
      </c>
      <c r="J1514" s="36">
        <f t="shared" si="2"/>
        <v>0.63919999999999999</v>
      </c>
      <c r="K1514" s="37"/>
    </row>
    <row r="1515" spans="2:11" x14ac:dyDescent="0.25">
      <c r="B1515" t="s">
        <v>1123</v>
      </c>
      <c r="C1515" t="s">
        <v>1107</v>
      </c>
      <c r="D1515" t="s">
        <v>1124</v>
      </c>
      <c r="E1515" s="34">
        <v>0.12</v>
      </c>
      <c r="G1515" t="s">
        <v>511</v>
      </c>
      <c r="H1515" s="35">
        <v>5.12</v>
      </c>
      <c r="I1515" t="s">
        <v>512</v>
      </c>
      <c r="J1515" s="36">
        <f t="shared" si="2"/>
        <v>0.61439999999999995</v>
      </c>
      <c r="K1515" s="37"/>
    </row>
    <row r="1516" spans="2:11" x14ac:dyDescent="0.25">
      <c r="B1516" t="s">
        <v>1115</v>
      </c>
      <c r="C1516" t="s">
        <v>25</v>
      </c>
      <c r="D1516" t="s">
        <v>1116</v>
      </c>
      <c r="E1516" s="34">
        <v>1.03</v>
      </c>
      <c r="G1516" t="s">
        <v>511</v>
      </c>
      <c r="H1516" s="35">
        <v>7.29</v>
      </c>
      <c r="I1516" t="s">
        <v>512</v>
      </c>
      <c r="J1516" s="36">
        <f t="shared" si="2"/>
        <v>7.5087000000000002</v>
      </c>
      <c r="K1516" s="37"/>
    </row>
    <row r="1517" spans="2:11" x14ac:dyDescent="0.25">
      <c r="B1517" t="s">
        <v>1121</v>
      </c>
      <c r="C1517" t="s">
        <v>16</v>
      </c>
      <c r="D1517" t="s">
        <v>1122</v>
      </c>
      <c r="E1517" s="34">
        <v>0.1</v>
      </c>
      <c r="G1517" t="s">
        <v>511</v>
      </c>
      <c r="H1517" s="35">
        <v>17.649999999999999</v>
      </c>
      <c r="I1517" t="s">
        <v>512</v>
      </c>
      <c r="J1517" s="36">
        <f t="shared" si="2"/>
        <v>1.7649999999999999</v>
      </c>
      <c r="K1517" s="37"/>
    </row>
    <row r="1518" spans="2:11" x14ac:dyDescent="0.25">
      <c r="B1518" t="s">
        <v>1104</v>
      </c>
      <c r="C1518" t="s">
        <v>125</v>
      </c>
      <c r="D1518" t="s">
        <v>1105</v>
      </c>
      <c r="E1518" s="34">
        <v>3.6749999999999998</v>
      </c>
      <c r="G1518" t="s">
        <v>511</v>
      </c>
      <c r="H1518" s="35">
        <v>1.58</v>
      </c>
      <c r="I1518" t="s">
        <v>512</v>
      </c>
      <c r="J1518" s="36">
        <f t="shared" si="2"/>
        <v>5.8064999999999998</v>
      </c>
      <c r="K1518" s="37"/>
    </row>
    <row r="1519" spans="2:11" x14ac:dyDescent="0.25">
      <c r="B1519" t="s">
        <v>1117</v>
      </c>
      <c r="C1519" t="s">
        <v>125</v>
      </c>
      <c r="D1519" t="s">
        <v>1118</v>
      </c>
      <c r="E1519" s="34">
        <v>0.99750000000000005</v>
      </c>
      <c r="G1519" t="s">
        <v>511</v>
      </c>
      <c r="H1519" s="35">
        <v>1.36</v>
      </c>
      <c r="I1519" t="s">
        <v>512</v>
      </c>
      <c r="J1519" s="36">
        <f t="shared" si="2"/>
        <v>1.3566</v>
      </c>
      <c r="K1519" s="37"/>
    </row>
    <row r="1520" spans="2:11" x14ac:dyDescent="0.25">
      <c r="D1520" s="38" t="s">
        <v>526</v>
      </c>
      <c r="E1520" s="37"/>
      <c r="H1520" s="37"/>
      <c r="K1520" s="35">
        <f>SUM(J1508:J1519)</f>
        <v>41.0869</v>
      </c>
    </row>
    <row r="1521" spans="1:27" x14ac:dyDescent="0.25">
      <c r="D1521" s="38" t="s">
        <v>527</v>
      </c>
      <c r="E1521" s="37"/>
      <c r="H1521" s="37"/>
      <c r="K1521" s="39">
        <f>SUM(J1503:J1520)</f>
        <v>55.662100000000002</v>
      </c>
    </row>
    <row r="1522" spans="1:27" x14ac:dyDescent="0.25">
      <c r="D1522" s="38" t="s">
        <v>547</v>
      </c>
      <c r="E1522" s="37"/>
      <c r="H1522" s="37">
        <v>10</v>
      </c>
      <c r="I1522" t="s">
        <v>529</v>
      </c>
      <c r="K1522" s="35">
        <f>ROUND(H1522/100*K1521,5)</f>
        <v>5.5662099999999999</v>
      </c>
    </row>
    <row r="1523" spans="1:27" x14ac:dyDescent="0.25">
      <c r="D1523" s="38" t="s">
        <v>530</v>
      </c>
      <c r="E1523" s="37"/>
      <c r="H1523" s="37"/>
      <c r="K1523" s="39">
        <f>SUM(K1521:K1522)</f>
        <v>61.22831</v>
      </c>
    </row>
    <row r="1525" spans="1:27" ht="45" customHeight="1" x14ac:dyDescent="0.25">
      <c r="A1525" s="29" t="s">
        <v>1131</v>
      </c>
      <c r="B1525" s="29" t="s">
        <v>78</v>
      </c>
      <c r="C1525" s="30" t="s">
        <v>25</v>
      </c>
      <c r="D1525" s="10" t="s">
        <v>79</v>
      </c>
      <c r="E1525" s="9"/>
      <c r="F1525" s="9"/>
      <c r="G1525" s="30"/>
      <c r="H1525" s="32" t="s">
        <v>504</v>
      </c>
      <c r="I1525" s="8">
        <v>1</v>
      </c>
      <c r="J1525" s="7"/>
      <c r="K1525" s="33">
        <f>ROUND(K1538,2)</f>
        <v>9.8800000000000008</v>
      </c>
      <c r="L1525" s="31" t="s">
        <v>1132</v>
      </c>
      <c r="M1525" s="30"/>
      <c r="N1525" s="30"/>
      <c r="O1525" s="30"/>
      <c r="P1525" s="30"/>
      <c r="Q1525" s="30"/>
      <c r="R1525" s="30"/>
      <c r="S1525" s="30"/>
      <c r="T1525" s="30"/>
      <c r="U1525" s="30"/>
      <c r="V1525" s="30"/>
      <c r="W1525" s="30"/>
      <c r="X1525" s="30"/>
      <c r="Y1525" s="30"/>
      <c r="Z1525" s="30"/>
      <c r="AA1525" s="30"/>
    </row>
    <row r="1526" spans="1:27" x14ac:dyDescent="0.25">
      <c r="B1526" s="25" t="s">
        <v>506</v>
      </c>
    </row>
    <row r="1527" spans="1:27" x14ac:dyDescent="0.25">
      <c r="B1527" t="s">
        <v>537</v>
      </c>
      <c r="C1527" t="s">
        <v>508</v>
      </c>
      <c r="D1527" t="s">
        <v>538</v>
      </c>
      <c r="E1527" s="34">
        <v>7.0999999999999994E-2</v>
      </c>
      <c r="F1527" t="s">
        <v>510</v>
      </c>
      <c r="G1527" t="s">
        <v>511</v>
      </c>
      <c r="H1527" s="35">
        <v>24.55</v>
      </c>
      <c r="I1527" t="s">
        <v>512</v>
      </c>
      <c r="J1527" s="36">
        <f>ROUND(E1527/I1525* H1527,5)</f>
        <v>1.74305</v>
      </c>
      <c r="K1527" s="37"/>
    </row>
    <row r="1528" spans="1:27" x14ac:dyDescent="0.25">
      <c r="B1528" t="s">
        <v>1133</v>
      </c>
      <c r="C1528" t="s">
        <v>508</v>
      </c>
      <c r="D1528" t="s">
        <v>1134</v>
      </c>
      <c r="E1528" s="34">
        <v>0.14199999999999999</v>
      </c>
      <c r="F1528" t="s">
        <v>510</v>
      </c>
      <c r="G1528" t="s">
        <v>511</v>
      </c>
      <c r="H1528" s="35">
        <v>29.42</v>
      </c>
      <c r="I1528" t="s">
        <v>512</v>
      </c>
      <c r="J1528" s="36">
        <f>ROUND(E1528/I1525* H1528,5)</f>
        <v>4.1776400000000002</v>
      </c>
      <c r="K1528" s="37"/>
    </row>
    <row r="1529" spans="1:27" x14ac:dyDescent="0.25">
      <c r="D1529" s="38" t="s">
        <v>513</v>
      </c>
      <c r="E1529" s="37"/>
      <c r="H1529" s="37"/>
      <c r="K1529" s="35">
        <f>SUM(J1527:J1528)</f>
        <v>5.9206900000000005</v>
      </c>
    </row>
    <row r="1530" spans="1:27" x14ac:dyDescent="0.25">
      <c r="B1530" s="25" t="s">
        <v>518</v>
      </c>
      <c r="E1530" s="37"/>
      <c r="H1530" s="37"/>
      <c r="K1530" s="37"/>
    </row>
    <row r="1531" spans="1:27" x14ac:dyDescent="0.25">
      <c r="B1531" t="s">
        <v>1135</v>
      </c>
      <c r="C1531" t="s">
        <v>540</v>
      </c>
      <c r="D1531" t="s">
        <v>1136</v>
      </c>
      <c r="E1531" s="34">
        <v>0.79800000000000004</v>
      </c>
      <c r="G1531" t="s">
        <v>511</v>
      </c>
      <c r="H1531" s="35">
        <v>0.14000000000000001</v>
      </c>
      <c r="I1531" t="s">
        <v>512</v>
      </c>
      <c r="J1531" s="36">
        <f>ROUND(E1531* H1531,5)</f>
        <v>0.11172</v>
      </c>
      <c r="K1531" s="37"/>
    </row>
    <row r="1532" spans="1:27" x14ac:dyDescent="0.25">
      <c r="D1532" s="38" t="s">
        <v>526</v>
      </c>
      <c r="E1532" s="37"/>
      <c r="H1532" s="37"/>
      <c r="K1532" s="35">
        <f>SUM(J1531:J1531)</f>
        <v>0.11172</v>
      </c>
    </row>
    <row r="1533" spans="1:27" x14ac:dyDescent="0.25">
      <c r="B1533" s="25" t="s">
        <v>501</v>
      </c>
      <c r="E1533" s="37"/>
      <c r="H1533" s="37"/>
      <c r="K1533" s="37"/>
    </row>
    <row r="1534" spans="1:27" x14ac:dyDescent="0.25">
      <c r="B1534" t="s">
        <v>534</v>
      </c>
      <c r="C1534" t="s">
        <v>482</v>
      </c>
      <c r="D1534" t="s">
        <v>535</v>
      </c>
      <c r="E1534" s="34">
        <v>2.0160000000000001E-2</v>
      </c>
      <c r="G1534" t="s">
        <v>511</v>
      </c>
      <c r="H1534" s="35">
        <v>146.1035</v>
      </c>
      <c r="I1534" t="s">
        <v>512</v>
      </c>
      <c r="J1534" s="36">
        <f>ROUND(E1534* H1534,5)</f>
        <v>2.9454500000000001</v>
      </c>
      <c r="K1534" s="37"/>
    </row>
    <row r="1535" spans="1:27" x14ac:dyDescent="0.25">
      <c r="D1535" s="38" t="s">
        <v>1070</v>
      </c>
      <c r="E1535" s="37"/>
      <c r="H1535" s="37"/>
      <c r="K1535" s="35">
        <f>SUM(J1534:J1534)</f>
        <v>2.9454500000000001</v>
      </c>
    </row>
    <row r="1536" spans="1:27" x14ac:dyDescent="0.25">
      <c r="D1536" s="38" t="s">
        <v>527</v>
      </c>
      <c r="E1536" s="37"/>
      <c r="H1536" s="37"/>
      <c r="K1536" s="39">
        <f>SUM(J1526:J1535)</f>
        <v>8.9778599999999997</v>
      </c>
    </row>
    <row r="1537" spans="1:27" x14ac:dyDescent="0.25">
      <c r="D1537" s="38" t="s">
        <v>547</v>
      </c>
      <c r="E1537" s="37"/>
      <c r="H1537" s="37">
        <v>10</v>
      </c>
      <c r="I1537" t="s">
        <v>529</v>
      </c>
      <c r="K1537" s="35">
        <f>ROUND(H1537/100*K1536,5)</f>
        <v>0.89778999999999998</v>
      </c>
    </row>
    <row r="1538" spans="1:27" x14ac:dyDescent="0.25">
      <c r="D1538" s="38" t="s">
        <v>530</v>
      </c>
      <c r="E1538" s="37"/>
      <c r="H1538" s="37"/>
      <c r="K1538" s="39">
        <f>SUM(K1536:K1537)</f>
        <v>9.8756500000000003</v>
      </c>
    </row>
    <row r="1540" spans="1:27" ht="45" customHeight="1" x14ac:dyDescent="0.25">
      <c r="A1540" s="29" t="s">
        <v>1137</v>
      </c>
      <c r="B1540" s="29" t="s">
        <v>90</v>
      </c>
      <c r="C1540" s="30" t="s">
        <v>25</v>
      </c>
      <c r="D1540" s="10" t="s">
        <v>91</v>
      </c>
      <c r="E1540" s="9"/>
      <c r="F1540" s="9"/>
      <c r="G1540" s="30"/>
      <c r="H1540" s="32" t="s">
        <v>504</v>
      </c>
      <c r="I1540" s="8">
        <v>1</v>
      </c>
      <c r="J1540" s="7"/>
      <c r="K1540" s="33">
        <f>ROUND(K1552,2)</f>
        <v>67.489999999999995</v>
      </c>
      <c r="L1540" s="31" t="s">
        <v>1138</v>
      </c>
      <c r="M1540" s="30"/>
      <c r="N1540" s="30"/>
      <c r="O1540" s="30"/>
      <c r="P1540" s="30"/>
      <c r="Q1540" s="30"/>
      <c r="R1540" s="30"/>
      <c r="S1540" s="30"/>
      <c r="T1540" s="30"/>
      <c r="U1540" s="30"/>
      <c r="V1540" s="30"/>
      <c r="W1540" s="30"/>
      <c r="X1540" s="30"/>
      <c r="Y1540" s="30"/>
      <c r="Z1540" s="30"/>
      <c r="AA1540" s="30"/>
    </row>
    <row r="1541" spans="1:27" x14ac:dyDescent="0.25">
      <c r="B1541" s="25" t="s">
        <v>506</v>
      </c>
    </row>
    <row r="1542" spans="1:27" x14ac:dyDescent="0.25">
      <c r="B1542" t="s">
        <v>1050</v>
      </c>
      <c r="C1542" t="s">
        <v>508</v>
      </c>
      <c r="D1542" t="s">
        <v>1051</v>
      </c>
      <c r="E1542" s="34">
        <v>0.113</v>
      </c>
      <c r="F1542" t="s">
        <v>510</v>
      </c>
      <c r="G1542" t="s">
        <v>511</v>
      </c>
      <c r="H1542" s="35">
        <v>24.55</v>
      </c>
      <c r="I1542" t="s">
        <v>512</v>
      </c>
      <c r="J1542" s="36">
        <f>ROUND(E1542/I1540* H1542,5)</f>
        <v>2.7741500000000001</v>
      </c>
      <c r="K1542" s="37"/>
    </row>
    <row r="1543" spans="1:27" x14ac:dyDescent="0.25">
      <c r="B1543" t="s">
        <v>1101</v>
      </c>
      <c r="C1543" t="s">
        <v>508</v>
      </c>
      <c r="D1543" t="s">
        <v>587</v>
      </c>
      <c r="E1543" s="34">
        <v>0.4</v>
      </c>
      <c r="F1543" t="s">
        <v>510</v>
      </c>
      <c r="G1543" t="s">
        <v>511</v>
      </c>
      <c r="H1543" s="35">
        <v>29.42</v>
      </c>
      <c r="I1543" t="s">
        <v>512</v>
      </c>
      <c r="J1543" s="36">
        <f>ROUND(E1543/I1540* H1543,5)</f>
        <v>11.768000000000001</v>
      </c>
      <c r="K1543" s="37"/>
    </row>
    <row r="1544" spans="1:27" x14ac:dyDescent="0.25">
      <c r="D1544" s="38" t="s">
        <v>513</v>
      </c>
      <c r="E1544" s="37"/>
      <c r="H1544" s="37"/>
      <c r="K1544" s="35">
        <f>SUM(J1542:J1543)</f>
        <v>14.542150000000001</v>
      </c>
    </row>
    <row r="1545" spans="1:27" x14ac:dyDescent="0.25">
      <c r="B1545" s="25" t="s">
        <v>518</v>
      </c>
      <c r="E1545" s="37"/>
      <c r="H1545" s="37"/>
      <c r="K1545" s="37"/>
    </row>
    <row r="1546" spans="1:27" x14ac:dyDescent="0.25">
      <c r="B1546" t="s">
        <v>1139</v>
      </c>
      <c r="C1546" t="s">
        <v>25</v>
      </c>
      <c r="D1546" t="s">
        <v>1140</v>
      </c>
      <c r="E1546" s="34">
        <v>1.1000000000000001</v>
      </c>
      <c r="G1546" t="s">
        <v>511</v>
      </c>
      <c r="H1546" s="35">
        <v>38.200000000000003</v>
      </c>
      <c r="I1546" t="s">
        <v>512</v>
      </c>
      <c r="J1546" s="36">
        <f>ROUND(E1546* H1546,5)</f>
        <v>42.02</v>
      </c>
      <c r="K1546" s="37"/>
    </row>
    <row r="1547" spans="1:27" x14ac:dyDescent="0.25">
      <c r="B1547" t="s">
        <v>1141</v>
      </c>
      <c r="C1547" t="s">
        <v>540</v>
      </c>
      <c r="D1547" t="s">
        <v>1142</v>
      </c>
      <c r="E1547" s="34">
        <v>0.70499999999999996</v>
      </c>
      <c r="G1547" t="s">
        <v>511</v>
      </c>
      <c r="H1547" s="35">
        <v>1.24</v>
      </c>
      <c r="I1547" t="s">
        <v>512</v>
      </c>
      <c r="J1547" s="36">
        <f>ROUND(E1547* H1547,5)</f>
        <v>0.87419999999999998</v>
      </c>
      <c r="K1547" s="37"/>
    </row>
    <row r="1548" spans="1:27" x14ac:dyDescent="0.25">
      <c r="B1548" t="s">
        <v>1143</v>
      </c>
      <c r="C1548" t="s">
        <v>540</v>
      </c>
      <c r="D1548" t="s">
        <v>1144</v>
      </c>
      <c r="E1548" s="34">
        <v>4.9028</v>
      </c>
      <c r="G1548" t="s">
        <v>511</v>
      </c>
      <c r="H1548" s="35">
        <v>0.8</v>
      </c>
      <c r="I1548" t="s">
        <v>512</v>
      </c>
      <c r="J1548" s="36">
        <f>ROUND(E1548* H1548,5)</f>
        <v>3.9222399999999999</v>
      </c>
      <c r="K1548" s="37"/>
    </row>
    <row r="1549" spans="1:27" x14ac:dyDescent="0.25">
      <c r="D1549" s="38" t="s">
        <v>526</v>
      </c>
      <c r="E1549" s="37"/>
      <c r="H1549" s="37"/>
      <c r="K1549" s="35">
        <f>SUM(J1546:J1548)</f>
        <v>46.816440000000007</v>
      </c>
    </row>
    <row r="1550" spans="1:27" x14ac:dyDescent="0.25">
      <c r="D1550" s="38" t="s">
        <v>527</v>
      </c>
      <c r="E1550" s="37"/>
      <c r="H1550" s="37"/>
      <c r="K1550" s="39">
        <f>SUM(J1541:J1549)</f>
        <v>61.358590000000007</v>
      </c>
    </row>
    <row r="1551" spans="1:27" x14ac:dyDescent="0.25">
      <c r="D1551" s="38" t="s">
        <v>547</v>
      </c>
      <c r="E1551" s="37"/>
      <c r="H1551" s="37">
        <v>10</v>
      </c>
      <c r="I1551" t="s">
        <v>529</v>
      </c>
      <c r="K1551" s="35">
        <f>ROUND(H1551/100*K1550,5)</f>
        <v>6.1358600000000001</v>
      </c>
    </row>
    <row r="1552" spans="1:27" x14ac:dyDescent="0.25">
      <c r="D1552" s="38" t="s">
        <v>530</v>
      </c>
      <c r="E1552" s="37"/>
      <c r="H1552" s="37"/>
      <c r="K1552" s="39">
        <f>SUM(K1550:K1551)</f>
        <v>67.494450000000001</v>
      </c>
    </row>
    <row r="1554" spans="1:27" ht="45" customHeight="1" x14ac:dyDescent="0.25">
      <c r="A1554" s="29" t="s">
        <v>1145</v>
      </c>
      <c r="B1554" s="29" t="s">
        <v>92</v>
      </c>
      <c r="C1554" s="30" t="s">
        <v>25</v>
      </c>
      <c r="D1554" s="10" t="s">
        <v>93</v>
      </c>
      <c r="E1554" s="9"/>
      <c r="F1554" s="9"/>
      <c r="G1554" s="30"/>
      <c r="H1554" s="32" t="s">
        <v>504</v>
      </c>
      <c r="I1554" s="8">
        <v>1</v>
      </c>
      <c r="J1554" s="7"/>
      <c r="K1554" s="33">
        <f>ROUND(K1566,2)</f>
        <v>67.489999999999995</v>
      </c>
      <c r="L1554" s="31" t="s">
        <v>1146</v>
      </c>
      <c r="M1554" s="30"/>
      <c r="N1554" s="30"/>
      <c r="O1554" s="30"/>
      <c r="P1554" s="30"/>
      <c r="Q1554" s="30"/>
      <c r="R1554" s="30"/>
      <c r="S1554" s="30"/>
      <c r="T1554" s="30"/>
      <c r="U1554" s="30"/>
      <c r="V1554" s="30"/>
      <c r="W1554" s="30"/>
      <c r="X1554" s="30"/>
      <c r="Y1554" s="30"/>
      <c r="Z1554" s="30"/>
      <c r="AA1554" s="30"/>
    </row>
    <row r="1555" spans="1:27" x14ac:dyDescent="0.25">
      <c r="B1555" s="25" t="s">
        <v>506</v>
      </c>
    </row>
    <row r="1556" spans="1:27" x14ac:dyDescent="0.25">
      <c r="B1556" t="s">
        <v>1101</v>
      </c>
      <c r="C1556" t="s">
        <v>508</v>
      </c>
      <c r="D1556" t="s">
        <v>587</v>
      </c>
      <c r="E1556" s="34">
        <v>0.4</v>
      </c>
      <c r="F1556" t="s">
        <v>510</v>
      </c>
      <c r="G1556" t="s">
        <v>511</v>
      </c>
      <c r="H1556" s="35">
        <v>29.42</v>
      </c>
      <c r="I1556" t="s">
        <v>512</v>
      </c>
      <c r="J1556" s="36">
        <f>ROUND(E1556/I1554* H1556,5)</f>
        <v>11.768000000000001</v>
      </c>
      <c r="K1556" s="37"/>
    </row>
    <row r="1557" spans="1:27" x14ac:dyDescent="0.25">
      <c r="B1557" t="s">
        <v>1050</v>
      </c>
      <c r="C1557" t="s">
        <v>508</v>
      </c>
      <c r="D1557" t="s">
        <v>1051</v>
      </c>
      <c r="E1557" s="34">
        <v>0.113</v>
      </c>
      <c r="F1557" t="s">
        <v>510</v>
      </c>
      <c r="G1557" t="s">
        <v>511</v>
      </c>
      <c r="H1557" s="35">
        <v>24.55</v>
      </c>
      <c r="I1557" t="s">
        <v>512</v>
      </c>
      <c r="J1557" s="36">
        <f>ROUND(E1557/I1554* H1557,5)</f>
        <v>2.7741500000000001</v>
      </c>
      <c r="K1557" s="37"/>
    </row>
    <row r="1558" spans="1:27" x14ac:dyDescent="0.25">
      <c r="D1558" s="38" t="s">
        <v>513</v>
      </c>
      <c r="E1558" s="37"/>
      <c r="H1558" s="37"/>
      <c r="K1558" s="35">
        <f>SUM(J1556:J1557)</f>
        <v>14.542150000000001</v>
      </c>
    </row>
    <row r="1559" spans="1:27" x14ac:dyDescent="0.25">
      <c r="B1559" s="25" t="s">
        <v>518</v>
      </c>
      <c r="E1559" s="37"/>
      <c r="H1559" s="37"/>
      <c r="K1559" s="37"/>
    </row>
    <row r="1560" spans="1:27" x14ac:dyDescent="0.25">
      <c r="B1560" t="s">
        <v>1143</v>
      </c>
      <c r="C1560" t="s">
        <v>540</v>
      </c>
      <c r="D1560" t="s">
        <v>1144</v>
      </c>
      <c r="E1560" s="34">
        <v>4.9028</v>
      </c>
      <c r="G1560" t="s">
        <v>511</v>
      </c>
      <c r="H1560" s="35">
        <v>0.8</v>
      </c>
      <c r="I1560" t="s">
        <v>512</v>
      </c>
      <c r="J1560" s="36">
        <f>ROUND(E1560* H1560,5)</f>
        <v>3.9222399999999999</v>
      </c>
      <c r="K1560" s="37"/>
    </row>
    <row r="1561" spans="1:27" x14ac:dyDescent="0.25">
      <c r="B1561" t="s">
        <v>1147</v>
      </c>
      <c r="C1561" t="s">
        <v>25</v>
      </c>
      <c r="D1561" t="s">
        <v>1148</v>
      </c>
      <c r="E1561" s="34">
        <v>1.1000000000000001</v>
      </c>
      <c r="G1561" t="s">
        <v>511</v>
      </c>
      <c r="H1561" s="35">
        <v>38.200000000000003</v>
      </c>
      <c r="I1561" t="s">
        <v>512</v>
      </c>
      <c r="J1561" s="36">
        <f>ROUND(E1561* H1561,5)</f>
        <v>42.02</v>
      </c>
      <c r="K1561" s="37"/>
    </row>
    <row r="1562" spans="1:27" x14ac:dyDescent="0.25">
      <c r="B1562" t="s">
        <v>1141</v>
      </c>
      <c r="C1562" t="s">
        <v>540</v>
      </c>
      <c r="D1562" t="s">
        <v>1142</v>
      </c>
      <c r="E1562" s="34">
        <v>0.70499999999999996</v>
      </c>
      <c r="G1562" t="s">
        <v>511</v>
      </c>
      <c r="H1562" s="35">
        <v>1.24</v>
      </c>
      <c r="I1562" t="s">
        <v>512</v>
      </c>
      <c r="J1562" s="36">
        <f>ROUND(E1562* H1562,5)</f>
        <v>0.87419999999999998</v>
      </c>
      <c r="K1562" s="37"/>
    </row>
    <row r="1563" spans="1:27" x14ac:dyDescent="0.25">
      <c r="D1563" s="38" t="s">
        <v>526</v>
      </c>
      <c r="E1563" s="37"/>
      <c r="H1563" s="37"/>
      <c r="K1563" s="35">
        <f>SUM(J1560:J1562)</f>
        <v>46.816440000000007</v>
      </c>
    </row>
    <row r="1564" spans="1:27" x14ac:dyDescent="0.25">
      <c r="D1564" s="38" t="s">
        <v>527</v>
      </c>
      <c r="E1564" s="37"/>
      <c r="H1564" s="37"/>
      <c r="K1564" s="39">
        <f>SUM(J1555:J1563)</f>
        <v>61.358590000000007</v>
      </c>
    </row>
    <row r="1565" spans="1:27" x14ac:dyDescent="0.25">
      <c r="D1565" s="38" t="s">
        <v>547</v>
      </c>
      <c r="E1565" s="37"/>
      <c r="H1565" s="37">
        <v>10</v>
      </c>
      <c r="I1565" t="s">
        <v>529</v>
      </c>
      <c r="K1565" s="35">
        <f>ROUND(H1565/100*K1564,5)</f>
        <v>6.1358600000000001</v>
      </c>
    </row>
    <row r="1566" spans="1:27" x14ac:dyDescent="0.25">
      <c r="D1566" s="38" t="s">
        <v>530</v>
      </c>
      <c r="E1566" s="37"/>
      <c r="H1566" s="37"/>
      <c r="K1566" s="39">
        <f>SUM(K1564:K1565)</f>
        <v>67.494450000000001</v>
      </c>
    </row>
    <row r="1568" spans="1:27" ht="45" customHeight="1" x14ac:dyDescent="0.25">
      <c r="A1568" s="29" t="s">
        <v>1149</v>
      </c>
      <c r="B1568" s="29" t="s">
        <v>94</v>
      </c>
      <c r="C1568" s="30" t="s">
        <v>25</v>
      </c>
      <c r="D1568" s="10" t="s">
        <v>95</v>
      </c>
      <c r="E1568" s="9"/>
      <c r="F1568" s="9"/>
      <c r="G1568" s="30"/>
      <c r="H1568" s="32" t="s">
        <v>504</v>
      </c>
      <c r="I1568" s="8">
        <v>1</v>
      </c>
      <c r="J1568" s="7"/>
      <c r="K1568" s="33">
        <f>ROUND(K1580,2)</f>
        <v>63.67</v>
      </c>
      <c r="L1568" s="31" t="s">
        <v>1150</v>
      </c>
      <c r="M1568" s="30"/>
      <c r="N1568" s="30"/>
      <c r="O1568" s="30"/>
      <c r="P1568" s="30"/>
      <c r="Q1568" s="30"/>
      <c r="R1568" s="30"/>
      <c r="S1568" s="30"/>
      <c r="T1568" s="30"/>
      <c r="U1568" s="30"/>
      <c r="V1568" s="30"/>
      <c r="W1568" s="30"/>
      <c r="X1568" s="30"/>
      <c r="Y1568" s="30"/>
      <c r="Z1568" s="30"/>
      <c r="AA1568" s="30"/>
    </row>
    <row r="1569" spans="1:27" x14ac:dyDescent="0.25">
      <c r="B1569" s="25" t="s">
        <v>506</v>
      </c>
    </row>
    <row r="1570" spans="1:27" x14ac:dyDescent="0.25">
      <c r="B1570" t="s">
        <v>1050</v>
      </c>
      <c r="C1570" t="s">
        <v>508</v>
      </c>
      <c r="D1570" t="s">
        <v>1051</v>
      </c>
      <c r="E1570" s="34">
        <v>0.1</v>
      </c>
      <c r="F1570" t="s">
        <v>510</v>
      </c>
      <c r="G1570" t="s">
        <v>511</v>
      </c>
      <c r="H1570" s="35">
        <v>24.55</v>
      </c>
      <c r="I1570" t="s">
        <v>512</v>
      </c>
      <c r="J1570" s="36">
        <f>ROUND(E1570/I1568* H1570,5)</f>
        <v>2.4550000000000001</v>
      </c>
      <c r="K1570" s="37"/>
    </row>
    <row r="1571" spans="1:27" x14ac:dyDescent="0.25">
      <c r="B1571" t="s">
        <v>1101</v>
      </c>
      <c r="C1571" t="s">
        <v>508</v>
      </c>
      <c r="D1571" t="s">
        <v>587</v>
      </c>
      <c r="E1571" s="34">
        <v>0.3</v>
      </c>
      <c r="F1571" t="s">
        <v>510</v>
      </c>
      <c r="G1571" t="s">
        <v>511</v>
      </c>
      <c r="H1571" s="35">
        <v>29.42</v>
      </c>
      <c r="I1571" t="s">
        <v>512</v>
      </c>
      <c r="J1571" s="36">
        <f>ROUND(E1571/I1568* H1571,5)</f>
        <v>8.8260000000000005</v>
      </c>
      <c r="K1571" s="37"/>
    </row>
    <row r="1572" spans="1:27" x14ac:dyDescent="0.25">
      <c r="D1572" s="38" t="s">
        <v>513</v>
      </c>
      <c r="E1572" s="37"/>
      <c r="H1572" s="37"/>
      <c r="K1572" s="35">
        <f>SUM(J1570:J1571)</f>
        <v>11.281000000000001</v>
      </c>
    </row>
    <row r="1573" spans="1:27" x14ac:dyDescent="0.25">
      <c r="B1573" s="25" t="s">
        <v>518</v>
      </c>
      <c r="E1573" s="37"/>
      <c r="H1573" s="37"/>
      <c r="K1573" s="37"/>
    </row>
    <row r="1574" spans="1:27" x14ac:dyDescent="0.25">
      <c r="B1574" t="s">
        <v>1141</v>
      </c>
      <c r="C1574" t="s">
        <v>540</v>
      </c>
      <c r="D1574" t="s">
        <v>1142</v>
      </c>
      <c r="E1574" s="34">
        <v>0.70499999999999996</v>
      </c>
      <c r="G1574" t="s">
        <v>511</v>
      </c>
      <c r="H1574" s="35">
        <v>1.24</v>
      </c>
      <c r="I1574" t="s">
        <v>512</v>
      </c>
      <c r="J1574" s="36">
        <f>ROUND(E1574* H1574,5)</f>
        <v>0.87419999999999998</v>
      </c>
      <c r="K1574" s="37"/>
    </row>
    <row r="1575" spans="1:27" x14ac:dyDescent="0.25">
      <c r="B1575" t="s">
        <v>1151</v>
      </c>
      <c r="C1575" t="s">
        <v>25</v>
      </c>
      <c r="D1575" t="s">
        <v>1152</v>
      </c>
      <c r="E1575" s="34">
        <v>1.1000000000000001</v>
      </c>
      <c r="G1575" t="s">
        <v>511</v>
      </c>
      <c r="H1575" s="35">
        <v>38</v>
      </c>
      <c r="I1575" t="s">
        <v>512</v>
      </c>
      <c r="J1575" s="36">
        <f>ROUND(E1575* H1575,5)</f>
        <v>41.8</v>
      </c>
      <c r="K1575" s="37"/>
    </row>
    <row r="1576" spans="1:27" x14ac:dyDescent="0.25">
      <c r="B1576" t="s">
        <v>1143</v>
      </c>
      <c r="C1576" t="s">
        <v>540</v>
      </c>
      <c r="D1576" t="s">
        <v>1144</v>
      </c>
      <c r="E1576" s="34">
        <v>4.9028</v>
      </c>
      <c r="G1576" t="s">
        <v>511</v>
      </c>
      <c r="H1576" s="35">
        <v>0.8</v>
      </c>
      <c r="I1576" t="s">
        <v>512</v>
      </c>
      <c r="J1576" s="36">
        <f>ROUND(E1576* H1576,5)</f>
        <v>3.9222399999999999</v>
      </c>
      <c r="K1576" s="37"/>
    </row>
    <row r="1577" spans="1:27" x14ac:dyDescent="0.25">
      <c r="D1577" s="38" t="s">
        <v>526</v>
      </c>
      <c r="E1577" s="37"/>
      <c r="H1577" s="37"/>
      <c r="K1577" s="35">
        <f>SUM(J1574:J1576)</f>
        <v>46.596440000000001</v>
      </c>
    </row>
    <row r="1578" spans="1:27" x14ac:dyDescent="0.25">
      <c r="D1578" s="38" t="s">
        <v>527</v>
      </c>
      <c r="E1578" s="37"/>
      <c r="H1578" s="37"/>
      <c r="K1578" s="39">
        <f>SUM(J1569:J1577)</f>
        <v>57.87744</v>
      </c>
    </row>
    <row r="1579" spans="1:27" x14ac:dyDescent="0.25">
      <c r="D1579" s="38" t="s">
        <v>547</v>
      </c>
      <c r="E1579" s="37"/>
      <c r="H1579" s="37">
        <v>10</v>
      </c>
      <c r="I1579" t="s">
        <v>529</v>
      </c>
      <c r="K1579" s="35">
        <f>ROUND(H1579/100*K1578,5)</f>
        <v>5.7877400000000003</v>
      </c>
    </row>
    <row r="1580" spans="1:27" x14ac:dyDescent="0.25">
      <c r="D1580" s="38" t="s">
        <v>530</v>
      </c>
      <c r="E1580" s="37"/>
      <c r="H1580" s="37"/>
      <c r="K1580" s="39">
        <f>SUM(K1578:K1579)</f>
        <v>63.665179999999999</v>
      </c>
    </row>
    <row r="1582" spans="1:27" ht="45" customHeight="1" x14ac:dyDescent="0.25">
      <c r="A1582" s="29" t="s">
        <v>1153</v>
      </c>
      <c r="B1582" s="29" t="s">
        <v>48</v>
      </c>
      <c r="C1582" s="30" t="s">
        <v>25</v>
      </c>
      <c r="D1582" s="10" t="s">
        <v>49</v>
      </c>
      <c r="E1582" s="9"/>
      <c r="F1582" s="9"/>
      <c r="G1582" s="30"/>
      <c r="H1582" s="32" t="s">
        <v>504</v>
      </c>
      <c r="I1582" s="8">
        <v>1</v>
      </c>
      <c r="J1582" s="7"/>
      <c r="K1582" s="33">
        <f>ROUND(K1602,2)</f>
        <v>46.96</v>
      </c>
      <c r="L1582" s="31" t="s">
        <v>1154</v>
      </c>
      <c r="M1582" s="30"/>
      <c r="N1582" s="30"/>
      <c r="O1582" s="30"/>
      <c r="P1582" s="30"/>
      <c r="Q1582" s="30"/>
      <c r="R1582" s="30"/>
      <c r="S1582" s="30"/>
      <c r="T1582" s="30"/>
      <c r="U1582" s="30"/>
      <c r="V1582" s="30"/>
      <c r="W1582" s="30"/>
      <c r="X1582" s="30"/>
      <c r="Y1582" s="30"/>
      <c r="Z1582" s="30"/>
      <c r="AA1582" s="30"/>
    </row>
    <row r="1583" spans="1:27" x14ac:dyDescent="0.25">
      <c r="B1583" s="25" t="s">
        <v>506</v>
      </c>
    </row>
    <row r="1584" spans="1:27" x14ac:dyDescent="0.25">
      <c r="B1584" t="s">
        <v>1101</v>
      </c>
      <c r="C1584" t="s">
        <v>508</v>
      </c>
      <c r="D1584" t="s">
        <v>587</v>
      </c>
      <c r="E1584" s="34">
        <v>0.38</v>
      </c>
      <c r="F1584" t="s">
        <v>510</v>
      </c>
      <c r="G1584" t="s">
        <v>511</v>
      </c>
      <c r="H1584" s="35">
        <v>29.42</v>
      </c>
      <c r="I1584" t="s">
        <v>512</v>
      </c>
      <c r="J1584" s="36">
        <f>ROUND(E1584/I1582* H1584,5)</f>
        <v>11.179600000000001</v>
      </c>
      <c r="K1584" s="37"/>
    </row>
    <row r="1585" spans="2:11" x14ac:dyDescent="0.25">
      <c r="B1585" t="s">
        <v>1100</v>
      </c>
      <c r="C1585" t="s">
        <v>508</v>
      </c>
      <c r="D1585" t="s">
        <v>589</v>
      </c>
      <c r="E1585" s="34">
        <v>0.13</v>
      </c>
      <c r="F1585" t="s">
        <v>510</v>
      </c>
      <c r="G1585" t="s">
        <v>511</v>
      </c>
      <c r="H1585" s="35">
        <v>26.12</v>
      </c>
      <c r="I1585" t="s">
        <v>512</v>
      </c>
      <c r="J1585" s="36">
        <f>ROUND(E1585/I1582* H1585,5)</f>
        <v>3.3956</v>
      </c>
      <c r="K1585" s="37"/>
    </row>
    <row r="1586" spans="2:11" x14ac:dyDescent="0.25">
      <c r="D1586" s="38" t="s">
        <v>513</v>
      </c>
      <c r="E1586" s="37"/>
      <c r="H1586" s="37"/>
      <c r="K1586" s="35">
        <f>SUM(J1584:J1585)</f>
        <v>14.575200000000001</v>
      </c>
    </row>
    <row r="1587" spans="2:11" x14ac:dyDescent="0.25">
      <c r="B1587" s="25" t="s">
        <v>518</v>
      </c>
      <c r="E1587" s="37"/>
      <c r="H1587" s="37"/>
      <c r="K1587" s="37"/>
    </row>
    <row r="1588" spans="2:11" x14ac:dyDescent="0.25">
      <c r="B1588" t="s">
        <v>1119</v>
      </c>
      <c r="C1588" t="s">
        <v>125</v>
      </c>
      <c r="D1588" t="s">
        <v>1120</v>
      </c>
      <c r="E1588" s="34">
        <v>0.47</v>
      </c>
      <c r="G1588" t="s">
        <v>511</v>
      </c>
      <c r="H1588" s="35">
        <v>0.68</v>
      </c>
      <c r="I1588" t="s">
        <v>512</v>
      </c>
      <c r="J1588" s="36">
        <f t="shared" ref="J1588:J1598" si="3">ROUND(E1588* H1588,5)</f>
        <v>0.3196</v>
      </c>
      <c r="K1588" s="37"/>
    </row>
    <row r="1589" spans="2:11" x14ac:dyDescent="0.25">
      <c r="B1589" t="s">
        <v>1102</v>
      </c>
      <c r="C1589" t="s">
        <v>16</v>
      </c>
      <c r="D1589" t="s">
        <v>1103</v>
      </c>
      <c r="E1589" s="34">
        <v>6</v>
      </c>
      <c r="G1589" t="s">
        <v>511</v>
      </c>
      <c r="H1589" s="35">
        <v>0.28000000000000003</v>
      </c>
      <c r="I1589" t="s">
        <v>512</v>
      </c>
      <c r="J1589" s="36">
        <f t="shared" si="3"/>
        <v>1.68</v>
      </c>
      <c r="K1589" s="37"/>
    </row>
    <row r="1590" spans="2:11" x14ac:dyDescent="0.25">
      <c r="B1590" t="s">
        <v>1123</v>
      </c>
      <c r="C1590" t="s">
        <v>1107</v>
      </c>
      <c r="D1590" t="s">
        <v>1124</v>
      </c>
      <c r="E1590" s="34">
        <v>0.12</v>
      </c>
      <c r="G1590" t="s">
        <v>511</v>
      </c>
      <c r="H1590" s="35">
        <v>5.12</v>
      </c>
      <c r="I1590" t="s">
        <v>512</v>
      </c>
      <c r="J1590" s="36">
        <f t="shared" si="3"/>
        <v>0.61439999999999995</v>
      </c>
      <c r="K1590" s="37"/>
    </row>
    <row r="1591" spans="2:11" x14ac:dyDescent="0.25">
      <c r="B1591" t="s">
        <v>1109</v>
      </c>
      <c r="C1591" t="s">
        <v>25</v>
      </c>
      <c r="D1591" t="s">
        <v>1110</v>
      </c>
      <c r="E1591" s="34">
        <v>1.03</v>
      </c>
      <c r="G1591" t="s">
        <v>511</v>
      </c>
      <c r="H1591" s="35">
        <v>5.7</v>
      </c>
      <c r="I1591" t="s">
        <v>512</v>
      </c>
      <c r="J1591" s="36">
        <f t="shared" si="3"/>
        <v>5.8710000000000004</v>
      </c>
      <c r="K1591" s="37"/>
    </row>
    <row r="1592" spans="2:11" x14ac:dyDescent="0.25">
      <c r="B1592" t="s">
        <v>1121</v>
      </c>
      <c r="C1592" t="s">
        <v>16</v>
      </c>
      <c r="D1592" t="s">
        <v>1122</v>
      </c>
      <c r="E1592" s="34">
        <v>0.1</v>
      </c>
      <c r="G1592" t="s">
        <v>511</v>
      </c>
      <c r="H1592" s="35">
        <v>17.649999999999999</v>
      </c>
      <c r="I1592" t="s">
        <v>512</v>
      </c>
      <c r="J1592" s="36">
        <f t="shared" si="3"/>
        <v>1.7649999999999999</v>
      </c>
      <c r="K1592" s="37"/>
    </row>
    <row r="1593" spans="2:11" x14ac:dyDescent="0.25">
      <c r="B1593" t="s">
        <v>1155</v>
      </c>
      <c r="C1593" t="s">
        <v>125</v>
      </c>
      <c r="D1593" t="s">
        <v>1156</v>
      </c>
      <c r="E1593" s="34">
        <v>0.95</v>
      </c>
      <c r="G1593" t="s">
        <v>511</v>
      </c>
      <c r="H1593" s="35">
        <v>1.28</v>
      </c>
      <c r="I1593" t="s">
        <v>512</v>
      </c>
      <c r="J1593" s="36">
        <f t="shared" si="3"/>
        <v>1.216</v>
      </c>
      <c r="K1593" s="37"/>
    </row>
    <row r="1594" spans="2:11" x14ac:dyDescent="0.25">
      <c r="B1594" t="s">
        <v>1157</v>
      </c>
      <c r="C1594" t="s">
        <v>125</v>
      </c>
      <c r="D1594" t="s">
        <v>1158</v>
      </c>
      <c r="E1594" s="34">
        <v>3.5</v>
      </c>
      <c r="G1594" t="s">
        <v>511</v>
      </c>
      <c r="H1594" s="35">
        <v>1.31</v>
      </c>
      <c r="I1594" t="s">
        <v>512</v>
      </c>
      <c r="J1594" s="36">
        <f t="shared" si="3"/>
        <v>4.585</v>
      </c>
      <c r="K1594" s="37"/>
    </row>
    <row r="1595" spans="2:11" x14ac:dyDescent="0.25">
      <c r="B1595" t="s">
        <v>1159</v>
      </c>
      <c r="C1595" t="s">
        <v>25</v>
      </c>
      <c r="D1595" t="s">
        <v>1160</v>
      </c>
      <c r="E1595" s="34">
        <v>1.03</v>
      </c>
      <c r="G1595" t="s">
        <v>511</v>
      </c>
      <c r="H1595" s="35">
        <v>4.8</v>
      </c>
      <c r="I1595" t="s">
        <v>512</v>
      </c>
      <c r="J1595" s="36">
        <f t="shared" si="3"/>
        <v>4.944</v>
      </c>
      <c r="K1595" s="37"/>
    </row>
    <row r="1596" spans="2:11" x14ac:dyDescent="0.25">
      <c r="B1596" t="s">
        <v>1113</v>
      </c>
      <c r="C1596" t="s">
        <v>125</v>
      </c>
      <c r="D1596" t="s">
        <v>1114</v>
      </c>
      <c r="E1596" s="34">
        <v>4</v>
      </c>
      <c r="G1596" t="s">
        <v>511</v>
      </c>
      <c r="H1596" s="35">
        <v>0.04</v>
      </c>
      <c r="I1596" t="s">
        <v>512</v>
      </c>
      <c r="J1596" s="36">
        <f t="shared" si="3"/>
        <v>0.16</v>
      </c>
      <c r="K1596" s="37"/>
    </row>
    <row r="1597" spans="2:11" x14ac:dyDescent="0.25">
      <c r="B1597" t="s">
        <v>1111</v>
      </c>
      <c r="C1597" t="s">
        <v>540</v>
      </c>
      <c r="D1597" t="s">
        <v>1112</v>
      </c>
      <c r="E1597" s="34">
        <v>0.8</v>
      </c>
      <c r="G1597" t="s">
        <v>511</v>
      </c>
      <c r="H1597" s="35">
        <v>1.42</v>
      </c>
      <c r="I1597" t="s">
        <v>512</v>
      </c>
      <c r="J1597" s="36">
        <f t="shared" si="3"/>
        <v>1.1359999999999999</v>
      </c>
      <c r="K1597" s="37"/>
    </row>
    <row r="1598" spans="2:11" x14ac:dyDescent="0.25">
      <c r="B1598" t="s">
        <v>1106</v>
      </c>
      <c r="C1598" t="s">
        <v>1107</v>
      </c>
      <c r="D1598" t="s">
        <v>1108</v>
      </c>
      <c r="E1598" s="34">
        <v>0.42</v>
      </c>
      <c r="G1598" t="s">
        <v>511</v>
      </c>
      <c r="H1598" s="35">
        <v>13.87</v>
      </c>
      <c r="I1598" t="s">
        <v>512</v>
      </c>
      <c r="J1598" s="36">
        <f t="shared" si="3"/>
        <v>5.8254000000000001</v>
      </c>
      <c r="K1598" s="37"/>
    </row>
    <row r="1599" spans="2:11" x14ac:dyDescent="0.25">
      <c r="D1599" s="38" t="s">
        <v>526</v>
      </c>
      <c r="E1599" s="37"/>
      <c r="H1599" s="37"/>
      <c r="K1599" s="35">
        <f>SUM(J1588:J1598)</f>
        <v>28.116399999999999</v>
      </c>
    </row>
    <row r="1600" spans="2:11" x14ac:dyDescent="0.25">
      <c r="D1600" s="38" t="s">
        <v>527</v>
      </c>
      <c r="E1600" s="37"/>
      <c r="H1600" s="37"/>
      <c r="K1600" s="39">
        <f>SUM(J1583:J1599)</f>
        <v>42.691600000000008</v>
      </c>
    </row>
    <row r="1601" spans="1:27" x14ac:dyDescent="0.25">
      <c r="D1601" s="38" t="s">
        <v>547</v>
      </c>
      <c r="E1601" s="37"/>
      <c r="H1601" s="37">
        <v>10</v>
      </c>
      <c r="I1601" t="s">
        <v>529</v>
      </c>
      <c r="K1601" s="35">
        <f>ROUND(H1601/100*K1600,5)</f>
        <v>4.2691600000000003</v>
      </c>
    </row>
    <row r="1602" spans="1:27" x14ac:dyDescent="0.25">
      <c r="D1602" s="38" t="s">
        <v>530</v>
      </c>
      <c r="E1602" s="37"/>
      <c r="H1602" s="37"/>
      <c r="K1602" s="39">
        <f>SUM(K1600:K1601)</f>
        <v>46.960760000000008</v>
      </c>
    </row>
    <row r="1604" spans="1:27" ht="45" customHeight="1" x14ac:dyDescent="0.25">
      <c r="A1604" s="29" t="s">
        <v>1161</v>
      </c>
      <c r="B1604" s="29" t="s">
        <v>50</v>
      </c>
      <c r="C1604" s="30" t="s">
        <v>25</v>
      </c>
      <c r="D1604" s="10" t="s">
        <v>51</v>
      </c>
      <c r="E1604" s="9"/>
      <c r="F1604" s="9"/>
      <c r="G1604" s="30"/>
      <c r="H1604" s="32" t="s">
        <v>504</v>
      </c>
      <c r="I1604" s="8">
        <v>1</v>
      </c>
      <c r="J1604" s="7"/>
      <c r="K1604" s="33">
        <f>ROUND(K1624,2)</f>
        <v>50.1</v>
      </c>
      <c r="L1604" s="31" t="s">
        <v>1162</v>
      </c>
      <c r="M1604" s="30"/>
      <c r="N1604" s="30"/>
      <c r="O1604" s="30"/>
      <c r="P1604" s="30"/>
      <c r="Q1604" s="30"/>
      <c r="R1604" s="30"/>
      <c r="S1604" s="30"/>
      <c r="T1604" s="30"/>
      <c r="U1604" s="30"/>
      <c r="V1604" s="30"/>
      <c r="W1604" s="30"/>
      <c r="X1604" s="30"/>
      <c r="Y1604" s="30"/>
      <c r="Z1604" s="30"/>
      <c r="AA1604" s="30"/>
    </row>
    <row r="1605" spans="1:27" x14ac:dyDescent="0.25">
      <c r="B1605" s="25" t="s">
        <v>506</v>
      </c>
    </row>
    <row r="1606" spans="1:27" x14ac:dyDescent="0.25">
      <c r="B1606" t="s">
        <v>1101</v>
      </c>
      <c r="C1606" t="s">
        <v>508</v>
      </c>
      <c r="D1606" t="s">
        <v>587</v>
      </c>
      <c r="E1606" s="34">
        <v>0.38</v>
      </c>
      <c r="F1606" t="s">
        <v>510</v>
      </c>
      <c r="G1606" t="s">
        <v>511</v>
      </c>
      <c r="H1606" s="35">
        <v>29.42</v>
      </c>
      <c r="I1606" t="s">
        <v>512</v>
      </c>
      <c r="J1606" s="36">
        <f>ROUND(E1606/I1604* H1606,5)</f>
        <v>11.179600000000001</v>
      </c>
      <c r="K1606" s="37"/>
    </row>
    <row r="1607" spans="1:27" x14ac:dyDescent="0.25">
      <c r="B1607" t="s">
        <v>1100</v>
      </c>
      <c r="C1607" t="s">
        <v>508</v>
      </c>
      <c r="D1607" t="s">
        <v>589</v>
      </c>
      <c r="E1607" s="34">
        <v>0.13</v>
      </c>
      <c r="F1607" t="s">
        <v>510</v>
      </c>
      <c r="G1607" t="s">
        <v>511</v>
      </c>
      <c r="H1607" s="35">
        <v>26.12</v>
      </c>
      <c r="I1607" t="s">
        <v>512</v>
      </c>
      <c r="J1607" s="36">
        <f>ROUND(E1607/I1604* H1607,5)</f>
        <v>3.3956</v>
      </c>
      <c r="K1607" s="37"/>
    </row>
    <row r="1608" spans="1:27" x14ac:dyDescent="0.25">
      <c r="D1608" s="38" t="s">
        <v>513</v>
      </c>
      <c r="E1608" s="37"/>
      <c r="H1608" s="37"/>
      <c r="K1608" s="35">
        <f>SUM(J1606:J1607)</f>
        <v>14.575200000000001</v>
      </c>
    </row>
    <row r="1609" spans="1:27" x14ac:dyDescent="0.25">
      <c r="B1609" s="25" t="s">
        <v>518</v>
      </c>
      <c r="E1609" s="37"/>
      <c r="H1609" s="37"/>
      <c r="K1609" s="37"/>
    </row>
    <row r="1610" spans="1:27" x14ac:dyDescent="0.25">
      <c r="B1610" t="s">
        <v>1111</v>
      </c>
      <c r="C1610" t="s">
        <v>540</v>
      </c>
      <c r="D1610" t="s">
        <v>1112</v>
      </c>
      <c r="E1610" s="34">
        <v>0.8</v>
      </c>
      <c r="G1610" t="s">
        <v>511</v>
      </c>
      <c r="H1610" s="35">
        <v>1.42</v>
      </c>
      <c r="I1610" t="s">
        <v>512</v>
      </c>
      <c r="J1610" s="36">
        <f t="shared" ref="J1610:J1620" si="4">ROUND(E1610* H1610,5)</f>
        <v>1.1359999999999999</v>
      </c>
      <c r="K1610" s="37"/>
    </row>
    <row r="1611" spans="1:27" x14ac:dyDescent="0.25">
      <c r="B1611" t="s">
        <v>1121</v>
      </c>
      <c r="C1611" t="s">
        <v>16</v>
      </c>
      <c r="D1611" t="s">
        <v>1122</v>
      </c>
      <c r="E1611" s="34">
        <v>0.1</v>
      </c>
      <c r="G1611" t="s">
        <v>511</v>
      </c>
      <c r="H1611" s="35">
        <v>17.649999999999999</v>
      </c>
      <c r="I1611" t="s">
        <v>512</v>
      </c>
      <c r="J1611" s="36">
        <f t="shared" si="4"/>
        <v>1.7649999999999999</v>
      </c>
      <c r="K1611" s="37"/>
    </row>
    <row r="1612" spans="1:27" x14ac:dyDescent="0.25">
      <c r="B1612" t="s">
        <v>1119</v>
      </c>
      <c r="C1612" t="s">
        <v>125</v>
      </c>
      <c r="D1612" t="s">
        <v>1120</v>
      </c>
      <c r="E1612" s="34">
        <v>0.47</v>
      </c>
      <c r="G1612" t="s">
        <v>511</v>
      </c>
      <c r="H1612" s="35">
        <v>0.68</v>
      </c>
      <c r="I1612" t="s">
        <v>512</v>
      </c>
      <c r="J1612" s="36">
        <f t="shared" si="4"/>
        <v>0.3196</v>
      </c>
      <c r="K1612" s="37"/>
    </row>
    <row r="1613" spans="1:27" x14ac:dyDescent="0.25">
      <c r="B1613" t="s">
        <v>1127</v>
      </c>
      <c r="C1613" t="s">
        <v>25</v>
      </c>
      <c r="D1613" t="s">
        <v>1128</v>
      </c>
      <c r="E1613" s="34">
        <v>1.03</v>
      </c>
      <c r="G1613" t="s">
        <v>511</v>
      </c>
      <c r="H1613" s="35">
        <v>8.4700000000000006</v>
      </c>
      <c r="I1613" t="s">
        <v>512</v>
      </c>
      <c r="J1613" s="36">
        <f t="shared" si="4"/>
        <v>8.7241</v>
      </c>
      <c r="K1613" s="37"/>
    </row>
    <row r="1614" spans="1:27" x14ac:dyDescent="0.25">
      <c r="B1614" t="s">
        <v>1106</v>
      </c>
      <c r="C1614" t="s">
        <v>1107</v>
      </c>
      <c r="D1614" t="s">
        <v>1108</v>
      </c>
      <c r="E1614" s="34">
        <v>0.42</v>
      </c>
      <c r="G1614" t="s">
        <v>511</v>
      </c>
      <c r="H1614" s="35">
        <v>13.87</v>
      </c>
      <c r="I1614" t="s">
        <v>512</v>
      </c>
      <c r="J1614" s="36">
        <f t="shared" si="4"/>
        <v>5.8254000000000001</v>
      </c>
      <c r="K1614" s="37"/>
    </row>
    <row r="1615" spans="1:27" x14ac:dyDescent="0.25">
      <c r="B1615" t="s">
        <v>1123</v>
      </c>
      <c r="C1615" t="s">
        <v>1107</v>
      </c>
      <c r="D1615" t="s">
        <v>1124</v>
      </c>
      <c r="E1615" s="34">
        <v>0.12</v>
      </c>
      <c r="G1615" t="s">
        <v>511</v>
      </c>
      <c r="H1615" s="35">
        <v>5.12</v>
      </c>
      <c r="I1615" t="s">
        <v>512</v>
      </c>
      <c r="J1615" s="36">
        <f t="shared" si="4"/>
        <v>0.61439999999999995</v>
      </c>
      <c r="K1615" s="37"/>
    </row>
    <row r="1616" spans="1:27" x14ac:dyDescent="0.25">
      <c r="B1616" t="s">
        <v>1157</v>
      </c>
      <c r="C1616" t="s">
        <v>125</v>
      </c>
      <c r="D1616" t="s">
        <v>1158</v>
      </c>
      <c r="E1616" s="34">
        <v>3.5</v>
      </c>
      <c r="G1616" t="s">
        <v>511</v>
      </c>
      <c r="H1616" s="35">
        <v>1.31</v>
      </c>
      <c r="I1616" t="s">
        <v>512</v>
      </c>
      <c r="J1616" s="36">
        <f t="shared" si="4"/>
        <v>4.585</v>
      </c>
      <c r="K1616" s="37"/>
    </row>
    <row r="1617" spans="1:27" x14ac:dyDescent="0.25">
      <c r="B1617" t="s">
        <v>1102</v>
      </c>
      <c r="C1617" t="s">
        <v>16</v>
      </c>
      <c r="D1617" t="s">
        <v>1103</v>
      </c>
      <c r="E1617" s="34">
        <v>6</v>
      </c>
      <c r="G1617" t="s">
        <v>511</v>
      </c>
      <c r="H1617" s="35">
        <v>0.28000000000000003</v>
      </c>
      <c r="I1617" t="s">
        <v>512</v>
      </c>
      <c r="J1617" s="36">
        <f t="shared" si="4"/>
        <v>1.68</v>
      </c>
      <c r="K1617" s="37"/>
    </row>
    <row r="1618" spans="1:27" x14ac:dyDescent="0.25">
      <c r="B1618" t="s">
        <v>1159</v>
      </c>
      <c r="C1618" t="s">
        <v>25</v>
      </c>
      <c r="D1618" t="s">
        <v>1160</v>
      </c>
      <c r="E1618" s="34">
        <v>1.03</v>
      </c>
      <c r="G1618" t="s">
        <v>511</v>
      </c>
      <c r="H1618" s="35">
        <v>4.8</v>
      </c>
      <c r="I1618" t="s">
        <v>512</v>
      </c>
      <c r="J1618" s="36">
        <f t="shared" si="4"/>
        <v>4.944</v>
      </c>
      <c r="K1618" s="37"/>
    </row>
    <row r="1619" spans="1:27" x14ac:dyDescent="0.25">
      <c r="B1619" t="s">
        <v>1155</v>
      </c>
      <c r="C1619" t="s">
        <v>125</v>
      </c>
      <c r="D1619" t="s">
        <v>1156</v>
      </c>
      <c r="E1619" s="34">
        <v>0.95</v>
      </c>
      <c r="G1619" t="s">
        <v>511</v>
      </c>
      <c r="H1619" s="35">
        <v>1.28</v>
      </c>
      <c r="I1619" t="s">
        <v>512</v>
      </c>
      <c r="J1619" s="36">
        <f t="shared" si="4"/>
        <v>1.216</v>
      </c>
      <c r="K1619" s="37"/>
    </row>
    <row r="1620" spans="1:27" x14ac:dyDescent="0.25">
      <c r="B1620" t="s">
        <v>1113</v>
      </c>
      <c r="C1620" t="s">
        <v>125</v>
      </c>
      <c r="D1620" t="s">
        <v>1114</v>
      </c>
      <c r="E1620" s="34">
        <v>4</v>
      </c>
      <c r="G1620" t="s">
        <v>511</v>
      </c>
      <c r="H1620" s="35">
        <v>0.04</v>
      </c>
      <c r="I1620" t="s">
        <v>512</v>
      </c>
      <c r="J1620" s="36">
        <f t="shared" si="4"/>
        <v>0.16</v>
      </c>
      <c r="K1620" s="37"/>
    </row>
    <row r="1621" spans="1:27" x14ac:dyDescent="0.25">
      <c r="D1621" s="38" t="s">
        <v>526</v>
      </c>
      <c r="E1621" s="37"/>
      <c r="H1621" s="37"/>
      <c r="K1621" s="35">
        <f>SUM(J1610:J1620)</f>
        <v>30.9695</v>
      </c>
    </row>
    <row r="1622" spans="1:27" x14ac:dyDescent="0.25">
      <c r="D1622" s="38" t="s">
        <v>527</v>
      </c>
      <c r="E1622" s="37"/>
      <c r="H1622" s="37"/>
      <c r="K1622" s="39">
        <f>SUM(J1605:J1621)</f>
        <v>45.544700000000006</v>
      </c>
    </row>
    <row r="1623" spans="1:27" x14ac:dyDescent="0.25">
      <c r="D1623" s="38" t="s">
        <v>547</v>
      </c>
      <c r="E1623" s="37"/>
      <c r="H1623" s="37">
        <v>10</v>
      </c>
      <c r="I1623" t="s">
        <v>529</v>
      </c>
      <c r="K1623" s="35">
        <f>ROUND(H1623/100*K1622,5)</f>
        <v>4.5544700000000002</v>
      </c>
    </row>
    <row r="1624" spans="1:27" x14ac:dyDescent="0.25">
      <c r="D1624" s="38" t="s">
        <v>530</v>
      </c>
      <c r="E1624" s="37"/>
      <c r="H1624" s="37"/>
      <c r="K1624" s="39">
        <f>SUM(K1622:K1623)</f>
        <v>50.099170000000008</v>
      </c>
    </row>
    <row r="1626" spans="1:27" ht="45" customHeight="1" x14ac:dyDescent="0.25">
      <c r="A1626" s="29" t="s">
        <v>1163</v>
      </c>
      <c r="B1626" s="29" t="s">
        <v>100</v>
      </c>
      <c r="C1626" s="30" t="s">
        <v>25</v>
      </c>
      <c r="D1626" s="10" t="s">
        <v>101</v>
      </c>
      <c r="E1626" s="9"/>
      <c r="F1626" s="9"/>
      <c r="G1626" s="30"/>
      <c r="H1626" s="32" t="s">
        <v>504</v>
      </c>
      <c r="I1626" s="8">
        <v>1</v>
      </c>
      <c r="J1626" s="7"/>
      <c r="K1626" s="33">
        <f>ROUND(K1640,2)</f>
        <v>41.58</v>
      </c>
      <c r="L1626" s="31" t="s">
        <v>1164</v>
      </c>
      <c r="M1626" s="30"/>
      <c r="N1626" s="30"/>
      <c r="O1626" s="30"/>
      <c r="P1626" s="30"/>
      <c r="Q1626" s="30"/>
      <c r="R1626" s="30"/>
      <c r="S1626" s="30"/>
      <c r="T1626" s="30"/>
      <c r="U1626" s="30"/>
      <c r="V1626" s="30"/>
      <c r="W1626" s="30"/>
      <c r="X1626" s="30"/>
      <c r="Y1626" s="30"/>
      <c r="Z1626" s="30"/>
      <c r="AA1626" s="30"/>
    </row>
    <row r="1627" spans="1:27" x14ac:dyDescent="0.25">
      <c r="B1627" s="25" t="s">
        <v>506</v>
      </c>
    </row>
    <row r="1628" spans="1:27" x14ac:dyDescent="0.25">
      <c r="B1628" t="s">
        <v>1101</v>
      </c>
      <c r="C1628" t="s">
        <v>508</v>
      </c>
      <c r="D1628" t="s">
        <v>587</v>
      </c>
      <c r="E1628" s="34">
        <v>0.4</v>
      </c>
      <c r="F1628" t="s">
        <v>510</v>
      </c>
      <c r="G1628" t="s">
        <v>511</v>
      </c>
      <c r="H1628" s="35">
        <v>29.42</v>
      </c>
      <c r="I1628" t="s">
        <v>512</v>
      </c>
      <c r="J1628" s="36">
        <f>ROUND(E1628/I1626* H1628,5)</f>
        <v>11.768000000000001</v>
      </c>
      <c r="K1628" s="37"/>
    </row>
    <row r="1629" spans="1:27" x14ac:dyDescent="0.25">
      <c r="B1629" t="s">
        <v>1100</v>
      </c>
      <c r="C1629" t="s">
        <v>508</v>
      </c>
      <c r="D1629" t="s">
        <v>589</v>
      </c>
      <c r="E1629" s="34">
        <v>0.4</v>
      </c>
      <c r="F1629" t="s">
        <v>510</v>
      </c>
      <c r="G1629" t="s">
        <v>511</v>
      </c>
      <c r="H1629" s="35">
        <v>26.12</v>
      </c>
      <c r="I1629" t="s">
        <v>512</v>
      </c>
      <c r="J1629" s="36">
        <f>ROUND(E1629/I1626* H1629,5)</f>
        <v>10.448</v>
      </c>
      <c r="K1629" s="37"/>
    </row>
    <row r="1630" spans="1:27" x14ac:dyDescent="0.25">
      <c r="D1630" s="38" t="s">
        <v>513</v>
      </c>
      <c r="E1630" s="37"/>
      <c r="H1630" s="37"/>
      <c r="K1630" s="35">
        <f>SUM(J1628:J1629)</f>
        <v>22.216000000000001</v>
      </c>
    </row>
    <row r="1631" spans="1:27" x14ac:dyDescent="0.25">
      <c r="B1631" s="25" t="s">
        <v>518</v>
      </c>
      <c r="E1631" s="37"/>
      <c r="H1631" s="37"/>
      <c r="K1631" s="37"/>
    </row>
    <row r="1632" spans="1:27" x14ac:dyDescent="0.25">
      <c r="B1632" t="s">
        <v>1111</v>
      </c>
      <c r="C1632" t="s">
        <v>540</v>
      </c>
      <c r="D1632" t="s">
        <v>1112</v>
      </c>
      <c r="E1632" s="34">
        <v>0.47249999999999998</v>
      </c>
      <c r="G1632" t="s">
        <v>511</v>
      </c>
      <c r="H1632" s="35">
        <v>1.42</v>
      </c>
      <c r="I1632" t="s">
        <v>512</v>
      </c>
      <c r="J1632" s="36">
        <f>ROUND(E1632* H1632,5)</f>
        <v>0.67095000000000005</v>
      </c>
      <c r="K1632" s="37"/>
    </row>
    <row r="1633" spans="1:27" x14ac:dyDescent="0.25">
      <c r="B1633" t="s">
        <v>1165</v>
      </c>
      <c r="C1633" t="s">
        <v>25</v>
      </c>
      <c r="D1633" t="s">
        <v>1166</v>
      </c>
      <c r="E1633" s="34">
        <v>1.03</v>
      </c>
      <c r="G1633" t="s">
        <v>511</v>
      </c>
      <c r="H1633" s="35">
        <v>7.7</v>
      </c>
      <c r="I1633" t="s">
        <v>512</v>
      </c>
      <c r="J1633" s="36">
        <f>ROUND(E1633* H1633,5)</f>
        <v>7.931</v>
      </c>
      <c r="K1633" s="37"/>
    </row>
    <row r="1634" spans="1:27" x14ac:dyDescent="0.25">
      <c r="B1634" t="s">
        <v>1106</v>
      </c>
      <c r="C1634" t="s">
        <v>1107</v>
      </c>
      <c r="D1634" t="s">
        <v>1108</v>
      </c>
      <c r="E1634" s="34">
        <v>0.18</v>
      </c>
      <c r="G1634" t="s">
        <v>511</v>
      </c>
      <c r="H1634" s="35">
        <v>13.87</v>
      </c>
      <c r="I1634" t="s">
        <v>512</v>
      </c>
      <c r="J1634" s="36">
        <f>ROUND(E1634* H1634,5)</f>
        <v>2.4965999999999999</v>
      </c>
      <c r="K1634" s="37"/>
    </row>
    <row r="1635" spans="1:27" x14ac:dyDescent="0.25">
      <c r="B1635" t="s">
        <v>1167</v>
      </c>
      <c r="C1635" t="s">
        <v>25</v>
      </c>
      <c r="D1635" t="s">
        <v>1168</v>
      </c>
      <c r="E1635" s="34">
        <v>1</v>
      </c>
      <c r="G1635" t="s">
        <v>511</v>
      </c>
      <c r="H1635" s="35">
        <v>4.41</v>
      </c>
      <c r="I1635" t="s">
        <v>512</v>
      </c>
      <c r="J1635" s="36">
        <f>ROUND(E1635* H1635,5)</f>
        <v>4.41</v>
      </c>
      <c r="K1635" s="37"/>
    </row>
    <row r="1636" spans="1:27" x14ac:dyDescent="0.25">
      <c r="B1636" t="s">
        <v>1113</v>
      </c>
      <c r="C1636" t="s">
        <v>125</v>
      </c>
      <c r="D1636" t="s">
        <v>1114</v>
      </c>
      <c r="E1636" s="34">
        <v>1.89</v>
      </c>
      <c r="G1636" t="s">
        <v>511</v>
      </c>
      <c r="H1636" s="35">
        <v>0.04</v>
      </c>
      <c r="I1636" t="s">
        <v>512</v>
      </c>
      <c r="J1636" s="36">
        <f>ROUND(E1636* H1636,5)</f>
        <v>7.5600000000000001E-2</v>
      </c>
      <c r="K1636" s="37"/>
    </row>
    <row r="1637" spans="1:27" x14ac:dyDescent="0.25">
      <c r="D1637" s="38" t="s">
        <v>526</v>
      </c>
      <c r="E1637" s="37"/>
      <c r="H1637" s="37"/>
      <c r="K1637" s="35">
        <f>SUM(J1632:J1636)</f>
        <v>15.584149999999999</v>
      </c>
    </row>
    <row r="1638" spans="1:27" x14ac:dyDescent="0.25">
      <c r="D1638" s="38" t="s">
        <v>527</v>
      </c>
      <c r="E1638" s="37"/>
      <c r="H1638" s="37"/>
      <c r="K1638" s="39">
        <f>SUM(J1627:J1637)</f>
        <v>37.800150000000009</v>
      </c>
    </row>
    <row r="1639" spans="1:27" x14ac:dyDescent="0.25">
      <c r="D1639" s="38" t="s">
        <v>547</v>
      </c>
      <c r="E1639" s="37"/>
      <c r="H1639" s="37">
        <v>10</v>
      </c>
      <c r="I1639" t="s">
        <v>529</v>
      </c>
      <c r="K1639" s="35">
        <f>ROUND(H1639/100*K1638,5)</f>
        <v>3.7800199999999999</v>
      </c>
    </row>
    <row r="1640" spans="1:27" x14ac:dyDescent="0.25">
      <c r="D1640" s="38" t="s">
        <v>530</v>
      </c>
      <c r="E1640" s="37"/>
      <c r="H1640" s="37"/>
      <c r="K1640" s="39">
        <f>SUM(K1638:K1639)</f>
        <v>41.58017000000001</v>
      </c>
    </row>
    <row r="1642" spans="1:27" ht="45" customHeight="1" x14ac:dyDescent="0.25">
      <c r="A1642" s="29" t="s">
        <v>1169</v>
      </c>
      <c r="B1642" s="29" t="s">
        <v>98</v>
      </c>
      <c r="C1642" s="30" t="s">
        <v>25</v>
      </c>
      <c r="D1642" s="10" t="s">
        <v>99</v>
      </c>
      <c r="E1642" s="9"/>
      <c r="F1642" s="9"/>
      <c r="G1642" s="30"/>
      <c r="H1642" s="32" t="s">
        <v>504</v>
      </c>
      <c r="I1642" s="8">
        <v>1</v>
      </c>
      <c r="J1642" s="7"/>
      <c r="K1642" s="33">
        <f>ROUND(K1656,2)</f>
        <v>38.14</v>
      </c>
      <c r="L1642" s="31" t="s">
        <v>1170</v>
      </c>
      <c r="M1642" s="30"/>
      <c r="N1642" s="30"/>
      <c r="O1642" s="30"/>
      <c r="P1642" s="30"/>
      <c r="Q1642" s="30"/>
      <c r="R1642" s="30"/>
      <c r="S1642" s="30"/>
      <c r="T1642" s="30"/>
      <c r="U1642" s="30"/>
      <c r="V1642" s="30"/>
      <c r="W1642" s="30"/>
      <c r="X1642" s="30"/>
      <c r="Y1642" s="30"/>
      <c r="Z1642" s="30"/>
      <c r="AA1642" s="30"/>
    </row>
    <row r="1643" spans="1:27" x14ac:dyDescent="0.25">
      <c r="B1643" s="25" t="s">
        <v>506</v>
      </c>
    </row>
    <row r="1644" spans="1:27" x14ac:dyDescent="0.25">
      <c r="B1644" t="s">
        <v>1100</v>
      </c>
      <c r="C1644" t="s">
        <v>508</v>
      </c>
      <c r="D1644" t="s">
        <v>589</v>
      </c>
      <c r="E1644" s="34">
        <v>0.4</v>
      </c>
      <c r="F1644" t="s">
        <v>510</v>
      </c>
      <c r="G1644" t="s">
        <v>511</v>
      </c>
      <c r="H1644" s="35">
        <v>26.12</v>
      </c>
      <c r="I1644" t="s">
        <v>512</v>
      </c>
      <c r="J1644" s="36">
        <f>ROUND(E1644/I1642* H1644,5)</f>
        <v>10.448</v>
      </c>
      <c r="K1644" s="37"/>
    </row>
    <row r="1645" spans="1:27" x14ac:dyDescent="0.25">
      <c r="B1645" t="s">
        <v>1101</v>
      </c>
      <c r="C1645" t="s">
        <v>508</v>
      </c>
      <c r="D1645" t="s">
        <v>587</v>
      </c>
      <c r="E1645" s="34">
        <v>0.4</v>
      </c>
      <c r="F1645" t="s">
        <v>510</v>
      </c>
      <c r="G1645" t="s">
        <v>511</v>
      </c>
      <c r="H1645" s="35">
        <v>29.42</v>
      </c>
      <c r="I1645" t="s">
        <v>512</v>
      </c>
      <c r="J1645" s="36">
        <f>ROUND(E1645/I1642* H1645,5)</f>
        <v>11.768000000000001</v>
      </c>
      <c r="K1645" s="37"/>
    </row>
    <row r="1646" spans="1:27" x14ac:dyDescent="0.25">
      <c r="D1646" s="38" t="s">
        <v>513</v>
      </c>
      <c r="E1646" s="37"/>
      <c r="H1646" s="37"/>
      <c r="K1646" s="35">
        <f>SUM(J1644:J1645)</f>
        <v>22.216000000000001</v>
      </c>
    </row>
    <row r="1647" spans="1:27" x14ac:dyDescent="0.25">
      <c r="B1647" s="25" t="s">
        <v>518</v>
      </c>
      <c r="E1647" s="37"/>
      <c r="H1647" s="37"/>
      <c r="K1647" s="37"/>
    </row>
    <row r="1648" spans="1:27" x14ac:dyDescent="0.25">
      <c r="B1648" t="s">
        <v>1113</v>
      </c>
      <c r="C1648" t="s">
        <v>125</v>
      </c>
      <c r="D1648" t="s">
        <v>1114</v>
      </c>
      <c r="E1648" s="34">
        <v>1.89</v>
      </c>
      <c r="G1648" t="s">
        <v>511</v>
      </c>
      <c r="H1648" s="35">
        <v>0.04</v>
      </c>
      <c r="I1648" t="s">
        <v>512</v>
      </c>
      <c r="J1648" s="36">
        <f>ROUND(E1648* H1648,5)</f>
        <v>7.5600000000000001E-2</v>
      </c>
      <c r="K1648" s="37"/>
    </row>
    <row r="1649" spans="1:27" x14ac:dyDescent="0.25">
      <c r="B1649" t="s">
        <v>1171</v>
      </c>
      <c r="C1649" t="s">
        <v>25</v>
      </c>
      <c r="D1649" t="s">
        <v>1172</v>
      </c>
      <c r="E1649" s="34">
        <v>1.03</v>
      </c>
      <c r="G1649" t="s">
        <v>511</v>
      </c>
      <c r="H1649" s="35">
        <v>4.66</v>
      </c>
      <c r="I1649" t="s">
        <v>512</v>
      </c>
      <c r="J1649" s="36">
        <f>ROUND(E1649* H1649,5)</f>
        <v>4.7998000000000003</v>
      </c>
      <c r="K1649" s="37"/>
    </row>
    <row r="1650" spans="1:27" x14ac:dyDescent="0.25">
      <c r="B1650" t="s">
        <v>1167</v>
      </c>
      <c r="C1650" t="s">
        <v>25</v>
      </c>
      <c r="D1650" t="s">
        <v>1168</v>
      </c>
      <c r="E1650" s="34">
        <v>1</v>
      </c>
      <c r="G1650" t="s">
        <v>511</v>
      </c>
      <c r="H1650" s="35">
        <v>4.41</v>
      </c>
      <c r="I1650" t="s">
        <v>512</v>
      </c>
      <c r="J1650" s="36">
        <f>ROUND(E1650* H1650,5)</f>
        <v>4.41</v>
      </c>
      <c r="K1650" s="37"/>
    </row>
    <row r="1651" spans="1:27" x14ac:dyDescent="0.25">
      <c r="B1651" t="s">
        <v>1106</v>
      </c>
      <c r="C1651" t="s">
        <v>1107</v>
      </c>
      <c r="D1651" t="s">
        <v>1108</v>
      </c>
      <c r="E1651" s="34">
        <v>0.18</v>
      </c>
      <c r="G1651" t="s">
        <v>511</v>
      </c>
      <c r="H1651" s="35">
        <v>13.87</v>
      </c>
      <c r="I1651" t="s">
        <v>512</v>
      </c>
      <c r="J1651" s="36">
        <f>ROUND(E1651* H1651,5)</f>
        <v>2.4965999999999999</v>
      </c>
      <c r="K1651" s="37"/>
    </row>
    <row r="1652" spans="1:27" x14ac:dyDescent="0.25">
      <c r="B1652" t="s">
        <v>1111</v>
      </c>
      <c r="C1652" t="s">
        <v>540</v>
      </c>
      <c r="D1652" t="s">
        <v>1112</v>
      </c>
      <c r="E1652" s="34">
        <v>0.47249999999999998</v>
      </c>
      <c r="G1652" t="s">
        <v>511</v>
      </c>
      <c r="H1652" s="35">
        <v>1.42</v>
      </c>
      <c r="I1652" t="s">
        <v>512</v>
      </c>
      <c r="J1652" s="36">
        <f>ROUND(E1652* H1652,5)</f>
        <v>0.67095000000000005</v>
      </c>
      <c r="K1652" s="37"/>
    </row>
    <row r="1653" spans="1:27" x14ac:dyDescent="0.25">
      <c r="D1653" s="38" t="s">
        <v>526</v>
      </c>
      <c r="E1653" s="37"/>
      <c r="H1653" s="37"/>
      <c r="K1653" s="35">
        <f>SUM(J1648:J1652)</f>
        <v>12.45295</v>
      </c>
    </row>
    <row r="1654" spans="1:27" x14ac:dyDescent="0.25">
      <c r="D1654" s="38" t="s">
        <v>527</v>
      </c>
      <c r="E1654" s="37"/>
      <c r="H1654" s="37"/>
      <c r="K1654" s="39">
        <f>SUM(J1643:J1653)</f>
        <v>34.668950000000002</v>
      </c>
    </row>
    <row r="1655" spans="1:27" x14ac:dyDescent="0.25">
      <c r="D1655" s="38" t="s">
        <v>547</v>
      </c>
      <c r="E1655" s="37"/>
      <c r="H1655" s="37">
        <v>10</v>
      </c>
      <c r="I1655" t="s">
        <v>529</v>
      </c>
      <c r="K1655" s="35">
        <f>ROUND(H1655/100*K1654,5)</f>
        <v>3.4668999999999999</v>
      </c>
    </row>
    <row r="1656" spans="1:27" x14ac:dyDescent="0.25">
      <c r="D1656" s="38" t="s">
        <v>530</v>
      </c>
      <c r="E1656" s="37"/>
      <c r="H1656" s="37"/>
      <c r="K1656" s="39">
        <f>SUM(K1654:K1655)</f>
        <v>38.135850000000005</v>
      </c>
    </row>
    <row r="1658" spans="1:27" ht="45" customHeight="1" x14ac:dyDescent="0.25">
      <c r="A1658" s="29" t="s">
        <v>1173</v>
      </c>
      <c r="B1658" s="29" t="s">
        <v>33</v>
      </c>
      <c r="C1658" s="30" t="s">
        <v>25</v>
      </c>
      <c r="D1658" s="10" t="s">
        <v>34</v>
      </c>
      <c r="E1658" s="9"/>
      <c r="F1658" s="9"/>
      <c r="G1658" s="30"/>
      <c r="H1658" s="32" t="s">
        <v>504</v>
      </c>
      <c r="I1658" s="8">
        <v>1</v>
      </c>
      <c r="J1658" s="7"/>
      <c r="K1658" s="33">
        <f>ROUND(K1664,2)</f>
        <v>2.4300000000000002</v>
      </c>
      <c r="L1658" s="31" t="s">
        <v>1174</v>
      </c>
      <c r="M1658" s="30"/>
      <c r="N1658" s="30"/>
      <c r="O1658" s="30"/>
      <c r="P1658" s="30"/>
      <c r="Q1658" s="30"/>
      <c r="R1658" s="30"/>
      <c r="S1658" s="30"/>
      <c r="T1658" s="30"/>
      <c r="U1658" s="30"/>
      <c r="V1658" s="30"/>
      <c r="W1658" s="30"/>
      <c r="X1658" s="30"/>
      <c r="Y1658" s="30"/>
      <c r="Z1658" s="30"/>
      <c r="AA1658" s="30"/>
    </row>
    <row r="1659" spans="1:27" x14ac:dyDescent="0.25">
      <c r="B1659" s="25" t="s">
        <v>506</v>
      </c>
    </row>
    <row r="1660" spans="1:27" x14ac:dyDescent="0.25">
      <c r="B1660" t="s">
        <v>1050</v>
      </c>
      <c r="C1660" t="s">
        <v>508</v>
      </c>
      <c r="D1660" t="s">
        <v>1051</v>
      </c>
      <c r="E1660" s="34">
        <v>0.09</v>
      </c>
      <c r="F1660" t="s">
        <v>510</v>
      </c>
      <c r="G1660" t="s">
        <v>511</v>
      </c>
      <c r="H1660" s="35">
        <v>24.55</v>
      </c>
      <c r="I1660" t="s">
        <v>512</v>
      </c>
      <c r="J1660" s="36">
        <f>ROUND(E1660/I1658* H1660,5)</f>
        <v>2.2094999999999998</v>
      </c>
      <c r="K1660" s="37"/>
    </row>
    <row r="1661" spans="1:27" x14ac:dyDescent="0.25">
      <c r="D1661" s="38" t="s">
        <v>513</v>
      </c>
      <c r="E1661" s="37"/>
      <c r="H1661" s="37"/>
      <c r="K1661" s="35">
        <f>SUM(J1660:J1660)</f>
        <v>2.2094999999999998</v>
      </c>
    </row>
    <row r="1662" spans="1:27" x14ac:dyDescent="0.25">
      <c r="D1662" s="38" t="s">
        <v>527</v>
      </c>
      <c r="E1662" s="37"/>
      <c r="H1662" s="37"/>
      <c r="K1662" s="39">
        <f>SUM(J1659:J1661)</f>
        <v>2.2094999999999998</v>
      </c>
    </row>
    <row r="1663" spans="1:27" x14ac:dyDescent="0.25">
      <c r="D1663" s="38" t="s">
        <v>547</v>
      </c>
      <c r="E1663" s="37"/>
      <c r="H1663" s="37">
        <v>10</v>
      </c>
      <c r="I1663" t="s">
        <v>529</v>
      </c>
      <c r="K1663" s="35">
        <f>ROUND(H1663/100*K1662,5)</f>
        <v>0.22095000000000001</v>
      </c>
    </row>
    <row r="1664" spans="1:27" x14ac:dyDescent="0.25">
      <c r="D1664" s="38" t="s">
        <v>530</v>
      </c>
      <c r="E1664" s="37"/>
      <c r="H1664" s="37"/>
      <c r="K1664" s="39">
        <f>SUM(K1662:K1663)</f>
        <v>2.43045</v>
      </c>
    </row>
    <row r="1666" spans="1:27" ht="45" customHeight="1" x14ac:dyDescent="0.25">
      <c r="A1666" s="29" t="s">
        <v>1175</v>
      </c>
      <c r="B1666" s="29" t="s">
        <v>102</v>
      </c>
      <c r="C1666" s="30" t="s">
        <v>25</v>
      </c>
      <c r="D1666" s="10" t="s">
        <v>103</v>
      </c>
      <c r="E1666" s="9"/>
      <c r="F1666" s="9"/>
      <c r="G1666" s="30"/>
      <c r="H1666" s="32" t="s">
        <v>504</v>
      </c>
      <c r="I1666" s="8">
        <v>1</v>
      </c>
      <c r="J1666" s="7"/>
      <c r="K1666" s="33">
        <f>ROUND(K1679,2)</f>
        <v>6.9</v>
      </c>
      <c r="L1666" s="31" t="s">
        <v>1176</v>
      </c>
      <c r="M1666" s="30"/>
      <c r="N1666" s="30"/>
      <c r="O1666" s="30"/>
      <c r="P1666" s="30"/>
      <c r="Q1666" s="30"/>
      <c r="R1666" s="30"/>
      <c r="S1666" s="30"/>
      <c r="T1666" s="30"/>
      <c r="U1666" s="30"/>
      <c r="V1666" s="30"/>
      <c r="W1666" s="30"/>
      <c r="X1666" s="30"/>
      <c r="Y1666" s="30"/>
      <c r="Z1666" s="30"/>
      <c r="AA1666" s="30"/>
    </row>
    <row r="1667" spans="1:27" x14ac:dyDescent="0.25">
      <c r="B1667" s="25" t="s">
        <v>506</v>
      </c>
    </row>
    <row r="1668" spans="1:27" x14ac:dyDescent="0.25">
      <c r="B1668" t="s">
        <v>1177</v>
      </c>
      <c r="C1668" t="s">
        <v>508</v>
      </c>
      <c r="D1668" t="s">
        <v>1178</v>
      </c>
      <c r="E1668" s="34">
        <v>0.125</v>
      </c>
      <c r="F1668" t="s">
        <v>510</v>
      </c>
      <c r="G1668" t="s">
        <v>511</v>
      </c>
      <c r="H1668" s="35">
        <v>29.42</v>
      </c>
      <c r="I1668" t="s">
        <v>512</v>
      </c>
      <c r="J1668" s="36">
        <f>ROUND(E1668/I1666* H1668,5)</f>
        <v>3.6775000000000002</v>
      </c>
      <c r="K1668" s="37"/>
    </row>
    <row r="1669" spans="1:27" x14ac:dyDescent="0.25">
      <c r="B1669" t="s">
        <v>1179</v>
      </c>
      <c r="C1669" t="s">
        <v>508</v>
      </c>
      <c r="D1669" t="s">
        <v>1180</v>
      </c>
      <c r="E1669" s="34">
        <v>1.4999999999999999E-2</v>
      </c>
      <c r="F1669" t="s">
        <v>510</v>
      </c>
      <c r="G1669" t="s">
        <v>511</v>
      </c>
      <c r="H1669" s="35">
        <v>26.12</v>
      </c>
      <c r="I1669" t="s">
        <v>512</v>
      </c>
      <c r="J1669" s="36">
        <f>ROUND(E1669/I1666* H1669,5)</f>
        <v>0.39179999999999998</v>
      </c>
      <c r="K1669" s="37"/>
    </row>
    <row r="1670" spans="1:27" x14ac:dyDescent="0.25">
      <c r="D1670" s="38" t="s">
        <v>513</v>
      </c>
      <c r="E1670" s="37"/>
      <c r="H1670" s="37"/>
      <c r="K1670" s="35">
        <f>SUM(J1668:J1669)</f>
        <v>4.0693000000000001</v>
      </c>
    </row>
    <row r="1671" spans="1:27" x14ac:dyDescent="0.25">
      <c r="B1671" s="25" t="s">
        <v>518</v>
      </c>
      <c r="E1671" s="37"/>
      <c r="H1671" s="37"/>
      <c r="K1671" s="37"/>
    </row>
    <row r="1672" spans="1:27" x14ac:dyDescent="0.25">
      <c r="B1672" t="s">
        <v>1181</v>
      </c>
      <c r="C1672" t="s">
        <v>540</v>
      </c>
      <c r="D1672" t="s">
        <v>1182</v>
      </c>
      <c r="E1672" s="34">
        <v>0.39779999999999999</v>
      </c>
      <c r="G1672" t="s">
        <v>511</v>
      </c>
      <c r="H1672" s="35">
        <v>3.71</v>
      </c>
      <c r="I1672" t="s">
        <v>512</v>
      </c>
      <c r="J1672" s="36">
        <f>ROUND(E1672* H1672,5)</f>
        <v>1.47584</v>
      </c>
      <c r="K1672" s="37"/>
    </row>
    <row r="1673" spans="1:27" x14ac:dyDescent="0.25">
      <c r="B1673" t="s">
        <v>1183</v>
      </c>
      <c r="C1673" t="s">
        <v>540</v>
      </c>
      <c r="D1673" t="s">
        <v>1184</v>
      </c>
      <c r="E1673" s="34">
        <v>0.153</v>
      </c>
      <c r="G1673" t="s">
        <v>511</v>
      </c>
      <c r="H1673" s="35">
        <v>4.38</v>
      </c>
      <c r="I1673" t="s">
        <v>512</v>
      </c>
      <c r="J1673" s="36">
        <f>ROUND(E1673* H1673,5)</f>
        <v>0.67013999999999996</v>
      </c>
      <c r="K1673" s="37"/>
    </row>
    <row r="1674" spans="1:27" x14ac:dyDescent="0.25">
      <c r="D1674" s="38" t="s">
        <v>526</v>
      </c>
      <c r="E1674" s="37"/>
      <c r="H1674" s="37"/>
      <c r="K1674" s="35">
        <f>SUM(J1672:J1673)</f>
        <v>2.1459799999999998</v>
      </c>
    </row>
    <row r="1675" spans="1:27" x14ac:dyDescent="0.25">
      <c r="E1675" s="37"/>
      <c r="H1675" s="37"/>
      <c r="K1675" s="37"/>
    </row>
    <row r="1676" spans="1:27" x14ac:dyDescent="0.25">
      <c r="D1676" s="38" t="s">
        <v>528</v>
      </c>
      <c r="E1676" s="37"/>
      <c r="H1676" s="37">
        <v>1.5</v>
      </c>
      <c r="I1676" t="s">
        <v>529</v>
      </c>
      <c r="J1676">
        <f>ROUND(H1676/100*K1670,5)</f>
        <v>6.1039999999999997E-2</v>
      </c>
      <c r="K1676" s="37"/>
    </row>
    <row r="1677" spans="1:27" x14ac:dyDescent="0.25">
      <c r="D1677" s="38" t="s">
        <v>527</v>
      </c>
      <c r="E1677" s="37"/>
      <c r="H1677" s="37"/>
      <c r="K1677" s="39">
        <f>SUM(J1667:J1676)</f>
        <v>6.2763200000000001</v>
      </c>
    </row>
    <row r="1678" spans="1:27" x14ac:dyDescent="0.25">
      <c r="D1678" s="38" t="s">
        <v>547</v>
      </c>
      <c r="E1678" s="37"/>
      <c r="H1678" s="37">
        <v>10</v>
      </c>
      <c r="I1678" t="s">
        <v>529</v>
      </c>
      <c r="K1678" s="35">
        <f>ROUND(H1678/100*K1677,5)</f>
        <v>0.62763000000000002</v>
      </c>
    </row>
    <row r="1679" spans="1:27" x14ac:dyDescent="0.25">
      <c r="D1679" s="38" t="s">
        <v>530</v>
      </c>
      <c r="E1679" s="37"/>
      <c r="H1679" s="37"/>
      <c r="K1679" s="39">
        <f>SUM(K1677:K1678)</f>
        <v>6.90395</v>
      </c>
    </row>
    <row r="1681" spans="1:27" ht="45" customHeight="1" x14ac:dyDescent="0.25">
      <c r="A1681" s="29" t="s">
        <v>1185</v>
      </c>
      <c r="B1681" s="29" t="s">
        <v>80</v>
      </c>
      <c r="C1681" s="30" t="s">
        <v>25</v>
      </c>
      <c r="D1681" s="10" t="s">
        <v>81</v>
      </c>
      <c r="E1681" s="9"/>
      <c r="F1681" s="9"/>
      <c r="G1681" s="30"/>
      <c r="H1681" s="32" t="s">
        <v>504</v>
      </c>
      <c r="I1681" s="8">
        <v>1</v>
      </c>
      <c r="J1681" s="7"/>
      <c r="K1681" s="33">
        <f>ROUND(K1692,2)</f>
        <v>5.88</v>
      </c>
      <c r="L1681" s="31" t="s">
        <v>1186</v>
      </c>
      <c r="M1681" s="30"/>
      <c r="N1681" s="30"/>
      <c r="O1681" s="30"/>
      <c r="P1681" s="30"/>
      <c r="Q1681" s="30"/>
      <c r="R1681" s="30"/>
      <c r="S1681" s="30"/>
      <c r="T1681" s="30"/>
      <c r="U1681" s="30"/>
      <c r="V1681" s="30"/>
      <c r="W1681" s="30"/>
      <c r="X1681" s="30"/>
      <c r="Y1681" s="30"/>
      <c r="Z1681" s="30"/>
      <c r="AA1681" s="30"/>
    </row>
    <row r="1682" spans="1:27" x14ac:dyDescent="0.25">
      <c r="B1682" s="25" t="s">
        <v>506</v>
      </c>
    </row>
    <row r="1683" spans="1:27" x14ac:dyDescent="0.25">
      <c r="B1683" t="s">
        <v>1179</v>
      </c>
      <c r="C1683" t="s">
        <v>508</v>
      </c>
      <c r="D1683" t="s">
        <v>1180</v>
      </c>
      <c r="E1683" s="34">
        <v>0.01</v>
      </c>
      <c r="F1683" t="s">
        <v>510</v>
      </c>
      <c r="G1683" t="s">
        <v>511</v>
      </c>
      <c r="H1683" s="35">
        <v>26.12</v>
      </c>
      <c r="I1683" t="s">
        <v>512</v>
      </c>
      <c r="J1683" s="36">
        <f>ROUND(E1683/I1681* H1683,5)</f>
        <v>0.26119999999999999</v>
      </c>
      <c r="K1683" s="37"/>
    </row>
    <row r="1684" spans="1:27" x14ac:dyDescent="0.25">
      <c r="B1684" t="s">
        <v>1177</v>
      </c>
      <c r="C1684" t="s">
        <v>508</v>
      </c>
      <c r="D1684" t="s">
        <v>1178</v>
      </c>
      <c r="E1684" s="34">
        <v>0.1</v>
      </c>
      <c r="F1684" t="s">
        <v>510</v>
      </c>
      <c r="G1684" t="s">
        <v>511</v>
      </c>
      <c r="H1684" s="35">
        <v>29.42</v>
      </c>
      <c r="I1684" t="s">
        <v>512</v>
      </c>
      <c r="J1684" s="36">
        <f>ROUND(E1684/I1681* H1684,5)</f>
        <v>2.9420000000000002</v>
      </c>
      <c r="K1684" s="37"/>
    </row>
    <row r="1685" spans="1:27" x14ac:dyDescent="0.25">
      <c r="D1685" s="38" t="s">
        <v>513</v>
      </c>
      <c r="E1685" s="37"/>
      <c r="H1685" s="37"/>
      <c r="K1685" s="35">
        <f>SUM(J1683:J1684)</f>
        <v>3.2032000000000003</v>
      </c>
    </row>
    <row r="1686" spans="1:27" x14ac:dyDescent="0.25">
      <c r="B1686" s="25" t="s">
        <v>518</v>
      </c>
      <c r="E1686" s="37"/>
      <c r="H1686" s="37"/>
      <c r="K1686" s="37"/>
    </row>
    <row r="1687" spans="1:27" x14ac:dyDescent="0.25">
      <c r="B1687" t="s">
        <v>1181</v>
      </c>
      <c r="C1687" t="s">
        <v>540</v>
      </c>
      <c r="D1687" t="s">
        <v>1182</v>
      </c>
      <c r="E1687" s="34">
        <v>0.39779999999999999</v>
      </c>
      <c r="G1687" t="s">
        <v>511</v>
      </c>
      <c r="H1687" s="35">
        <v>3.71</v>
      </c>
      <c r="I1687" t="s">
        <v>512</v>
      </c>
      <c r="J1687" s="36">
        <f>ROUND(E1687* H1687,5)</f>
        <v>1.47584</v>
      </c>
      <c r="K1687" s="37"/>
    </row>
    <row r="1688" spans="1:27" x14ac:dyDescent="0.25">
      <c r="B1688" t="s">
        <v>1183</v>
      </c>
      <c r="C1688" t="s">
        <v>540</v>
      </c>
      <c r="D1688" t="s">
        <v>1184</v>
      </c>
      <c r="E1688" s="34">
        <v>0.153</v>
      </c>
      <c r="G1688" t="s">
        <v>511</v>
      </c>
      <c r="H1688" s="35">
        <v>4.38</v>
      </c>
      <c r="I1688" t="s">
        <v>512</v>
      </c>
      <c r="J1688" s="36">
        <f>ROUND(E1688* H1688,5)</f>
        <v>0.67013999999999996</v>
      </c>
      <c r="K1688" s="37"/>
    </row>
    <row r="1689" spans="1:27" x14ac:dyDescent="0.25">
      <c r="D1689" s="38" t="s">
        <v>526</v>
      </c>
      <c r="E1689" s="37"/>
      <c r="H1689" s="37"/>
      <c r="K1689" s="35">
        <f>SUM(J1687:J1688)</f>
        <v>2.1459799999999998</v>
      </c>
    </row>
    <row r="1690" spans="1:27" x14ac:dyDescent="0.25">
      <c r="D1690" s="38" t="s">
        <v>527</v>
      </c>
      <c r="E1690" s="37"/>
      <c r="H1690" s="37"/>
      <c r="K1690" s="39">
        <f>SUM(J1682:J1689)</f>
        <v>5.3491800000000005</v>
      </c>
    </row>
    <row r="1691" spans="1:27" x14ac:dyDescent="0.25">
      <c r="D1691" s="38" t="s">
        <v>547</v>
      </c>
      <c r="E1691" s="37"/>
      <c r="H1691" s="37">
        <v>10</v>
      </c>
      <c r="I1691" t="s">
        <v>529</v>
      </c>
      <c r="K1691" s="35">
        <f>ROUND(H1691/100*K1690,5)</f>
        <v>0.53491999999999995</v>
      </c>
    </row>
    <row r="1692" spans="1:27" x14ac:dyDescent="0.25">
      <c r="D1692" s="38" t="s">
        <v>530</v>
      </c>
      <c r="E1692" s="37"/>
      <c r="H1692" s="37"/>
      <c r="K1692" s="39">
        <f>SUM(K1690:K1691)</f>
        <v>5.8841000000000001</v>
      </c>
    </row>
    <row r="1694" spans="1:27" ht="45" customHeight="1" x14ac:dyDescent="0.25">
      <c r="A1694" s="29" t="s">
        <v>1187</v>
      </c>
      <c r="B1694" s="29" t="s">
        <v>82</v>
      </c>
      <c r="C1694" s="30" t="s">
        <v>25</v>
      </c>
      <c r="D1694" s="10" t="s">
        <v>83</v>
      </c>
      <c r="E1694" s="9"/>
      <c r="F1694" s="9"/>
      <c r="G1694" s="30"/>
      <c r="H1694" s="32" t="s">
        <v>504</v>
      </c>
      <c r="I1694" s="8">
        <v>1</v>
      </c>
      <c r="J1694" s="7"/>
      <c r="K1694" s="33">
        <f>ROUND(K1705,2)</f>
        <v>5.88</v>
      </c>
      <c r="L1694" s="31" t="s">
        <v>1188</v>
      </c>
      <c r="M1694" s="30"/>
      <c r="N1694" s="30"/>
      <c r="O1694" s="30"/>
      <c r="P1694" s="30"/>
      <c r="Q1694" s="30"/>
      <c r="R1694" s="30"/>
      <c r="S1694" s="30"/>
      <c r="T1694" s="30"/>
      <c r="U1694" s="30"/>
      <c r="V1694" s="30"/>
      <c r="W1694" s="30"/>
      <c r="X1694" s="30"/>
      <c r="Y1694" s="30"/>
      <c r="Z1694" s="30"/>
      <c r="AA1694" s="30"/>
    </row>
    <row r="1695" spans="1:27" x14ac:dyDescent="0.25">
      <c r="B1695" s="25" t="s">
        <v>506</v>
      </c>
    </row>
    <row r="1696" spans="1:27" x14ac:dyDescent="0.25">
      <c r="B1696" t="s">
        <v>1179</v>
      </c>
      <c r="C1696" t="s">
        <v>508</v>
      </c>
      <c r="D1696" t="s">
        <v>1180</v>
      </c>
      <c r="E1696" s="34">
        <v>0.01</v>
      </c>
      <c r="F1696" t="s">
        <v>510</v>
      </c>
      <c r="G1696" t="s">
        <v>511</v>
      </c>
      <c r="H1696" s="35">
        <v>26.12</v>
      </c>
      <c r="I1696" t="s">
        <v>512</v>
      </c>
      <c r="J1696" s="36">
        <f>ROUND(E1696/I1694* H1696,5)</f>
        <v>0.26119999999999999</v>
      </c>
      <c r="K1696" s="37"/>
    </row>
    <row r="1697" spans="1:27" x14ac:dyDescent="0.25">
      <c r="B1697" t="s">
        <v>1177</v>
      </c>
      <c r="C1697" t="s">
        <v>508</v>
      </c>
      <c r="D1697" t="s">
        <v>1178</v>
      </c>
      <c r="E1697" s="34">
        <v>0.1</v>
      </c>
      <c r="F1697" t="s">
        <v>510</v>
      </c>
      <c r="G1697" t="s">
        <v>511</v>
      </c>
      <c r="H1697" s="35">
        <v>29.42</v>
      </c>
      <c r="I1697" t="s">
        <v>512</v>
      </c>
      <c r="J1697" s="36">
        <f>ROUND(E1697/I1694* H1697,5)</f>
        <v>2.9420000000000002</v>
      </c>
      <c r="K1697" s="37"/>
    </row>
    <row r="1698" spans="1:27" x14ac:dyDescent="0.25">
      <c r="D1698" s="38" t="s">
        <v>513</v>
      </c>
      <c r="E1698" s="37"/>
      <c r="H1698" s="37"/>
      <c r="K1698" s="35">
        <f>SUM(J1696:J1697)</f>
        <v>3.2032000000000003</v>
      </c>
    </row>
    <row r="1699" spans="1:27" x14ac:dyDescent="0.25">
      <c r="B1699" s="25" t="s">
        <v>518</v>
      </c>
      <c r="E1699" s="37"/>
      <c r="H1699" s="37"/>
      <c r="K1699" s="37"/>
    </row>
    <row r="1700" spans="1:27" x14ac:dyDescent="0.25">
      <c r="B1700" t="s">
        <v>1181</v>
      </c>
      <c r="C1700" t="s">
        <v>540</v>
      </c>
      <c r="D1700" t="s">
        <v>1182</v>
      </c>
      <c r="E1700" s="34">
        <v>0.39779999999999999</v>
      </c>
      <c r="G1700" t="s">
        <v>511</v>
      </c>
      <c r="H1700" s="35">
        <v>3.71</v>
      </c>
      <c r="I1700" t="s">
        <v>512</v>
      </c>
      <c r="J1700" s="36">
        <f>ROUND(E1700* H1700,5)</f>
        <v>1.47584</v>
      </c>
      <c r="K1700" s="37"/>
    </row>
    <row r="1701" spans="1:27" x14ac:dyDescent="0.25">
      <c r="B1701" t="s">
        <v>1183</v>
      </c>
      <c r="C1701" t="s">
        <v>540</v>
      </c>
      <c r="D1701" t="s">
        <v>1184</v>
      </c>
      <c r="E1701" s="34">
        <v>0.153</v>
      </c>
      <c r="G1701" t="s">
        <v>511</v>
      </c>
      <c r="H1701" s="35">
        <v>4.38</v>
      </c>
      <c r="I1701" t="s">
        <v>512</v>
      </c>
      <c r="J1701" s="36">
        <f>ROUND(E1701* H1701,5)</f>
        <v>0.67013999999999996</v>
      </c>
      <c r="K1701" s="37"/>
    </row>
    <row r="1702" spans="1:27" x14ac:dyDescent="0.25">
      <c r="D1702" s="38" t="s">
        <v>526</v>
      </c>
      <c r="E1702" s="37"/>
      <c r="H1702" s="37"/>
      <c r="K1702" s="35">
        <f>SUM(J1700:J1701)</f>
        <v>2.1459799999999998</v>
      </c>
    </row>
    <row r="1703" spans="1:27" x14ac:dyDescent="0.25">
      <c r="D1703" s="38" t="s">
        <v>527</v>
      </c>
      <c r="E1703" s="37"/>
      <c r="H1703" s="37"/>
      <c r="K1703" s="39">
        <f>SUM(J1695:J1702)</f>
        <v>5.3491800000000005</v>
      </c>
    </row>
    <row r="1704" spans="1:27" x14ac:dyDescent="0.25">
      <c r="D1704" s="38" t="s">
        <v>547</v>
      </c>
      <c r="E1704" s="37"/>
      <c r="H1704" s="37">
        <v>10</v>
      </c>
      <c r="I1704" t="s">
        <v>529</v>
      </c>
      <c r="K1704" s="35">
        <f>ROUND(H1704/100*K1703,5)</f>
        <v>0.53491999999999995</v>
      </c>
    </row>
    <row r="1705" spans="1:27" x14ac:dyDescent="0.25">
      <c r="D1705" s="38" t="s">
        <v>530</v>
      </c>
      <c r="E1705" s="37"/>
      <c r="H1705" s="37"/>
      <c r="K1705" s="39">
        <f>SUM(K1703:K1704)</f>
        <v>5.8841000000000001</v>
      </c>
    </row>
    <row r="1707" spans="1:27" ht="45" customHeight="1" x14ac:dyDescent="0.25">
      <c r="A1707" s="29" t="s">
        <v>1189</v>
      </c>
      <c r="B1707" s="29" t="s">
        <v>84</v>
      </c>
      <c r="C1707" s="30" t="s">
        <v>25</v>
      </c>
      <c r="D1707" s="10" t="s">
        <v>85</v>
      </c>
      <c r="E1707" s="9"/>
      <c r="F1707" s="9"/>
      <c r="G1707" s="30"/>
      <c r="H1707" s="32" t="s">
        <v>504</v>
      </c>
      <c r="I1707" s="8">
        <v>1</v>
      </c>
      <c r="J1707" s="7"/>
      <c r="K1707" s="33">
        <f>ROUND(K1718,2)</f>
        <v>5.88</v>
      </c>
      <c r="L1707" s="31" t="s">
        <v>1190</v>
      </c>
      <c r="M1707" s="30"/>
      <c r="N1707" s="30"/>
      <c r="O1707" s="30"/>
      <c r="P1707" s="30"/>
      <c r="Q1707" s="30"/>
      <c r="R1707" s="30"/>
      <c r="S1707" s="30"/>
      <c r="T1707" s="30"/>
      <c r="U1707" s="30"/>
      <c r="V1707" s="30"/>
      <c r="W1707" s="30"/>
      <c r="X1707" s="30"/>
      <c r="Y1707" s="30"/>
      <c r="Z1707" s="30"/>
      <c r="AA1707" s="30"/>
    </row>
    <row r="1708" spans="1:27" x14ac:dyDescent="0.25">
      <c r="B1708" s="25" t="s">
        <v>506</v>
      </c>
    </row>
    <row r="1709" spans="1:27" x14ac:dyDescent="0.25">
      <c r="B1709" t="s">
        <v>1177</v>
      </c>
      <c r="C1709" t="s">
        <v>508</v>
      </c>
      <c r="D1709" t="s">
        <v>1178</v>
      </c>
      <c r="E1709" s="34">
        <v>0.1</v>
      </c>
      <c r="F1709" t="s">
        <v>510</v>
      </c>
      <c r="G1709" t="s">
        <v>511</v>
      </c>
      <c r="H1709" s="35">
        <v>29.42</v>
      </c>
      <c r="I1709" t="s">
        <v>512</v>
      </c>
      <c r="J1709" s="36">
        <f>ROUND(E1709/I1707* H1709,5)</f>
        <v>2.9420000000000002</v>
      </c>
      <c r="K1709" s="37"/>
    </row>
    <row r="1710" spans="1:27" x14ac:dyDescent="0.25">
      <c r="B1710" t="s">
        <v>1179</v>
      </c>
      <c r="C1710" t="s">
        <v>508</v>
      </c>
      <c r="D1710" t="s">
        <v>1180</v>
      </c>
      <c r="E1710" s="34">
        <v>0.01</v>
      </c>
      <c r="F1710" t="s">
        <v>510</v>
      </c>
      <c r="G1710" t="s">
        <v>511</v>
      </c>
      <c r="H1710" s="35">
        <v>26.12</v>
      </c>
      <c r="I1710" t="s">
        <v>512</v>
      </c>
      <c r="J1710" s="36">
        <f>ROUND(E1710/I1707* H1710,5)</f>
        <v>0.26119999999999999</v>
      </c>
      <c r="K1710" s="37"/>
    </row>
    <row r="1711" spans="1:27" x14ac:dyDescent="0.25">
      <c r="D1711" s="38" t="s">
        <v>513</v>
      </c>
      <c r="E1711" s="37"/>
      <c r="H1711" s="37"/>
      <c r="K1711" s="35">
        <f>SUM(J1709:J1710)</f>
        <v>3.2032000000000003</v>
      </c>
    </row>
    <row r="1712" spans="1:27" x14ac:dyDescent="0.25">
      <c r="B1712" s="25" t="s">
        <v>518</v>
      </c>
      <c r="E1712" s="37"/>
      <c r="H1712" s="37"/>
      <c r="K1712" s="37"/>
    </row>
    <row r="1713" spans="1:27" x14ac:dyDescent="0.25">
      <c r="B1713" t="s">
        <v>1181</v>
      </c>
      <c r="C1713" t="s">
        <v>540</v>
      </c>
      <c r="D1713" t="s">
        <v>1182</v>
      </c>
      <c r="E1713" s="34">
        <v>0.39779999999999999</v>
      </c>
      <c r="G1713" t="s">
        <v>511</v>
      </c>
      <c r="H1713" s="35">
        <v>3.71</v>
      </c>
      <c r="I1713" t="s">
        <v>512</v>
      </c>
      <c r="J1713" s="36">
        <f>ROUND(E1713* H1713,5)</f>
        <v>1.47584</v>
      </c>
      <c r="K1713" s="37"/>
    </row>
    <row r="1714" spans="1:27" x14ac:dyDescent="0.25">
      <c r="B1714" t="s">
        <v>1183</v>
      </c>
      <c r="C1714" t="s">
        <v>540</v>
      </c>
      <c r="D1714" t="s">
        <v>1184</v>
      </c>
      <c r="E1714" s="34">
        <v>0.153</v>
      </c>
      <c r="G1714" t="s">
        <v>511</v>
      </c>
      <c r="H1714" s="35">
        <v>4.38</v>
      </c>
      <c r="I1714" t="s">
        <v>512</v>
      </c>
      <c r="J1714" s="36">
        <f>ROUND(E1714* H1714,5)</f>
        <v>0.67013999999999996</v>
      </c>
      <c r="K1714" s="37"/>
    </row>
    <row r="1715" spans="1:27" x14ac:dyDescent="0.25">
      <c r="D1715" s="38" t="s">
        <v>526</v>
      </c>
      <c r="E1715" s="37"/>
      <c r="H1715" s="37"/>
      <c r="K1715" s="35">
        <f>SUM(J1713:J1714)</f>
        <v>2.1459799999999998</v>
      </c>
    </row>
    <row r="1716" spans="1:27" x14ac:dyDescent="0.25">
      <c r="D1716" s="38" t="s">
        <v>527</v>
      </c>
      <c r="E1716" s="37"/>
      <c r="H1716" s="37"/>
      <c r="K1716" s="39">
        <f>SUM(J1708:J1715)</f>
        <v>5.3491800000000005</v>
      </c>
    </row>
    <row r="1717" spans="1:27" x14ac:dyDescent="0.25">
      <c r="D1717" s="38" t="s">
        <v>547</v>
      </c>
      <c r="E1717" s="37"/>
      <c r="H1717" s="37">
        <v>10</v>
      </c>
      <c r="I1717" t="s">
        <v>529</v>
      </c>
      <c r="K1717" s="35">
        <f>ROUND(H1717/100*K1716,5)</f>
        <v>0.53491999999999995</v>
      </c>
    </row>
    <row r="1718" spans="1:27" x14ac:dyDescent="0.25">
      <c r="D1718" s="38" t="s">
        <v>530</v>
      </c>
      <c r="E1718" s="37"/>
      <c r="H1718" s="37"/>
      <c r="K1718" s="39">
        <f>SUM(K1716:K1717)</f>
        <v>5.8841000000000001</v>
      </c>
    </row>
    <row r="1720" spans="1:27" ht="45" customHeight="1" x14ac:dyDescent="0.25">
      <c r="A1720" s="29" t="s">
        <v>1191</v>
      </c>
      <c r="B1720" s="29" t="s">
        <v>86</v>
      </c>
      <c r="C1720" s="30" t="s">
        <v>25</v>
      </c>
      <c r="D1720" s="10" t="s">
        <v>87</v>
      </c>
      <c r="E1720" s="9"/>
      <c r="F1720" s="9"/>
      <c r="G1720" s="30"/>
      <c r="H1720" s="32" t="s">
        <v>504</v>
      </c>
      <c r="I1720" s="8">
        <v>1</v>
      </c>
      <c r="J1720" s="7"/>
      <c r="K1720" s="33">
        <f>ROUND(K1731,2)</f>
        <v>5.88</v>
      </c>
      <c r="L1720" s="31" t="s">
        <v>1192</v>
      </c>
      <c r="M1720" s="30"/>
      <c r="N1720" s="30"/>
      <c r="O1720" s="30"/>
      <c r="P1720" s="30"/>
      <c r="Q1720" s="30"/>
      <c r="R1720" s="30"/>
      <c r="S1720" s="30"/>
      <c r="T1720" s="30"/>
      <c r="U1720" s="30"/>
      <c r="V1720" s="30"/>
      <c r="W1720" s="30"/>
      <c r="X1720" s="30"/>
      <c r="Y1720" s="30"/>
      <c r="Z1720" s="30"/>
      <c r="AA1720" s="30"/>
    </row>
    <row r="1721" spans="1:27" x14ac:dyDescent="0.25">
      <c r="B1721" s="25" t="s">
        <v>506</v>
      </c>
    </row>
    <row r="1722" spans="1:27" x14ac:dyDescent="0.25">
      <c r="B1722" t="s">
        <v>1179</v>
      </c>
      <c r="C1722" t="s">
        <v>508</v>
      </c>
      <c r="D1722" t="s">
        <v>1180</v>
      </c>
      <c r="E1722" s="34">
        <v>0.01</v>
      </c>
      <c r="F1722" t="s">
        <v>510</v>
      </c>
      <c r="G1722" t="s">
        <v>511</v>
      </c>
      <c r="H1722" s="35">
        <v>26.12</v>
      </c>
      <c r="I1722" t="s">
        <v>512</v>
      </c>
      <c r="J1722" s="36">
        <f>ROUND(E1722/I1720* H1722,5)</f>
        <v>0.26119999999999999</v>
      </c>
      <c r="K1722" s="37"/>
    </row>
    <row r="1723" spans="1:27" x14ac:dyDescent="0.25">
      <c r="B1723" t="s">
        <v>1177</v>
      </c>
      <c r="C1723" t="s">
        <v>508</v>
      </c>
      <c r="D1723" t="s">
        <v>1178</v>
      </c>
      <c r="E1723" s="34">
        <v>0.1</v>
      </c>
      <c r="F1723" t="s">
        <v>510</v>
      </c>
      <c r="G1723" t="s">
        <v>511</v>
      </c>
      <c r="H1723" s="35">
        <v>29.42</v>
      </c>
      <c r="I1723" t="s">
        <v>512</v>
      </c>
      <c r="J1723" s="36">
        <f>ROUND(E1723/I1720* H1723,5)</f>
        <v>2.9420000000000002</v>
      </c>
      <c r="K1723" s="37"/>
    </row>
    <row r="1724" spans="1:27" x14ac:dyDescent="0.25">
      <c r="D1724" s="38" t="s">
        <v>513</v>
      </c>
      <c r="E1724" s="37"/>
      <c r="H1724" s="37"/>
      <c r="K1724" s="35">
        <f>SUM(J1722:J1723)</f>
        <v>3.2032000000000003</v>
      </c>
    </row>
    <row r="1725" spans="1:27" x14ac:dyDescent="0.25">
      <c r="B1725" s="25" t="s">
        <v>518</v>
      </c>
      <c r="E1725" s="37"/>
      <c r="H1725" s="37"/>
      <c r="K1725" s="37"/>
    </row>
    <row r="1726" spans="1:27" x14ac:dyDescent="0.25">
      <c r="B1726" t="s">
        <v>1183</v>
      </c>
      <c r="C1726" t="s">
        <v>540</v>
      </c>
      <c r="D1726" t="s">
        <v>1184</v>
      </c>
      <c r="E1726" s="34">
        <v>0.153</v>
      </c>
      <c r="G1726" t="s">
        <v>511</v>
      </c>
      <c r="H1726" s="35">
        <v>4.38</v>
      </c>
      <c r="I1726" t="s">
        <v>512</v>
      </c>
      <c r="J1726" s="36">
        <f>ROUND(E1726* H1726,5)</f>
        <v>0.67013999999999996</v>
      </c>
      <c r="K1726" s="37"/>
    </row>
    <row r="1727" spans="1:27" x14ac:dyDescent="0.25">
      <c r="B1727" t="s">
        <v>1181</v>
      </c>
      <c r="C1727" t="s">
        <v>540</v>
      </c>
      <c r="D1727" t="s">
        <v>1182</v>
      </c>
      <c r="E1727" s="34">
        <v>0.39779999999999999</v>
      </c>
      <c r="G1727" t="s">
        <v>511</v>
      </c>
      <c r="H1727" s="35">
        <v>3.71</v>
      </c>
      <c r="I1727" t="s">
        <v>512</v>
      </c>
      <c r="J1727" s="36">
        <f>ROUND(E1727* H1727,5)</f>
        <v>1.47584</v>
      </c>
      <c r="K1727" s="37"/>
    </row>
    <row r="1728" spans="1:27" x14ac:dyDescent="0.25">
      <c r="D1728" s="38" t="s">
        <v>526</v>
      </c>
      <c r="E1728" s="37"/>
      <c r="H1728" s="37"/>
      <c r="K1728" s="35">
        <f>SUM(J1726:J1727)</f>
        <v>2.1459799999999998</v>
      </c>
    </row>
    <row r="1729" spans="1:27" x14ac:dyDescent="0.25">
      <c r="D1729" s="38" t="s">
        <v>527</v>
      </c>
      <c r="E1729" s="37"/>
      <c r="H1729" s="37"/>
      <c r="K1729" s="39">
        <f>SUM(J1721:J1728)</f>
        <v>5.3491800000000005</v>
      </c>
    </row>
    <row r="1730" spans="1:27" x14ac:dyDescent="0.25">
      <c r="D1730" s="38" t="s">
        <v>547</v>
      </c>
      <c r="E1730" s="37"/>
      <c r="H1730" s="37">
        <v>10</v>
      </c>
      <c r="I1730" t="s">
        <v>529</v>
      </c>
      <c r="K1730" s="35">
        <f>ROUND(H1730/100*K1729,5)</f>
        <v>0.53491999999999995</v>
      </c>
    </row>
    <row r="1731" spans="1:27" x14ac:dyDescent="0.25">
      <c r="D1731" s="38" t="s">
        <v>530</v>
      </c>
      <c r="E1731" s="37"/>
      <c r="H1731" s="37"/>
      <c r="K1731" s="39">
        <f>SUM(K1729:K1730)</f>
        <v>5.8841000000000001</v>
      </c>
    </row>
    <row r="1733" spans="1:27" ht="45" customHeight="1" x14ac:dyDescent="0.25">
      <c r="A1733" s="29" t="s">
        <v>1193</v>
      </c>
      <c r="B1733" s="29" t="s">
        <v>88</v>
      </c>
      <c r="C1733" s="30" t="s">
        <v>25</v>
      </c>
      <c r="D1733" s="10" t="s">
        <v>89</v>
      </c>
      <c r="E1733" s="9"/>
      <c r="F1733" s="9"/>
      <c r="G1733" s="30"/>
      <c r="H1733" s="32" t="s">
        <v>504</v>
      </c>
      <c r="I1733" s="8">
        <v>1</v>
      </c>
      <c r="J1733" s="7"/>
      <c r="K1733" s="33">
        <f>ROUND(K1744,2)</f>
        <v>5.88</v>
      </c>
      <c r="L1733" s="31" t="s">
        <v>1194</v>
      </c>
      <c r="M1733" s="30"/>
      <c r="N1733" s="30"/>
      <c r="O1733" s="30"/>
      <c r="P1733" s="30"/>
      <c r="Q1733" s="30"/>
      <c r="R1733" s="30"/>
      <c r="S1733" s="30"/>
      <c r="T1733" s="30"/>
      <c r="U1733" s="30"/>
      <c r="V1733" s="30"/>
      <c r="W1733" s="30"/>
      <c r="X1733" s="30"/>
      <c r="Y1733" s="30"/>
      <c r="Z1733" s="30"/>
      <c r="AA1733" s="30"/>
    </row>
    <row r="1734" spans="1:27" x14ac:dyDescent="0.25">
      <c r="B1734" s="25" t="s">
        <v>506</v>
      </c>
    </row>
    <row r="1735" spans="1:27" x14ac:dyDescent="0.25">
      <c r="B1735" t="s">
        <v>1179</v>
      </c>
      <c r="C1735" t="s">
        <v>508</v>
      </c>
      <c r="D1735" t="s">
        <v>1180</v>
      </c>
      <c r="E1735" s="34">
        <v>0.01</v>
      </c>
      <c r="F1735" t="s">
        <v>510</v>
      </c>
      <c r="G1735" t="s">
        <v>511</v>
      </c>
      <c r="H1735" s="35">
        <v>26.12</v>
      </c>
      <c r="I1735" t="s">
        <v>512</v>
      </c>
      <c r="J1735" s="36">
        <f>ROUND(E1735/I1733* H1735,5)</f>
        <v>0.26119999999999999</v>
      </c>
      <c r="K1735" s="37"/>
    </row>
    <row r="1736" spans="1:27" x14ac:dyDescent="0.25">
      <c r="B1736" t="s">
        <v>1177</v>
      </c>
      <c r="C1736" t="s">
        <v>508</v>
      </c>
      <c r="D1736" t="s">
        <v>1178</v>
      </c>
      <c r="E1736" s="34">
        <v>0.1</v>
      </c>
      <c r="F1736" t="s">
        <v>510</v>
      </c>
      <c r="G1736" t="s">
        <v>511</v>
      </c>
      <c r="H1736" s="35">
        <v>29.42</v>
      </c>
      <c r="I1736" t="s">
        <v>512</v>
      </c>
      <c r="J1736" s="36">
        <f>ROUND(E1736/I1733* H1736,5)</f>
        <v>2.9420000000000002</v>
      </c>
      <c r="K1736" s="37"/>
    </row>
    <row r="1737" spans="1:27" x14ac:dyDescent="0.25">
      <c r="D1737" s="38" t="s">
        <v>513</v>
      </c>
      <c r="E1737" s="37"/>
      <c r="H1737" s="37"/>
      <c r="K1737" s="35">
        <f>SUM(J1735:J1736)</f>
        <v>3.2032000000000003</v>
      </c>
    </row>
    <row r="1738" spans="1:27" x14ac:dyDescent="0.25">
      <c r="B1738" s="25" t="s">
        <v>518</v>
      </c>
      <c r="E1738" s="37"/>
      <c r="H1738" s="37"/>
      <c r="K1738" s="37"/>
    </row>
    <row r="1739" spans="1:27" x14ac:dyDescent="0.25">
      <c r="B1739" t="s">
        <v>1181</v>
      </c>
      <c r="C1739" t="s">
        <v>540</v>
      </c>
      <c r="D1739" t="s">
        <v>1182</v>
      </c>
      <c r="E1739" s="34">
        <v>0.39779999999999999</v>
      </c>
      <c r="G1739" t="s">
        <v>511</v>
      </c>
      <c r="H1739" s="35">
        <v>3.71</v>
      </c>
      <c r="I1739" t="s">
        <v>512</v>
      </c>
      <c r="J1739" s="36">
        <f>ROUND(E1739* H1739,5)</f>
        <v>1.47584</v>
      </c>
      <c r="K1739" s="37"/>
    </row>
    <row r="1740" spans="1:27" x14ac:dyDescent="0.25">
      <c r="B1740" t="s">
        <v>1183</v>
      </c>
      <c r="C1740" t="s">
        <v>540</v>
      </c>
      <c r="D1740" t="s">
        <v>1184</v>
      </c>
      <c r="E1740" s="34">
        <v>0.153</v>
      </c>
      <c r="G1740" t="s">
        <v>511</v>
      </c>
      <c r="H1740" s="35">
        <v>4.38</v>
      </c>
      <c r="I1740" t="s">
        <v>512</v>
      </c>
      <c r="J1740" s="36">
        <f>ROUND(E1740* H1740,5)</f>
        <v>0.67013999999999996</v>
      </c>
      <c r="K1740" s="37"/>
    </row>
    <row r="1741" spans="1:27" x14ac:dyDescent="0.25">
      <c r="D1741" s="38" t="s">
        <v>526</v>
      </c>
      <c r="E1741" s="37"/>
      <c r="H1741" s="37"/>
      <c r="K1741" s="35">
        <f>SUM(J1739:J1740)</f>
        <v>2.1459799999999998</v>
      </c>
    </row>
    <row r="1742" spans="1:27" x14ac:dyDescent="0.25">
      <c r="D1742" s="38" t="s">
        <v>527</v>
      </c>
      <c r="E1742" s="37"/>
      <c r="H1742" s="37"/>
      <c r="K1742" s="39">
        <f>SUM(J1734:J1741)</f>
        <v>5.3491800000000005</v>
      </c>
    </row>
    <row r="1743" spans="1:27" x14ac:dyDescent="0.25">
      <c r="D1743" s="38" t="s">
        <v>547</v>
      </c>
      <c r="E1743" s="37"/>
      <c r="H1743" s="37">
        <v>10</v>
      </c>
      <c r="I1743" t="s">
        <v>529</v>
      </c>
      <c r="K1743" s="35">
        <f>ROUND(H1743/100*K1742,5)</f>
        <v>0.53491999999999995</v>
      </c>
    </row>
    <row r="1744" spans="1:27" x14ac:dyDescent="0.25">
      <c r="D1744" s="38" t="s">
        <v>530</v>
      </c>
      <c r="E1744" s="37"/>
      <c r="H1744" s="37"/>
      <c r="K1744" s="39">
        <f>SUM(K1742:K1743)</f>
        <v>5.8841000000000001</v>
      </c>
    </row>
    <row r="1746" spans="1:27" ht="45" customHeight="1" x14ac:dyDescent="0.25">
      <c r="A1746" s="29" t="s">
        <v>1195</v>
      </c>
      <c r="B1746" s="29" t="s">
        <v>108</v>
      </c>
      <c r="C1746" s="30" t="s">
        <v>25</v>
      </c>
      <c r="D1746" s="10" t="s">
        <v>109</v>
      </c>
      <c r="E1746" s="9"/>
      <c r="F1746" s="9"/>
      <c r="G1746" s="30"/>
      <c r="H1746" s="32" t="s">
        <v>504</v>
      </c>
      <c r="I1746" s="8">
        <v>1</v>
      </c>
      <c r="J1746" s="7"/>
      <c r="K1746" s="33">
        <f>ROUND(K1756,2)</f>
        <v>11.78</v>
      </c>
      <c r="L1746" s="31" t="s">
        <v>1196</v>
      </c>
      <c r="M1746" s="30"/>
      <c r="N1746" s="30"/>
      <c r="O1746" s="30"/>
      <c r="P1746" s="30"/>
      <c r="Q1746" s="30"/>
      <c r="R1746" s="30"/>
      <c r="S1746" s="30"/>
      <c r="T1746" s="30"/>
      <c r="U1746" s="30"/>
      <c r="V1746" s="30"/>
      <c r="W1746" s="30"/>
      <c r="X1746" s="30"/>
      <c r="Y1746" s="30"/>
      <c r="Z1746" s="30"/>
      <c r="AA1746" s="30"/>
    </row>
    <row r="1747" spans="1:27" x14ac:dyDescent="0.25">
      <c r="B1747" s="25" t="s">
        <v>506</v>
      </c>
    </row>
    <row r="1748" spans="1:27" x14ac:dyDescent="0.25">
      <c r="B1748" t="s">
        <v>1050</v>
      </c>
      <c r="C1748" t="s">
        <v>508</v>
      </c>
      <c r="D1748" t="s">
        <v>1051</v>
      </c>
      <c r="E1748" s="34">
        <v>0.12</v>
      </c>
      <c r="F1748" t="s">
        <v>510</v>
      </c>
      <c r="G1748" t="s">
        <v>511</v>
      </c>
      <c r="H1748" s="35">
        <v>24.55</v>
      </c>
      <c r="I1748" t="s">
        <v>512</v>
      </c>
      <c r="J1748" s="36">
        <f>ROUND(E1748/I1746* H1748,5)</f>
        <v>2.9460000000000002</v>
      </c>
      <c r="K1748" s="37"/>
    </row>
    <row r="1749" spans="1:27" x14ac:dyDescent="0.25">
      <c r="B1749" t="s">
        <v>1064</v>
      </c>
      <c r="C1749" t="s">
        <v>508</v>
      </c>
      <c r="D1749" t="s">
        <v>1065</v>
      </c>
      <c r="E1749" s="34">
        <v>0.1</v>
      </c>
      <c r="F1749" t="s">
        <v>510</v>
      </c>
      <c r="G1749" t="s">
        <v>511</v>
      </c>
      <c r="H1749" s="35">
        <v>29.42</v>
      </c>
      <c r="I1749" t="s">
        <v>512</v>
      </c>
      <c r="J1749" s="36">
        <f>ROUND(E1749/I1746* H1749,5)</f>
        <v>2.9420000000000002</v>
      </c>
      <c r="K1749" s="37"/>
    </row>
    <row r="1750" spans="1:27" x14ac:dyDescent="0.25">
      <c r="D1750" s="38" t="s">
        <v>513</v>
      </c>
      <c r="E1750" s="37"/>
      <c r="H1750" s="37"/>
      <c r="K1750" s="35">
        <f>SUM(J1748:J1749)</f>
        <v>5.8879999999999999</v>
      </c>
    </row>
    <row r="1751" spans="1:27" x14ac:dyDescent="0.25">
      <c r="B1751" s="25" t="s">
        <v>501</v>
      </c>
      <c r="E1751" s="37"/>
      <c r="H1751" s="37"/>
      <c r="K1751" s="37"/>
    </row>
    <row r="1752" spans="1:27" x14ac:dyDescent="0.25">
      <c r="B1752" t="s">
        <v>531</v>
      </c>
      <c r="C1752" t="s">
        <v>482</v>
      </c>
      <c r="D1752" t="s">
        <v>532</v>
      </c>
      <c r="E1752" s="34">
        <v>4.2000000000000003E-2</v>
      </c>
      <c r="G1752" t="s">
        <v>511</v>
      </c>
      <c r="H1752" s="35">
        <v>114.6996</v>
      </c>
      <c r="I1752" t="s">
        <v>512</v>
      </c>
      <c r="J1752" s="36">
        <f>ROUND(E1752* H1752,5)</f>
        <v>4.81738</v>
      </c>
      <c r="K1752" s="37"/>
    </row>
    <row r="1753" spans="1:27" x14ac:dyDescent="0.25">
      <c r="D1753" s="38" t="s">
        <v>1070</v>
      </c>
      <c r="E1753" s="37"/>
      <c r="H1753" s="37"/>
      <c r="K1753" s="35">
        <f>SUM(J1752:J1752)</f>
        <v>4.81738</v>
      </c>
    </row>
    <row r="1754" spans="1:27" x14ac:dyDescent="0.25">
      <c r="D1754" s="38" t="s">
        <v>527</v>
      </c>
      <c r="E1754" s="37"/>
      <c r="H1754" s="37"/>
      <c r="K1754" s="39">
        <f>SUM(J1747:J1753)</f>
        <v>10.70538</v>
      </c>
    </row>
    <row r="1755" spans="1:27" x14ac:dyDescent="0.25">
      <c r="D1755" s="38" t="s">
        <v>547</v>
      </c>
      <c r="E1755" s="37"/>
      <c r="H1755" s="37">
        <v>10</v>
      </c>
      <c r="I1755" t="s">
        <v>529</v>
      </c>
      <c r="K1755" s="35">
        <f>ROUND(H1755/100*K1754,5)</f>
        <v>1.07054</v>
      </c>
    </row>
    <row r="1756" spans="1:27" x14ac:dyDescent="0.25">
      <c r="D1756" s="38" t="s">
        <v>530</v>
      </c>
      <c r="E1756" s="37"/>
      <c r="H1756" s="37"/>
      <c r="K1756" s="39">
        <f>SUM(K1754:K1755)</f>
        <v>11.775919999999999</v>
      </c>
    </row>
    <row r="1758" spans="1:27" ht="45" customHeight="1" x14ac:dyDescent="0.25">
      <c r="A1758" s="29" t="s">
        <v>1197</v>
      </c>
      <c r="B1758" s="29" t="s">
        <v>110</v>
      </c>
      <c r="C1758" s="30" t="s">
        <v>25</v>
      </c>
      <c r="D1758" s="10" t="s">
        <v>111</v>
      </c>
      <c r="E1758" s="9"/>
      <c r="F1758" s="9"/>
      <c r="G1758" s="30"/>
      <c r="H1758" s="32" t="s">
        <v>504</v>
      </c>
      <c r="I1758" s="8">
        <v>1</v>
      </c>
      <c r="J1758" s="7"/>
      <c r="K1758" s="33">
        <f>ROUND(K1767,2)</f>
        <v>46.27</v>
      </c>
      <c r="L1758" s="31" t="s">
        <v>1198</v>
      </c>
      <c r="M1758" s="30"/>
      <c r="N1758" s="30"/>
      <c r="O1758" s="30"/>
      <c r="P1758" s="30"/>
      <c r="Q1758" s="30"/>
      <c r="R1758" s="30"/>
      <c r="S1758" s="30"/>
      <c r="T1758" s="30"/>
      <c r="U1758" s="30"/>
      <c r="V1758" s="30"/>
      <c r="W1758" s="30"/>
      <c r="X1758" s="30"/>
      <c r="Y1758" s="30"/>
      <c r="Z1758" s="30"/>
      <c r="AA1758" s="30"/>
    </row>
    <row r="1759" spans="1:27" x14ac:dyDescent="0.25">
      <c r="B1759" s="25" t="s">
        <v>506</v>
      </c>
    </row>
    <row r="1760" spans="1:27" x14ac:dyDescent="0.25">
      <c r="B1760" t="s">
        <v>1101</v>
      </c>
      <c r="C1760" t="s">
        <v>508</v>
      </c>
      <c r="D1760" t="s">
        <v>587</v>
      </c>
      <c r="E1760" s="34">
        <v>7.0000000000000007E-2</v>
      </c>
      <c r="F1760" t="s">
        <v>510</v>
      </c>
      <c r="G1760" t="s">
        <v>511</v>
      </c>
      <c r="H1760" s="35">
        <v>29.42</v>
      </c>
      <c r="I1760" t="s">
        <v>512</v>
      </c>
      <c r="J1760" s="36">
        <f>ROUND(E1760/I1758* H1760,5)</f>
        <v>2.0594000000000001</v>
      </c>
      <c r="K1760" s="37"/>
    </row>
    <row r="1761" spans="1:27" x14ac:dyDescent="0.25">
      <c r="D1761" s="38" t="s">
        <v>513</v>
      </c>
      <c r="E1761" s="37"/>
      <c r="H1761" s="37"/>
      <c r="K1761" s="35">
        <f>SUM(J1760:J1760)</f>
        <v>2.0594000000000001</v>
      </c>
    </row>
    <row r="1762" spans="1:27" x14ac:dyDescent="0.25">
      <c r="B1762" s="25" t="s">
        <v>518</v>
      </c>
      <c r="E1762" s="37"/>
      <c r="H1762" s="37"/>
      <c r="K1762" s="37"/>
    </row>
    <row r="1763" spans="1:27" x14ac:dyDescent="0.25">
      <c r="B1763" t="s">
        <v>1199</v>
      </c>
      <c r="C1763" t="s">
        <v>25</v>
      </c>
      <c r="D1763" t="s">
        <v>111</v>
      </c>
      <c r="E1763" s="34">
        <v>1</v>
      </c>
      <c r="G1763" t="s">
        <v>511</v>
      </c>
      <c r="H1763" s="35">
        <v>40</v>
      </c>
      <c r="I1763" t="s">
        <v>512</v>
      </c>
      <c r="J1763" s="36">
        <f>ROUND(E1763* H1763,5)</f>
        <v>40</v>
      </c>
      <c r="K1763" s="37"/>
    </row>
    <row r="1764" spans="1:27" x14ac:dyDescent="0.25">
      <c r="D1764" s="38" t="s">
        <v>526</v>
      </c>
      <c r="E1764" s="37"/>
      <c r="H1764" s="37"/>
      <c r="K1764" s="35">
        <f>SUM(J1763:J1763)</f>
        <v>40</v>
      </c>
    </row>
    <row r="1765" spans="1:27" x14ac:dyDescent="0.25">
      <c r="D1765" s="38" t="s">
        <v>527</v>
      </c>
      <c r="E1765" s="37"/>
      <c r="H1765" s="37"/>
      <c r="K1765" s="39">
        <f>SUM(J1759:J1764)</f>
        <v>42.059399999999997</v>
      </c>
    </row>
    <row r="1766" spans="1:27" x14ac:dyDescent="0.25">
      <c r="D1766" s="38" t="s">
        <v>547</v>
      </c>
      <c r="E1766" s="37"/>
      <c r="H1766" s="37">
        <v>10</v>
      </c>
      <c r="I1766" t="s">
        <v>529</v>
      </c>
      <c r="K1766" s="35">
        <f>ROUND(H1766/100*K1765,5)</f>
        <v>4.20594</v>
      </c>
    </row>
    <row r="1767" spans="1:27" x14ac:dyDescent="0.25">
      <c r="D1767" s="38" t="s">
        <v>530</v>
      </c>
      <c r="E1767" s="37"/>
      <c r="H1767" s="37"/>
      <c r="K1767" s="39">
        <f>SUM(K1765:K1766)</f>
        <v>46.265339999999995</v>
      </c>
    </row>
    <row r="1769" spans="1:27" ht="45" customHeight="1" x14ac:dyDescent="0.25">
      <c r="A1769" s="29" t="s">
        <v>1200</v>
      </c>
      <c r="B1769" s="29" t="s">
        <v>129</v>
      </c>
      <c r="C1769" s="30" t="s">
        <v>25</v>
      </c>
      <c r="D1769" s="10" t="s">
        <v>130</v>
      </c>
      <c r="E1769" s="9"/>
      <c r="F1769" s="9"/>
      <c r="G1769" s="30"/>
      <c r="H1769" s="32" t="s">
        <v>504</v>
      </c>
      <c r="I1769" s="8">
        <v>1</v>
      </c>
      <c r="J1769" s="7"/>
      <c r="K1769" s="33">
        <f>ROUND(K1782,2)</f>
        <v>71.86</v>
      </c>
      <c r="L1769" s="31" t="s">
        <v>1201</v>
      </c>
      <c r="M1769" s="30"/>
      <c r="N1769" s="30"/>
      <c r="O1769" s="30"/>
      <c r="P1769" s="30"/>
      <c r="Q1769" s="30"/>
      <c r="R1769" s="30"/>
      <c r="S1769" s="30"/>
      <c r="T1769" s="30"/>
      <c r="U1769" s="30"/>
      <c r="V1769" s="30"/>
      <c r="W1769" s="30"/>
      <c r="X1769" s="30"/>
      <c r="Y1769" s="30"/>
      <c r="Z1769" s="30"/>
      <c r="AA1769" s="30"/>
    </row>
    <row r="1770" spans="1:27" x14ac:dyDescent="0.25">
      <c r="B1770" s="25" t="s">
        <v>506</v>
      </c>
    </row>
    <row r="1771" spans="1:27" x14ac:dyDescent="0.25">
      <c r="B1771" t="s">
        <v>1050</v>
      </c>
      <c r="C1771" t="s">
        <v>508</v>
      </c>
      <c r="D1771" t="s">
        <v>1051</v>
      </c>
      <c r="E1771" s="34">
        <v>0.03</v>
      </c>
      <c r="F1771" t="s">
        <v>510</v>
      </c>
      <c r="G1771" t="s">
        <v>511</v>
      </c>
      <c r="H1771" s="35">
        <v>24.55</v>
      </c>
      <c r="I1771" t="s">
        <v>512</v>
      </c>
      <c r="J1771" s="36">
        <f>ROUND(E1771/I1769* H1771,5)</f>
        <v>0.73650000000000004</v>
      </c>
      <c r="K1771" s="37"/>
    </row>
    <row r="1772" spans="1:27" x14ac:dyDescent="0.25">
      <c r="B1772" t="s">
        <v>1101</v>
      </c>
      <c r="C1772" t="s">
        <v>508</v>
      </c>
      <c r="D1772" t="s">
        <v>587</v>
      </c>
      <c r="E1772" s="34">
        <v>0.45</v>
      </c>
      <c r="F1772" t="s">
        <v>510</v>
      </c>
      <c r="G1772" t="s">
        <v>511</v>
      </c>
      <c r="H1772" s="35">
        <v>29.42</v>
      </c>
      <c r="I1772" t="s">
        <v>512</v>
      </c>
      <c r="J1772" s="36">
        <f>ROUND(E1772/I1769* H1772,5)</f>
        <v>13.239000000000001</v>
      </c>
      <c r="K1772" s="37"/>
    </row>
    <row r="1773" spans="1:27" x14ac:dyDescent="0.25">
      <c r="B1773" t="s">
        <v>1100</v>
      </c>
      <c r="C1773" t="s">
        <v>508</v>
      </c>
      <c r="D1773" t="s">
        <v>589</v>
      </c>
      <c r="E1773" s="34">
        <v>0.2</v>
      </c>
      <c r="F1773" t="s">
        <v>510</v>
      </c>
      <c r="G1773" t="s">
        <v>511</v>
      </c>
      <c r="H1773" s="35">
        <v>26.12</v>
      </c>
      <c r="I1773" t="s">
        <v>512</v>
      </c>
      <c r="J1773" s="36">
        <f>ROUND(E1773/I1769* H1773,5)</f>
        <v>5.2240000000000002</v>
      </c>
      <c r="K1773" s="37"/>
    </row>
    <row r="1774" spans="1:27" x14ac:dyDescent="0.25">
      <c r="D1774" s="38" t="s">
        <v>513</v>
      </c>
      <c r="E1774" s="37"/>
      <c r="H1774" s="37"/>
      <c r="K1774" s="35">
        <f>SUM(J1771:J1773)</f>
        <v>19.1995</v>
      </c>
    </row>
    <row r="1775" spans="1:27" x14ac:dyDescent="0.25">
      <c r="B1775" s="25" t="s">
        <v>518</v>
      </c>
      <c r="E1775" s="37"/>
      <c r="H1775" s="37"/>
      <c r="K1775" s="37"/>
    </row>
    <row r="1776" spans="1:27" x14ac:dyDescent="0.25">
      <c r="B1776" t="s">
        <v>1141</v>
      </c>
      <c r="C1776" t="s">
        <v>540</v>
      </c>
      <c r="D1776" t="s">
        <v>1142</v>
      </c>
      <c r="E1776" s="34">
        <v>1.425</v>
      </c>
      <c r="G1776" t="s">
        <v>511</v>
      </c>
      <c r="H1776" s="35">
        <v>1.24</v>
      </c>
      <c r="I1776" t="s">
        <v>512</v>
      </c>
      <c r="J1776" s="36">
        <f>ROUND(E1776* H1776,5)</f>
        <v>1.7669999999999999</v>
      </c>
      <c r="K1776" s="37"/>
    </row>
    <row r="1777" spans="1:27" x14ac:dyDescent="0.25">
      <c r="B1777" t="s">
        <v>1143</v>
      </c>
      <c r="C1777" t="s">
        <v>540</v>
      </c>
      <c r="D1777" t="s">
        <v>1144</v>
      </c>
      <c r="E1777" s="34">
        <v>7.0034999999999998</v>
      </c>
      <c r="G1777" t="s">
        <v>511</v>
      </c>
      <c r="H1777" s="35">
        <v>0.8</v>
      </c>
      <c r="I1777" t="s">
        <v>512</v>
      </c>
      <c r="J1777" s="36">
        <f>ROUND(E1777* H1777,5)</f>
        <v>5.6028000000000002</v>
      </c>
      <c r="K1777" s="37"/>
    </row>
    <row r="1778" spans="1:27" x14ac:dyDescent="0.25">
      <c r="B1778" t="s">
        <v>1151</v>
      </c>
      <c r="C1778" t="s">
        <v>25</v>
      </c>
      <c r="D1778" t="s">
        <v>1152</v>
      </c>
      <c r="E1778" s="34">
        <v>1.02</v>
      </c>
      <c r="G1778" t="s">
        <v>511</v>
      </c>
      <c r="H1778" s="35">
        <v>38</v>
      </c>
      <c r="I1778" t="s">
        <v>512</v>
      </c>
      <c r="J1778" s="36">
        <f>ROUND(E1778* H1778,5)</f>
        <v>38.76</v>
      </c>
      <c r="K1778" s="37"/>
    </row>
    <row r="1779" spans="1:27" x14ac:dyDescent="0.25">
      <c r="D1779" s="38" t="s">
        <v>526</v>
      </c>
      <c r="E1779" s="37"/>
      <c r="H1779" s="37"/>
      <c r="K1779" s="35">
        <f>SUM(J1776:J1778)</f>
        <v>46.129799999999996</v>
      </c>
    </row>
    <row r="1780" spans="1:27" x14ac:dyDescent="0.25">
      <c r="D1780" s="38" t="s">
        <v>527</v>
      </c>
      <c r="E1780" s="37"/>
      <c r="H1780" s="37"/>
      <c r="K1780" s="39">
        <f>SUM(J1770:J1779)</f>
        <v>65.329299999999989</v>
      </c>
    </row>
    <row r="1781" spans="1:27" x14ac:dyDescent="0.25">
      <c r="D1781" s="38" t="s">
        <v>547</v>
      </c>
      <c r="E1781" s="37"/>
      <c r="H1781" s="37">
        <v>10</v>
      </c>
      <c r="I1781" t="s">
        <v>529</v>
      </c>
      <c r="K1781" s="35">
        <f>ROUND(H1781/100*K1780,5)</f>
        <v>6.5329300000000003</v>
      </c>
    </row>
    <row r="1782" spans="1:27" x14ac:dyDescent="0.25">
      <c r="D1782" s="38" t="s">
        <v>530</v>
      </c>
      <c r="E1782" s="37"/>
      <c r="H1782" s="37"/>
      <c r="K1782" s="39">
        <f>SUM(K1780:K1781)</f>
        <v>71.862229999999983</v>
      </c>
    </row>
    <row r="1784" spans="1:27" ht="45" customHeight="1" x14ac:dyDescent="0.25">
      <c r="A1784" s="29" t="s">
        <v>1202</v>
      </c>
      <c r="B1784" s="29" t="s">
        <v>114</v>
      </c>
      <c r="C1784" s="30" t="s">
        <v>25</v>
      </c>
      <c r="D1784" s="10" t="s">
        <v>115</v>
      </c>
      <c r="E1784" s="9"/>
      <c r="F1784" s="9"/>
      <c r="G1784" s="30"/>
      <c r="H1784" s="32" t="s">
        <v>504</v>
      </c>
      <c r="I1784" s="8">
        <v>1</v>
      </c>
      <c r="J1784" s="7"/>
      <c r="K1784" s="33">
        <f>ROUND(K1796,2)</f>
        <v>51.16</v>
      </c>
      <c r="L1784" s="31" t="s">
        <v>1203</v>
      </c>
      <c r="M1784" s="30"/>
      <c r="N1784" s="30"/>
      <c r="O1784" s="30"/>
      <c r="P1784" s="30"/>
      <c r="Q1784" s="30"/>
      <c r="R1784" s="30"/>
      <c r="S1784" s="30"/>
      <c r="T1784" s="30"/>
      <c r="U1784" s="30"/>
      <c r="V1784" s="30"/>
      <c r="W1784" s="30"/>
      <c r="X1784" s="30"/>
      <c r="Y1784" s="30"/>
      <c r="Z1784" s="30"/>
      <c r="AA1784" s="30"/>
    </row>
    <row r="1785" spans="1:27" x14ac:dyDescent="0.25">
      <c r="B1785" s="25" t="s">
        <v>506</v>
      </c>
    </row>
    <row r="1786" spans="1:27" x14ac:dyDescent="0.25">
      <c r="B1786" t="s">
        <v>1100</v>
      </c>
      <c r="C1786" t="s">
        <v>508</v>
      </c>
      <c r="D1786" t="s">
        <v>589</v>
      </c>
      <c r="E1786" s="34">
        <v>0.125</v>
      </c>
      <c r="F1786" t="s">
        <v>510</v>
      </c>
      <c r="G1786" t="s">
        <v>511</v>
      </c>
      <c r="H1786" s="35">
        <v>26.12</v>
      </c>
      <c r="I1786" t="s">
        <v>512</v>
      </c>
      <c r="J1786" s="36">
        <f>ROUND(E1786/I1784* H1786,5)</f>
        <v>3.2650000000000001</v>
      </c>
      <c r="K1786" s="37"/>
    </row>
    <row r="1787" spans="1:27" x14ac:dyDescent="0.25">
      <c r="B1787" t="s">
        <v>1101</v>
      </c>
      <c r="C1787" t="s">
        <v>508</v>
      </c>
      <c r="D1787" t="s">
        <v>587</v>
      </c>
      <c r="E1787" s="34">
        <v>0.25</v>
      </c>
      <c r="F1787" t="s">
        <v>510</v>
      </c>
      <c r="G1787" t="s">
        <v>511</v>
      </c>
      <c r="H1787" s="35">
        <v>29.42</v>
      </c>
      <c r="I1787" t="s">
        <v>512</v>
      </c>
      <c r="J1787" s="36">
        <f>ROUND(E1787/I1784* H1787,5)</f>
        <v>7.3550000000000004</v>
      </c>
      <c r="K1787" s="37"/>
    </row>
    <row r="1788" spans="1:27" x14ac:dyDescent="0.25">
      <c r="D1788" s="38" t="s">
        <v>513</v>
      </c>
      <c r="E1788" s="37"/>
      <c r="H1788" s="37"/>
      <c r="K1788" s="35">
        <f>SUM(J1786:J1787)</f>
        <v>10.620000000000001</v>
      </c>
    </row>
    <row r="1789" spans="1:27" x14ac:dyDescent="0.25">
      <c r="B1789" s="25" t="s">
        <v>518</v>
      </c>
      <c r="E1789" s="37"/>
      <c r="H1789" s="37"/>
      <c r="K1789" s="37"/>
    </row>
    <row r="1790" spans="1:27" x14ac:dyDescent="0.25">
      <c r="B1790" t="s">
        <v>1204</v>
      </c>
      <c r="C1790" t="s">
        <v>125</v>
      </c>
      <c r="D1790" t="s">
        <v>1205</v>
      </c>
      <c r="E1790" s="34">
        <v>0.66</v>
      </c>
      <c r="G1790" t="s">
        <v>511</v>
      </c>
      <c r="H1790" s="35">
        <v>0.16</v>
      </c>
      <c r="I1790" t="s">
        <v>512</v>
      </c>
      <c r="J1790" s="36">
        <f>ROUND(E1790* H1790,5)</f>
        <v>0.1056</v>
      </c>
      <c r="K1790" s="37"/>
    </row>
    <row r="1791" spans="1:27" x14ac:dyDescent="0.25">
      <c r="B1791" t="s">
        <v>1206</v>
      </c>
      <c r="C1791" t="s">
        <v>25</v>
      </c>
      <c r="D1791" t="s">
        <v>1207</v>
      </c>
      <c r="E1791" s="34">
        <v>1.05</v>
      </c>
      <c r="G1791" t="s">
        <v>511</v>
      </c>
      <c r="H1791" s="35">
        <v>32.950000000000003</v>
      </c>
      <c r="I1791" t="s">
        <v>512</v>
      </c>
      <c r="J1791" s="36">
        <f>ROUND(E1791* H1791,5)</f>
        <v>34.597499999999997</v>
      </c>
      <c r="K1791" s="37"/>
    </row>
    <row r="1792" spans="1:27" x14ac:dyDescent="0.25">
      <c r="B1792" t="s">
        <v>1208</v>
      </c>
      <c r="C1792" t="s">
        <v>540</v>
      </c>
      <c r="D1792" t="s">
        <v>1209</v>
      </c>
      <c r="E1792" s="34">
        <v>0.315</v>
      </c>
      <c r="G1792" t="s">
        <v>511</v>
      </c>
      <c r="H1792" s="35">
        <v>3.77</v>
      </c>
      <c r="I1792" t="s">
        <v>512</v>
      </c>
      <c r="J1792" s="36">
        <f>ROUND(E1792* H1792,5)</f>
        <v>1.1875500000000001</v>
      </c>
      <c r="K1792" s="37"/>
    </row>
    <row r="1793" spans="1:27" x14ac:dyDescent="0.25">
      <c r="D1793" s="38" t="s">
        <v>526</v>
      </c>
      <c r="E1793" s="37"/>
      <c r="H1793" s="37"/>
      <c r="K1793" s="35">
        <f>SUM(J1790:J1792)</f>
        <v>35.890650000000001</v>
      </c>
    </row>
    <row r="1794" spans="1:27" x14ac:dyDescent="0.25">
      <c r="D1794" s="38" t="s">
        <v>527</v>
      </c>
      <c r="E1794" s="37"/>
      <c r="H1794" s="37"/>
      <c r="K1794" s="39">
        <f>SUM(J1785:J1793)</f>
        <v>46.510649999999998</v>
      </c>
    </row>
    <row r="1795" spans="1:27" x14ac:dyDescent="0.25">
      <c r="D1795" s="38" t="s">
        <v>547</v>
      </c>
      <c r="E1795" s="37"/>
      <c r="H1795" s="37">
        <v>10</v>
      </c>
      <c r="I1795" t="s">
        <v>529</v>
      </c>
      <c r="K1795" s="35">
        <f>ROUND(H1795/100*K1794,5)</f>
        <v>4.6510699999999998</v>
      </c>
    </row>
    <row r="1796" spans="1:27" x14ac:dyDescent="0.25">
      <c r="D1796" s="38" t="s">
        <v>530</v>
      </c>
      <c r="E1796" s="37"/>
      <c r="H1796" s="37"/>
      <c r="K1796" s="39">
        <f>SUM(K1794:K1795)</f>
        <v>51.161719999999995</v>
      </c>
    </row>
    <row r="1798" spans="1:27" ht="45" customHeight="1" x14ac:dyDescent="0.25">
      <c r="A1798" s="29" t="s">
        <v>1210</v>
      </c>
      <c r="B1798" s="29" t="s">
        <v>116</v>
      </c>
      <c r="C1798" s="30" t="s">
        <v>25</v>
      </c>
      <c r="D1798" s="10" t="s">
        <v>117</v>
      </c>
      <c r="E1798" s="9"/>
      <c r="F1798" s="9"/>
      <c r="G1798" s="30"/>
      <c r="H1798" s="32" t="s">
        <v>504</v>
      </c>
      <c r="I1798" s="8">
        <v>1</v>
      </c>
      <c r="J1798" s="7"/>
      <c r="K1798" s="33">
        <f>ROUND(K1810,2)</f>
        <v>51.16</v>
      </c>
      <c r="L1798" s="31" t="s">
        <v>1211</v>
      </c>
      <c r="M1798" s="30"/>
      <c r="N1798" s="30"/>
      <c r="O1798" s="30"/>
      <c r="P1798" s="30"/>
      <c r="Q1798" s="30"/>
      <c r="R1798" s="30"/>
      <c r="S1798" s="30"/>
      <c r="T1798" s="30"/>
      <c r="U1798" s="30"/>
      <c r="V1798" s="30"/>
      <c r="W1798" s="30"/>
      <c r="X1798" s="30"/>
      <c r="Y1798" s="30"/>
      <c r="Z1798" s="30"/>
      <c r="AA1798" s="30"/>
    </row>
    <row r="1799" spans="1:27" x14ac:dyDescent="0.25">
      <c r="B1799" s="25" t="s">
        <v>506</v>
      </c>
    </row>
    <row r="1800" spans="1:27" x14ac:dyDescent="0.25">
      <c r="B1800" t="s">
        <v>1100</v>
      </c>
      <c r="C1800" t="s">
        <v>508</v>
      </c>
      <c r="D1800" t="s">
        <v>589</v>
      </c>
      <c r="E1800" s="34">
        <v>0.125</v>
      </c>
      <c r="F1800" t="s">
        <v>510</v>
      </c>
      <c r="G1800" t="s">
        <v>511</v>
      </c>
      <c r="H1800" s="35">
        <v>26.12</v>
      </c>
      <c r="I1800" t="s">
        <v>512</v>
      </c>
      <c r="J1800" s="36">
        <f>ROUND(E1800/I1798* H1800,5)</f>
        <v>3.2650000000000001</v>
      </c>
      <c r="K1800" s="37"/>
    </row>
    <row r="1801" spans="1:27" x14ac:dyDescent="0.25">
      <c r="B1801" t="s">
        <v>1101</v>
      </c>
      <c r="C1801" t="s">
        <v>508</v>
      </c>
      <c r="D1801" t="s">
        <v>587</v>
      </c>
      <c r="E1801" s="34">
        <v>0.25</v>
      </c>
      <c r="F1801" t="s">
        <v>510</v>
      </c>
      <c r="G1801" t="s">
        <v>511</v>
      </c>
      <c r="H1801" s="35">
        <v>29.42</v>
      </c>
      <c r="I1801" t="s">
        <v>512</v>
      </c>
      <c r="J1801" s="36">
        <f>ROUND(E1801/I1798* H1801,5)</f>
        <v>7.3550000000000004</v>
      </c>
      <c r="K1801" s="37"/>
    </row>
    <row r="1802" spans="1:27" x14ac:dyDescent="0.25">
      <c r="D1802" s="38" t="s">
        <v>513</v>
      </c>
      <c r="E1802" s="37"/>
      <c r="H1802" s="37"/>
      <c r="K1802" s="35">
        <f>SUM(J1800:J1801)</f>
        <v>10.620000000000001</v>
      </c>
    </row>
    <row r="1803" spans="1:27" x14ac:dyDescent="0.25">
      <c r="B1803" s="25" t="s">
        <v>518</v>
      </c>
      <c r="E1803" s="37"/>
      <c r="H1803" s="37"/>
      <c r="K1803" s="37"/>
    </row>
    <row r="1804" spans="1:27" x14ac:dyDescent="0.25">
      <c r="B1804" t="s">
        <v>1208</v>
      </c>
      <c r="C1804" t="s">
        <v>540</v>
      </c>
      <c r="D1804" t="s">
        <v>1209</v>
      </c>
      <c r="E1804" s="34">
        <v>0.315</v>
      </c>
      <c r="G1804" t="s">
        <v>511</v>
      </c>
      <c r="H1804" s="35">
        <v>3.77</v>
      </c>
      <c r="I1804" t="s">
        <v>512</v>
      </c>
      <c r="J1804" s="36">
        <f>ROUND(E1804* H1804,5)</f>
        <v>1.1875500000000001</v>
      </c>
      <c r="K1804" s="37"/>
    </row>
    <row r="1805" spans="1:27" x14ac:dyDescent="0.25">
      <c r="B1805" t="s">
        <v>1212</v>
      </c>
      <c r="C1805" t="s">
        <v>25</v>
      </c>
      <c r="D1805" t="s">
        <v>1213</v>
      </c>
      <c r="E1805" s="34">
        <v>1.05</v>
      </c>
      <c r="G1805" t="s">
        <v>511</v>
      </c>
      <c r="H1805" s="35">
        <v>32.950000000000003</v>
      </c>
      <c r="I1805" t="s">
        <v>512</v>
      </c>
      <c r="J1805" s="36">
        <f>ROUND(E1805* H1805,5)</f>
        <v>34.597499999999997</v>
      </c>
      <c r="K1805" s="37"/>
    </row>
    <row r="1806" spans="1:27" x14ac:dyDescent="0.25">
      <c r="B1806" t="s">
        <v>1204</v>
      </c>
      <c r="C1806" t="s">
        <v>125</v>
      </c>
      <c r="D1806" t="s">
        <v>1205</v>
      </c>
      <c r="E1806" s="34">
        <v>0.66</v>
      </c>
      <c r="G1806" t="s">
        <v>511</v>
      </c>
      <c r="H1806" s="35">
        <v>0.16</v>
      </c>
      <c r="I1806" t="s">
        <v>512</v>
      </c>
      <c r="J1806" s="36">
        <f>ROUND(E1806* H1806,5)</f>
        <v>0.1056</v>
      </c>
      <c r="K1806" s="37"/>
    </row>
    <row r="1807" spans="1:27" x14ac:dyDescent="0.25">
      <c r="D1807" s="38" t="s">
        <v>526</v>
      </c>
      <c r="E1807" s="37"/>
      <c r="H1807" s="37"/>
      <c r="K1807" s="35">
        <f>SUM(J1804:J1806)</f>
        <v>35.890650000000001</v>
      </c>
    </row>
    <row r="1808" spans="1:27" x14ac:dyDescent="0.25">
      <c r="D1808" s="38" t="s">
        <v>527</v>
      </c>
      <c r="E1808" s="37"/>
      <c r="H1808" s="37"/>
      <c r="K1808" s="39">
        <f>SUM(J1799:J1807)</f>
        <v>46.510649999999998</v>
      </c>
    </row>
    <row r="1809" spans="1:27" x14ac:dyDescent="0.25">
      <c r="D1809" s="38" t="s">
        <v>547</v>
      </c>
      <c r="E1809" s="37"/>
      <c r="H1809" s="37">
        <v>10</v>
      </c>
      <c r="I1809" t="s">
        <v>529</v>
      </c>
      <c r="K1809" s="35">
        <f>ROUND(H1809/100*K1808,5)</f>
        <v>4.6510699999999998</v>
      </c>
    </row>
    <row r="1810" spans="1:27" x14ac:dyDescent="0.25">
      <c r="D1810" s="38" t="s">
        <v>530</v>
      </c>
      <c r="E1810" s="37"/>
      <c r="H1810" s="37"/>
      <c r="K1810" s="39">
        <f>SUM(K1808:K1809)</f>
        <v>51.161719999999995</v>
      </c>
    </row>
    <row r="1812" spans="1:27" ht="45" customHeight="1" x14ac:dyDescent="0.25">
      <c r="A1812" s="29" t="s">
        <v>1214</v>
      </c>
      <c r="B1812" s="29" t="s">
        <v>118</v>
      </c>
      <c r="C1812" s="30" t="s">
        <v>25</v>
      </c>
      <c r="D1812" s="10" t="s">
        <v>119</v>
      </c>
      <c r="E1812" s="9"/>
      <c r="F1812" s="9"/>
      <c r="G1812" s="30"/>
      <c r="H1812" s="32" t="s">
        <v>504</v>
      </c>
      <c r="I1812" s="8">
        <v>1</v>
      </c>
      <c r="J1812" s="7"/>
      <c r="K1812" s="33">
        <f>ROUND(K1824,2)</f>
        <v>51.16</v>
      </c>
      <c r="L1812" s="31" t="s">
        <v>1215</v>
      </c>
      <c r="M1812" s="30"/>
      <c r="N1812" s="30"/>
      <c r="O1812" s="30"/>
      <c r="P1812" s="30"/>
      <c r="Q1812" s="30"/>
      <c r="R1812" s="30"/>
      <c r="S1812" s="30"/>
      <c r="T1812" s="30"/>
      <c r="U1812" s="30"/>
      <c r="V1812" s="30"/>
      <c r="W1812" s="30"/>
      <c r="X1812" s="30"/>
      <c r="Y1812" s="30"/>
      <c r="Z1812" s="30"/>
      <c r="AA1812" s="30"/>
    </row>
    <row r="1813" spans="1:27" x14ac:dyDescent="0.25">
      <c r="B1813" s="25" t="s">
        <v>506</v>
      </c>
    </row>
    <row r="1814" spans="1:27" x14ac:dyDescent="0.25">
      <c r="B1814" t="s">
        <v>1100</v>
      </c>
      <c r="C1814" t="s">
        <v>508</v>
      </c>
      <c r="D1814" t="s">
        <v>589</v>
      </c>
      <c r="E1814" s="34">
        <v>0.125</v>
      </c>
      <c r="F1814" t="s">
        <v>510</v>
      </c>
      <c r="G1814" t="s">
        <v>511</v>
      </c>
      <c r="H1814" s="35">
        <v>26.12</v>
      </c>
      <c r="I1814" t="s">
        <v>512</v>
      </c>
      <c r="J1814" s="36">
        <f>ROUND(E1814/I1812* H1814,5)</f>
        <v>3.2650000000000001</v>
      </c>
      <c r="K1814" s="37"/>
    </row>
    <row r="1815" spans="1:27" x14ac:dyDescent="0.25">
      <c r="B1815" t="s">
        <v>1101</v>
      </c>
      <c r="C1815" t="s">
        <v>508</v>
      </c>
      <c r="D1815" t="s">
        <v>587</v>
      </c>
      <c r="E1815" s="34">
        <v>0.25</v>
      </c>
      <c r="F1815" t="s">
        <v>510</v>
      </c>
      <c r="G1815" t="s">
        <v>511</v>
      </c>
      <c r="H1815" s="35">
        <v>29.42</v>
      </c>
      <c r="I1815" t="s">
        <v>512</v>
      </c>
      <c r="J1815" s="36">
        <f>ROUND(E1815/I1812* H1815,5)</f>
        <v>7.3550000000000004</v>
      </c>
      <c r="K1815" s="37"/>
    </row>
    <row r="1816" spans="1:27" x14ac:dyDescent="0.25">
      <c r="D1816" s="38" t="s">
        <v>513</v>
      </c>
      <c r="E1816" s="37"/>
      <c r="H1816" s="37"/>
      <c r="K1816" s="35">
        <f>SUM(J1814:J1815)</f>
        <v>10.620000000000001</v>
      </c>
    </row>
    <row r="1817" spans="1:27" x14ac:dyDescent="0.25">
      <c r="B1817" s="25" t="s">
        <v>518</v>
      </c>
      <c r="E1817" s="37"/>
      <c r="H1817" s="37"/>
      <c r="K1817" s="37"/>
    </row>
    <row r="1818" spans="1:27" x14ac:dyDescent="0.25">
      <c r="B1818" t="s">
        <v>1216</v>
      </c>
      <c r="C1818" t="s">
        <v>25</v>
      </c>
      <c r="D1818" t="s">
        <v>1217</v>
      </c>
      <c r="E1818" s="34">
        <v>1.05</v>
      </c>
      <c r="G1818" t="s">
        <v>511</v>
      </c>
      <c r="H1818" s="35">
        <v>32.950000000000003</v>
      </c>
      <c r="I1818" t="s">
        <v>512</v>
      </c>
      <c r="J1818" s="36">
        <f>ROUND(E1818* H1818,5)</f>
        <v>34.597499999999997</v>
      </c>
      <c r="K1818" s="37"/>
    </row>
    <row r="1819" spans="1:27" x14ac:dyDescent="0.25">
      <c r="B1819" t="s">
        <v>1204</v>
      </c>
      <c r="C1819" t="s">
        <v>125</v>
      </c>
      <c r="D1819" t="s">
        <v>1205</v>
      </c>
      <c r="E1819" s="34">
        <v>0.66</v>
      </c>
      <c r="G1819" t="s">
        <v>511</v>
      </c>
      <c r="H1819" s="35">
        <v>0.16</v>
      </c>
      <c r="I1819" t="s">
        <v>512</v>
      </c>
      <c r="J1819" s="36">
        <f>ROUND(E1819* H1819,5)</f>
        <v>0.1056</v>
      </c>
      <c r="K1819" s="37"/>
    </row>
    <row r="1820" spans="1:27" x14ac:dyDescent="0.25">
      <c r="B1820" t="s">
        <v>1208</v>
      </c>
      <c r="C1820" t="s">
        <v>540</v>
      </c>
      <c r="D1820" t="s">
        <v>1209</v>
      </c>
      <c r="E1820" s="34">
        <v>0.315</v>
      </c>
      <c r="G1820" t="s">
        <v>511</v>
      </c>
      <c r="H1820" s="35">
        <v>3.77</v>
      </c>
      <c r="I1820" t="s">
        <v>512</v>
      </c>
      <c r="J1820" s="36">
        <f>ROUND(E1820* H1820,5)</f>
        <v>1.1875500000000001</v>
      </c>
      <c r="K1820" s="37"/>
    </row>
    <row r="1821" spans="1:27" x14ac:dyDescent="0.25">
      <c r="D1821" s="38" t="s">
        <v>526</v>
      </c>
      <c r="E1821" s="37"/>
      <c r="H1821" s="37"/>
      <c r="K1821" s="35">
        <f>SUM(J1818:J1820)</f>
        <v>35.890650000000001</v>
      </c>
    </row>
    <row r="1822" spans="1:27" x14ac:dyDescent="0.25">
      <c r="D1822" s="38" t="s">
        <v>527</v>
      </c>
      <c r="E1822" s="37"/>
      <c r="H1822" s="37"/>
      <c r="K1822" s="39">
        <f>SUM(J1813:J1821)</f>
        <v>46.510650000000005</v>
      </c>
    </row>
    <row r="1823" spans="1:27" x14ac:dyDescent="0.25">
      <c r="D1823" s="38" t="s">
        <v>547</v>
      </c>
      <c r="E1823" s="37"/>
      <c r="H1823" s="37">
        <v>10</v>
      </c>
      <c r="I1823" t="s">
        <v>529</v>
      </c>
      <c r="K1823" s="35">
        <f>ROUND(H1823/100*K1822,5)</f>
        <v>4.6510699999999998</v>
      </c>
    </row>
    <row r="1824" spans="1:27" x14ac:dyDescent="0.25">
      <c r="D1824" s="38" t="s">
        <v>530</v>
      </c>
      <c r="E1824" s="37"/>
      <c r="H1824" s="37"/>
      <c r="K1824" s="39">
        <f>SUM(K1822:K1823)</f>
        <v>51.161720000000003</v>
      </c>
    </row>
    <row r="1826" spans="1:27" ht="45" customHeight="1" x14ac:dyDescent="0.25">
      <c r="A1826" s="29" t="s">
        <v>1218</v>
      </c>
      <c r="B1826" s="29" t="s">
        <v>120</v>
      </c>
      <c r="C1826" s="30" t="s">
        <v>25</v>
      </c>
      <c r="D1826" s="10" t="s">
        <v>121</v>
      </c>
      <c r="E1826" s="9"/>
      <c r="F1826" s="9"/>
      <c r="G1826" s="30"/>
      <c r="H1826" s="32" t="s">
        <v>504</v>
      </c>
      <c r="I1826" s="8">
        <v>1</v>
      </c>
      <c r="J1826" s="7"/>
      <c r="K1826" s="33">
        <f>ROUND(K1838,2)</f>
        <v>51.16</v>
      </c>
      <c r="L1826" s="31" t="s">
        <v>1219</v>
      </c>
      <c r="M1826" s="30"/>
      <c r="N1826" s="30"/>
      <c r="O1826" s="30"/>
      <c r="P1826" s="30"/>
      <c r="Q1826" s="30"/>
      <c r="R1826" s="30"/>
      <c r="S1826" s="30"/>
      <c r="T1826" s="30"/>
      <c r="U1826" s="30"/>
      <c r="V1826" s="30"/>
      <c r="W1826" s="30"/>
      <c r="X1826" s="30"/>
      <c r="Y1826" s="30"/>
      <c r="Z1826" s="30"/>
      <c r="AA1826" s="30"/>
    </row>
    <row r="1827" spans="1:27" x14ac:dyDescent="0.25">
      <c r="B1827" s="25" t="s">
        <v>506</v>
      </c>
    </row>
    <row r="1828" spans="1:27" x14ac:dyDescent="0.25">
      <c r="B1828" t="s">
        <v>1100</v>
      </c>
      <c r="C1828" t="s">
        <v>508</v>
      </c>
      <c r="D1828" t="s">
        <v>589</v>
      </c>
      <c r="E1828" s="34">
        <v>0.125</v>
      </c>
      <c r="F1828" t="s">
        <v>510</v>
      </c>
      <c r="G1828" t="s">
        <v>511</v>
      </c>
      <c r="H1828" s="35">
        <v>26.12</v>
      </c>
      <c r="I1828" t="s">
        <v>512</v>
      </c>
      <c r="J1828" s="36">
        <f>ROUND(E1828/I1826* H1828,5)</f>
        <v>3.2650000000000001</v>
      </c>
      <c r="K1828" s="37"/>
    </row>
    <row r="1829" spans="1:27" x14ac:dyDescent="0.25">
      <c r="B1829" t="s">
        <v>1101</v>
      </c>
      <c r="C1829" t="s">
        <v>508</v>
      </c>
      <c r="D1829" t="s">
        <v>587</v>
      </c>
      <c r="E1829" s="34">
        <v>0.25</v>
      </c>
      <c r="F1829" t="s">
        <v>510</v>
      </c>
      <c r="G1829" t="s">
        <v>511</v>
      </c>
      <c r="H1829" s="35">
        <v>29.42</v>
      </c>
      <c r="I1829" t="s">
        <v>512</v>
      </c>
      <c r="J1829" s="36">
        <f>ROUND(E1829/I1826* H1829,5)</f>
        <v>7.3550000000000004</v>
      </c>
      <c r="K1829" s="37"/>
    </row>
    <row r="1830" spans="1:27" x14ac:dyDescent="0.25">
      <c r="D1830" s="38" t="s">
        <v>513</v>
      </c>
      <c r="E1830" s="37"/>
      <c r="H1830" s="37"/>
      <c r="K1830" s="35">
        <f>SUM(J1828:J1829)</f>
        <v>10.620000000000001</v>
      </c>
    </row>
    <row r="1831" spans="1:27" x14ac:dyDescent="0.25">
      <c r="B1831" s="25" t="s">
        <v>518</v>
      </c>
      <c r="E1831" s="37"/>
      <c r="H1831" s="37"/>
      <c r="K1831" s="37"/>
    </row>
    <row r="1832" spans="1:27" x14ac:dyDescent="0.25">
      <c r="B1832" t="s">
        <v>1208</v>
      </c>
      <c r="C1832" t="s">
        <v>540</v>
      </c>
      <c r="D1832" t="s">
        <v>1209</v>
      </c>
      <c r="E1832" s="34">
        <v>0.315</v>
      </c>
      <c r="G1832" t="s">
        <v>511</v>
      </c>
      <c r="H1832" s="35">
        <v>3.77</v>
      </c>
      <c r="I1832" t="s">
        <v>512</v>
      </c>
      <c r="J1832" s="36">
        <f>ROUND(E1832* H1832,5)</f>
        <v>1.1875500000000001</v>
      </c>
      <c r="K1832" s="37"/>
    </row>
    <row r="1833" spans="1:27" x14ac:dyDescent="0.25">
      <c r="B1833" t="s">
        <v>1204</v>
      </c>
      <c r="C1833" t="s">
        <v>125</v>
      </c>
      <c r="D1833" t="s">
        <v>1205</v>
      </c>
      <c r="E1833" s="34">
        <v>0.66</v>
      </c>
      <c r="G1833" t="s">
        <v>511</v>
      </c>
      <c r="H1833" s="35">
        <v>0.16</v>
      </c>
      <c r="I1833" t="s">
        <v>512</v>
      </c>
      <c r="J1833" s="36">
        <f>ROUND(E1833* H1833,5)</f>
        <v>0.1056</v>
      </c>
      <c r="K1833" s="37"/>
    </row>
    <row r="1834" spans="1:27" x14ac:dyDescent="0.25">
      <c r="B1834" t="s">
        <v>1220</v>
      </c>
      <c r="C1834" t="s">
        <v>25</v>
      </c>
      <c r="D1834" t="s">
        <v>1221</v>
      </c>
      <c r="E1834" s="34">
        <v>1.05</v>
      </c>
      <c r="G1834" t="s">
        <v>511</v>
      </c>
      <c r="H1834" s="35">
        <v>32.950000000000003</v>
      </c>
      <c r="I1834" t="s">
        <v>512</v>
      </c>
      <c r="J1834" s="36">
        <f>ROUND(E1834* H1834,5)</f>
        <v>34.597499999999997</v>
      </c>
      <c r="K1834" s="37"/>
    </row>
    <row r="1835" spans="1:27" x14ac:dyDescent="0.25">
      <c r="D1835" s="38" t="s">
        <v>526</v>
      </c>
      <c r="E1835" s="37"/>
      <c r="H1835" s="37"/>
      <c r="K1835" s="35">
        <f>SUM(J1832:J1834)</f>
        <v>35.890649999999994</v>
      </c>
    </row>
    <row r="1836" spans="1:27" x14ac:dyDescent="0.25">
      <c r="D1836" s="38" t="s">
        <v>527</v>
      </c>
      <c r="E1836" s="37"/>
      <c r="H1836" s="37"/>
      <c r="K1836" s="39">
        <f>SUM(J1827:J1835)</f>
        <v>46.510649999999998</v>
      </c>
    </row>
    <row r="1837" spans="1:27" x14ac:dyDescent="0.25">
      <c r="D1837" s="38" t="s">
        <v>547</v>
      </c>
      <c r="E1837" s="37"/>
      <c r="H1837" s="37">
        <v>10</v>
      </c>
      <c r="I1837" t="s">
        <v>529</v>
      </c>
      <c r="K1837" s="35">
        <f>ROUND(H1837/100*K1836,5)</f>
        <v>4.6510699999999998</v>
      </c>
    </row>
    <row r="1838" spans="1:27" x14ac:dyDescent="0.25">
      <c r="D1838" s="38" t="s">
        <v>530</v>
      </c>
      <c r="E1838" s="37"/>
      <c r="H1838" s="37"/>
      <c r="K1838" s="39">
        <f>SUM(K1836:K1837)</f>
        <v>51.161719999999995</v>
      </c>
    </row>
    <row r="1840" spans="1:27" ht="45" customHeight="1" x14ac:dyDescent="0.25">
      <c r="A1840" s="29" t="s">
        <v>1222</v>
      </c>
      <c r="B1840" s="29" t="s">
        <v>122</v>
      </c>
      <c r="C1840" s="30" t="s">
        <v>25</v>
      </c>
      <c r="D1840" s="10" t="s">
        <v>123</v>
      </c>
      <c r="E1840" s="9"/>
      <c r="F1840" s="9"/>
      <c r="G1840" s="30"/>
      <c r="H1840" s="32" t="s">
        <v>504</v>
      </c>
      <c r="I1840" s="8">
        <v>1</v>
      </c>
      <c r="J1840" s="7"/>
      <c r="K1840" s="33">
        <f>ROUND(K1852,2)</f>
        <v>51.16</v>
      </c>
      <c r="L1840" s="31" t="s">
        <v>1223</v>
      </c>
      <c r="M1840" s="30"/>
      <c r="N1840" s="30"/>
      <c r="O1840" s="30"/>
      <c r="P1840" s="30"/>
      <c r="Q1840" s="30"/>
      <c r="R1840" s="30"/>
      <c r="S1840" s="30"/>
      <c r="T1840" s="30"/>
      <c r="U1840" s="30"/>
      <c r="V1840" s="30"/>
      <c r="W1840" s="30"/>
      <c r="X1840" s="30"/>
      <c r="Y1840" s="30"/>
      <c r="Z1840" s="30"/>
      <c r="AA1840" s="30"/>
    </row>
    <row r="1841" spans="1:27" x14ac:dyDescent="0.25">
      <c r="B1841" s="25" t="s">
        <v>506</v>
      </c>
    </row>
    <row r="1842" spans="1:27" x14ac:dyDescent="0.25">
      <c r="B1842" t="s">
        <v>1100</v>
      </c>
      <c r="C1842" t="s">
        <v>508</v>
      </c>
      <c r="D1842" t="s">
        <v>589</v>
      </c>
      <c r="E1842" s="34">
        <v>0.125</v>
      </c>
      <c r="F1842" t="s">
        <v>510</v>
      </c>
      <c r="G1842" t="s">
        <v>511</v>
      </c>
      <c r="H1842" s="35">
        <v>26.12</v>
      </c>
      <c r="I1842" t="s">
        <v>512</v>
      </c>
      <c r="J1842" s="36">
        <f>ROUND(E1842/I1840* H1842,5)</f>
        <v>3.2650000000000001</v>
      </c>
      <c r="K1842" s="37"/>
    </row>
    <row r="1843" spans="1:27" x14ac:dyDescent="0.25">
      <c r="B1843" t="s">
        <v>1101</v>
      </c>
      <c r="C1843" t="s">
        <v>508</v>
      </c>
      <c r="D1843" t="s">
        <v>587</v>
      </c>
      <c r="E1843" s="34">
        <v>0.25</v>
      </c>
      <c r="F1843" t="s">
        <v>510</v>
      </c>
      <c r="G1843" t="s">
        <v>511</v>
      </c>
      <c r="H1843" s="35">
        <v>29.42</v>
      </c>
      <c r="I1843" t="s">
        <v>512</v>
      </c>
      <c r="J1843" s="36">
        <f>ROUND(E1843/I1840* H1843,5)</f>
        <v>7.3550000000000004</v>
      </c>
      <c r="K1843" s="37"/>
    </row>
    <row r="1844" spans="1:27" x14ac:dyDescent="0.25">
      <c r="D1844" s="38" t="s">
        <v>513</v>
      </c>
      <c r="E1844" s="37"/>
      <c r="H1844" s="37"/>
      <c r="K1844" s="35">
        <f>SUM(J1842:J1843)</f>
        <v>10.620000000000001</v>
      </c>
    </row>
    <row r="1845" spans="1:27" x14ac:dyDescent="0.25">
      <c r="B1845" s="25" t="s">
        <v>518</v>
      </c>
      <c r="E1845" s="37"/>
      <c r="H1845" s="37"/>
      <c r="K1845" s="37"/>
    </row>
    <row r="1846" spans="1:27" x14ac:dyDescent="0.25">
      <c r="B1846" t="s">
        <v>1208</v>
      </c>
      <c r="C1846" t="s">
        <v>540</v>
      </c>
      <c r="D1846" t="s">
        <v>1209</v>
      </c>
      <c r="E1846" s="34">
        <v>0.315</v>
      </c>
      <c r="G1846" t="s">
        <v>511</v>
      </c>
      <c r="H1846" s="35">
        <v>3.77</v>
      </c>
      <c r="I1846" t="s">
        <v>512</v>
      </c>
      <c r="J1846" s="36">
        <f>ROUND(E1846* H1846,5)</f>
        <v>1.1875500000000001</v>
      </c>
      <c r="K1846" s="37"/>
    </row>
    <row r="1847" spans="1:27" x14ac:dyDescent="0.25">
      <c r="B1847" t="s">
        <v>1204</v>
      </c>
      <c r="C1847" t="s">
        <v>125</v>
      </c>
      <c r="D1847" t="s">
        <v>1205</v>
      </c>
      <c r="E1847" s="34">
        <v>0.66</v>
      </c>
      <c r="G1847" t="s">
        <v>511</v>
      </c>
      <c r="H1847" s="35">
        <v>0.16</v>
      </c>
      <c r="I1847" t="s">
        <v>512</v>
      </c>
      <c r="J1847" s="36">
        <f>ROUND(E1847* H1847,5)</f>
        <v>0.1056</v>
      </c>
      <c r="K1847" s="37"/>
    </row>
    <row r="1848" spans="1:27" x14ac:dyDescent="0.25">
      <c r="B1848" t="s">
        <v>1224</v>
      </c>
      <c r="C1848" t="s">
        <v>25</v>
      </c>
      <c r="D1848" t="s">
        <v>1225</v>
      </c>
      <c r="E1848" s="34">
        <v>1.05</v>
      </c>
      <c r="G1848" t="s">
        <v>511</v>
      </c>
      <c r="H1848" s="35">
        <v>32.950000000000003</v>
      </c>
      <c r="I1848" t="s">
        <v>512</v>
      </c>
      <c r="J1848" s="36">
        <f>ROUND(E1848* H1848,5)</f>
        <v>34.597499999999997</v>
      </c>
      <c r="K1848" s="37"/>
    </row>
    <row r="1849" spans="1:27" x14ac:dyDescent="0.25">
      <c r="D1849" s="38" t="s">
        <v>526</v>
      </c>
      <c r="E1849" s="37"/>
      <c r="H1849" s="37"/>
      <c r="K1849" s="35">
        <f>SUM(J1846:J1848)</f>
        <v>35.890649999999994</v>
      </c>
    </row>
    <row r="1850" spans="1:27" x14ac:dyDescent="0.25">
      <c r="D1850" s="38" t="s">
        <v>527</v>
      </c>
      <c r="E1850" s="37"/>
      <c r="H1850" s="37"/>
      <c r="K1850" s="39">
        <f>SUM(J1841:J1849)</f>
        <v>46.510649999999998</v>
      </c>
    </row>
    <row r="1851" spans="1:27" x14ac:dyDescent="0.25">
      <c r="D1851" s="38" t="s">
        <v>547</v>
      </c>
      <c r="E1851" s="37"/>
      <c r="H1851" s="37">
        <v>10</v>
      </c>
      <c r="I1851" t="s">
        <v>529</v>
      </c>
      <c r="K1851" s="35">
        <f>ROUND(H1851/100*K1850,5)</f>
        <v>4.6510699999999998</v>
      </c>
    </row>
    <row r="1852" spans="1:27" x14ac:dyDescent="0.25">
      <c r="D1852" s="38" t="s">
        <v>530</v>
      </c>
      <c r="E1852" s="37"/>
      <c r="H1852" s="37"/>
      <c r="K1852" s="39">
        <f>SUM(K1850:K1851)</f>
        <v>51.161719999999995</v>
      </c>
    </row>
    <row r="1854" spans="1:27" ht="45" customHeight="1" x14ac:dyDescent="0.25">
      <c r="A1854" s="29" t="s">
        <v>1226</v>
      </c>
      <c r="B1854" s="29" t="s">
        <v>124</v>
      </c>
      <c r="C1854" s="30" t="s">
        <v>125</v>
      </c>
      <c r="D1854" s="10" t="s">
        <v>126</v>
      </c>
      <c r="E1854" s="9"/>
      <c r="F1854" s="9"/>
      <c r="G1854" s="30"/>
      <c r="H1854" s="32" t="s">
        <v>504</v>
      </c>
      <c r="I1854" s="8">
        <v>1</v>
      </c>
      <c r="J1854" s="7"/>
      <c r="K1854" s="33">
        <f>ROUND(K1865,2)</f>
        <v>9.7899999999999991</v>
      </c>
      <c r="L1854" s="31" t="s">
        <v>1227</v>
      </c>
      <c r="M1854" s="30"/>
      <c r="N1854" s="30"/>
      <c r="O1854" s="30"/>
      <c r="P1854" s="30"/>
      <c r="Q1854" s="30"/>
      <c r="R1854" s="30"/>
      <c r="S1854" s="30"/>
      <c r="T1854" s="30"/>
      <c r="U1854" s="30"/>
      <c r="V1854" s="30"/>
      <c r="W1854" s="30"/>
      <c r="X1854" s="30"/>
      <c r="Y1854" s="30"/>
      <c r="Z1854" s="30"/>
      <c r="AA1854" s="30"/>
    </row>
    <row r="1855" spans="1:27" x14ac:dyDescent="0.25">
      <c r="B1855" s="25" t="s">
        <v>506</v>
      </c>
    </row>
    <row r="1856" spans="1:27" x14ac:dyDescent="0.25">
      <c r="B1856" t="s">
        <v>1101</v>
      </c>
      <c r="C1856" t="s">
        <v>508</v>
      </c>
      <c r="D1856" t="s">
        <v>587</v>
      </c>
      <c r="E1856" s="34">
        <v>0.12</v>
      </c>
      <c r="F1856" t="s">
        <v>510</v>
      </c>
      <c r="G1856" t="s">
        <v>511</v>
      </c>
      <c r="H1856" s="35">
        <v>29.42</v>
      </c>
      <c r="I1856" t="s">
        <v>512</v>
      </c>
      <c r="J1856" s="36">
        <f>ROUND(E1856/I1854* H1856,5)</f>
        <v>3.5304000000000002</v>
      </c>
      <c r="K1856" s="37"/>
    </row>
    <row r="1857" spans="1:27" x14ac:dyDescent="0.25">
      <c r="B1857" t="s">
        <v>1050</v>
      </c>
      <c r="C1857" t="s">
        <v>508</v>
      </c>
      <c r="D1857" t="s">
        <v>1051</v>
      </c>
      <c r="E1857" s="34">
        <v>0.01</v>
      </c>
      <c r="F1857" t="s">
        <v>510</v>
      </c>
      <c r="G1857" t="s">
        <v>511</v>
      </c>
      <c r="H1857" s="35">
        <v>24.55</v>
      </c>
      <c r="I1857" t="s">
        <v>512</v>
      </c>
      <c r="J1857" s="36">
        <f>ROUND(E1857/I1854* H1857,5)</f>
        <v>0.2455</v>
      </c>
      <c r="K1857" s="37"/>
    </row>
    <row r="1858" spans="1:27" x14ac:dyDescent="0.25">
      <c r="D1858" s="38" t="s">
        <v>513</v>
      </c>
      <c r="E1858" s="37"/>
      <c r="H1858" s="37"/>
      <c r="K1858" s="35">
        <f>SUM(J1856:J1857)</f>
        <v>3.7759</v>
      </c>
    </row>
    <row r="1859" spans="1:27" x14ac:dyDescent="0.25">
      <c r="B1859" s="25" t="s">
        <v>518</v>
      </c>
      <c r="E1859" s="37"/>
      <c r="H1859" s="37"/>
      <c r="K1859" s="37"/>
    </row>
    <row r="1860" spans="1:27" x14ac:dyDescent="0.25">
      <c r="B1860" t="s">
        <v>1228</v>
      </c>
      <c r="C1860" t="s">
        <v>125</v>
      </c>
      <c r="D1860" t="s">
        <v>1229</v>
      </c>
      <c r="E1860" s="34">
        <v>1.02</v>
      </c>
      <c r="G1860" t="s">
        <v>511</v>
      </c>
      <c r="H1860" s="35">
        <v>4.6500000000000004</v>
      </c>
      <c r="I1860" t="s">
        <v>512</v>
      </c>
      <c r="J1860" s="36">
        <f>ROUND(E1860* H1860,5)</f>
        <v>4.7430000000000003</v>
      </c>
      <c r="K1860" s="37"/>
    </row>
    <row r="1861" spans="1:27" x14ac:dyDescent="0.25">
      <c r="B1861" t="s">
        <v>1230</v>
      </c>
      <c r="C1861" t="s">
        <v>540</v>
      </c>
      <c r="D1861" t="s">
        <v>1231</v>
      </c>
      <c r="E1861" s="34">
        <v>6.5000000000000002E-2</v>
      </c>
      <c r="G1861" t="s">
        <v>511</v>
      </c>
      <c r="H1861" s="35">
        <v>5.93</v>
      </c>
      <c r="I1861" t="s">
        <v>512</v>
      </c>
      <c r="J1861" s="36">
        <f>ROUND(E1861* H1861,5)</f>
        <v>0.38545000000000001</v>
      </c>
      <c r="K1861" s="37"/>
    </row>
    <row r="1862" spans="1:27" x14ac:dyDescent="0.25">
      <c r="D1862" s="38" t="s">
        <v>526</v>
      </c>
      <c r="E1862" s="37"/>
      <c r="H1862" s="37"/>
      <c r="K1862" s="35">
        <f>SUM(J1860:J1861)</f>
        <v>5.12845</v>
      </c>
    </row>
    <row r="1863" spans="1:27" x14ac:dyDescent="0.25">
      <c r="D1863" s="38" t="s">
        <v>527</v>
      </c>
      <c r="E1863" s="37"/>
      <c r="H1863" s="37"/>
      <c r="K1863" s="39">
        <f>SUM(J1855:J1862)</f>
        <v>8.9043500000000009</v>
      </c>
    </row>
    <row r="1864" spans="1:27" x14ac:dyDescent="0.25">
      <c r="D1864" s="38" t="s">
        <v>547</v>
      </c>
      <c r="E1864" s="37"/>
      <c r="H1864" s="37">
        <v>10</v>
      </c>
      <c r="I1864" t="s">
        <v>529</v>
      </c>
      <c r="K1864" s="35">
        <f>ROUND(H1864/100*K1863,5)</f>
        <v>0.89044000000000001</v>
      </c>
    </row>
    <row r="1865" spans="1:27" x14ac:dyDescent="0.25">
      <c r="D1865" s="38" t="s">
        <v>530</v>
      </c>
      <c r="E1865" s="37"/>
      <c r="H1865" s="37"/>
      <c r="K1865" s="39">
        <f>SUM(K1863:K1864)</f>
        <v>9.7947900000000008</v>
      </c>
    </row>
    <row r="1867" spans="1:27" ht="45" customHeight="1" x14ac:dyDescent="0.25">
      <c r="A1867" s="29" t="s">
        <v>1232</v>
      </c>
      <c r="B1867" s="29" t="s">
        <v>68</v>
      </c>
      <c r="C1867" s="30" t="s">
        <v>16</v>
      </c>
      <c r="D1867" s="10" t="s">
        <v>69</v>
      </c>
      <c r="E1867" s="9"/>
      <c r="F1867" s="9"/>
      <c r="G1867" s="30"/>
      <c r="H1867" s="32" t="s">
        <v>504</v>
      </c>
      <c r="I1867" s="8">
        <v>1</v>
      </c>
      <c r="J1867" s="7"/>
      <c r="K1867" s="33">
        <f>ROUND(K1878,2)</f>
        <v>1807.15</v>
      </c>
      <c r="L1867" s="31" t="s">
        <v>1233</v>
      </c>
      <c r="M1867" s="30"/>
      <c r="N1867" s="30"/>
      <c r="O1867" s="30"/>
      <c r="P1867" s="30"/>
      <c r="Q1867" s="30"/>
      <c r="R1867" s="30"/>
      <c r="S1867" s="30"/>
      <c r="T1867" s="30"/>
      <c r="U1867" s="30"/>
      <c r="V1867" s="30"/>
      <c r="W1867" s="30"/>
      <c r="X1867" s="30"/>
      <c r="Y1867" s="30"/>
      <c r="Z1867" s="30"/>
      <c r="AA1867" s="30"/>
    </row>
    <row r="1868" spans="1:27" x14ac:dyDescent="0.25">
      <c r="B1868" s="25" t="s">
        <v>506</v>
      </c>
    </row>
    <row r="1869" spans="1:27" x14ac:dyDescent="0.25">
      <c r="B1869" t="s">
        <v>1101</v>
      </c>
      <c r="C1869" t="s">
        <v>508</v>
      </c>
      <c r="D1869" t="s">
        <v>587</v>
      </c>
      <c r="E1869" s="34">
        <v>1</v>
      </c>
      <c r="F1869" t="s">
        <v>510</v>
      </c>
      <c r="G1869" t="s">
        <v>511</v>
      </c>
      <c r="H1869" s="35">
        <v>29.42</v>
      </c>
      <c r="I1869" t="s">
        <v>512</v>
      </c>
      <c r="J1869" s="36">
        <f>ROUND(E1869/I1867* H1869,5)</f>
        <v>29.42</v>
      </c>
      <c r="K1869" s="37"/>
    </row>
    <row r="1870" spans="1:27" x14ac:dyDescent="0.25">
      <c r="B1870" t="s">
        <v>1100</v>
      </c>
      <c r="C1870" t="s">
        <v>508</v>
      </c>
      <c r="D1870" t="s">
        <v>589</v>
      </c>
      <c r="E1870" s="34">
        <v>1</v>
      </c>
      <c r="F1870" t="s">
        <v>510</v>
      </c>
      <c r="G1870" t="s">
        <v>511</v>
      </c>
      <c r="H1870" s="35">
        <v>26.12</v>
      </c>
      <c r="I1870" t="s">
        <v>512</v>
      </c>
      <c r="J1870" s="36">
        <f>ROUND(E1870/I1867* H1870,5)</f>
        <v>26.12</v>
      </c>
      <c r="K1870" s="37"/>
    </row>
    <row r="1871" spans="1:27" x14ac:dyDescent="0.25">
      <c r="D1871" s="38" t="s">
        <v>513</v>
      </c>
      <c r="E1871" s="37"/>
      <c r="H1871" s="37"/>
      <c r="K1871" s="35">
        <f>SUM(J1869:J1870)</f>
        <v>55.540000000000006</v>
      </c>
    </row>
    <row r="1872" spans="1:27" x14ac:dyDescent="0.25">
      <c r="B1872" s="25" t="s">
        <v>518</v>
      </c>
      <c r="E1872" s="37"/>
      <c r="H1872" s="37"/>
      <c r="K1872" s="37"/>
    </row>
    <row r="1873" spans="1:27" ht="409.5" x14ac:dyDescent="0.25">
      <c r="B1873" t="s">
        <v>1234</v>
      </c>
      <c r="C1873" t="s">
        <v>16</v>
      </c>
      <c r="D1873" s="40" t="s">
        <v>1235</v>
      </c>
      <c r="E1873" s="34">
        <v>1</v>
      </c>
      <c r="G1873" t="s">
        <v>511</v>
      </c>
      <c r="H1873" s="35">
        <v>1506.16</v>
      </c>
      <c r="I1873" t="s">
        <v>512</v>
      </c>
      <c r="J1873" s="36">
        <f>ROUND(E1873* H1873,5)</f>
        <v>1506.16</v>
      </c>
      <c r="K1873" s="37"/>
    </row>
    <row r="1874" spans="1:27" x14ac:dyDescent="0.25">
      <c r="B1874" t="s">
        <v>1236</v>
      </c>
      <c r="C1874" t="s">
        <v>25</v>
      </c>
      <c r="D1874" t="s">
        <v>1237</v>
      </c>
      <c r="E1874" s="34">
        <v>3.24</v>
      </c>
      <c r="G1874" t="s">
        <v>511</v>
      </c>
      <c r="H1874" s="35">
        <v>25.05</v>
      </c>
      <c r="I1874" t="s">
        <v>512</v>
      </c>
      <c r="J1874" s="36">
        <f>ROUND(E1874* H1874,5)</f>
        <v>81.162000000000006</v>
      </c>
      <c r="K1874" s="37"/>
    </row>
    <row r="1875" spans="1:27" x14ac:dyDescent="0.25">
      <c r="D1875" s="38" t="s">
        <v>526</v>
      </c>
      <c r="E1875" s="37"/>
      <c r="H1875" s="37"/>
      <c r="K1875" s="35">
        <f>SUM(J1873:J1874)</f>
        <v>1587.3220000000001</v>
      </c>
    </row>
    <row r="1876" spans="1:27" x14ac:dyDescent="0.25">
      <c r="D1876" s="38" t="s">
        <v>527</v>
      </c>
      <c r="E1876" s="37"/>
      <c r="H1876" s="37"/>
      <c r="K1876" s="39">
        <f>SUM(J1868:J1875)</f>
        <v>1642.8620000000001</v>
      </c>
    </row>
    <row r="1877" spans="1:27" x14ac:dyDescent="0.25">
      <c r="D1877" s="38" t="s">
        <v>547</v>
      </c>
      <c r="E1877" s="37"/>
      <c r="H1877" s="37">
        <v>10</v>
      </c>
      <c r="I1877" t="s">
        <v>529</v>
      </c>
      <c r="K1877" s="35">
        <f>ROUND(H1877/100*K1876,5)</f>
        <v>164.28620000000001</v>
      </c>
    </row>
    <row r="1878" spans="1:27" x14ac:dyDescent="0.25">
      <c r="D1878" s="38" t="s">
        <v>530</v>
      </c>
      <c r="E1878" s="37"/>
      <c r="H1878" s="37"/>
      <c r="K1878" s="39">
        <f>SUM(K1876:K1877)</f>
        <v>1807.1482000000001</v>
      </c>
    </row>
    <row r="1880" spans="1:27" ht="45" customHeight="1" x14ac:dyDescent="0.25">
      <c r="A1880" s="29" t="s">
        <v>1238</v>
      </c>
      <c r="B1880" s="29" t="s">
        <v>70</v>
      </c>
      <c r="C1880" s="30" t="s">
        <v>16</v>
      </c>
      <c r="D1880" s="10" t="s">
        <v>71</v>
      </c>
      <c r="E1880" s="9"/>
      <c r="F1880" s="9"/>
      <c r="G1880" s="30"/>
      <c r="H1880" s="32" t="s">
        <v>504</v>
      </c>
      <c r="I1880" s="8">
        <v>1</v>
      </c>
      <c r="J1880" s="7"/>
      <c r="K1880" s="33">
        <f>ROUND(K1891,2)</f>
        <v>1280.6199999999999</v>
      </c>
      <c r="L1880" s="31" t="s">
        <v>1239</v>
      </c>
      <c r="M1880" s="30"/>
      <c r="N1880" s="30"/>
      <c r="O1880" s="30"/>
      <c r="P1880" s="30"/>
      <c r="Q1880" s="30"/>
      <c r="R1880" s="30"/>
      <c r="S1880" s="30"/>
      <c r="T1880" s="30"/>
      <c r="U1880" s="30"/>
      <c r="V1880" s="30"/>
      <c r="W1880" s="30"/>
      <c r="X1880" s="30"/>
      <c r="Y1880" s="30"/>
      <c r="Z1880" s="30"/>
      <c r="AA1880" s="30"/>
    </row>
    <row r="1881" spans="1:27" x14ac:dyDescent="0.25">
      <c r="B1881" s="25" t="s">
        <v>506</v>
      </c>
    </row>
    <row r="1882" spans="1:27" x14ac:dyDescent="0.25">
      <c r="B1882" t="s">
        <v>1101</v>
      </c>
      <c r="C1882" t="s">
        <v>508</v>
      </c>
      <c r="D1882" t="s">
        <v>587</v>
      </c>
      <c r="E1882" s="34">
        <v>1</v>
      </c>
      <c r="F1882" t="s">
        <v>510</v>
      </c>
      <c r="G1882" t="s">
        <v>511</v>
      </c>
      <c r="H1882" s="35">
        <v>29.42</v>
      </c>
      <c r="I1882" t="s">
        <v>512</v>
      </c>
      <c r="J1882" s="36">
        <f>ROUND(E1882/I1880* H1882,5)</f>
        <v>29.42</v>
      </c>
      <c r="K1882" s="37"/>
    </row>
    <row r="1883" spans="1:27" x14ac:dyDescent="0.25">
      <c r="B1883" t="s">
        <v>1100</v>
      </c>
      <c r="C1883" t="s">
        <v>508</v>
      </c>
      <c r="D1883" t="s">
        <v>589</v>
      </c>
      <c r="E1883" s="34">
        <v>1</v>
      </c>
      <c r="F1883" t="s">
        <v>510</v>
      </c>
      <c r="G1883" t="s">
        <v>511</v>
      </c>
      <c r="H1883" s="35">
        <v>26.12</v>
      </c>
      <c r="I1883" t="s">
        <v>512</v>
      </c>
      <c r="J1883" s="36">
        <f>ROUND(E1883/I1880* H1883,5)</f>
        <v>26.12</v>
      </c>
      <c r="K1883" s="37"/>
    </row>
    <row r="1884" spans="1:27" x14ac:dyDescent="0.25">
      <c r="D1884" s="38" t="s">
        <v>513</v>
      </c>
      <c r="E1884" s="37"/>
      <c r="H1884" s="37"/>
      <c r="K1884" s="35">
        <f>SUM(J1882:J1883)</f>
        <v>55.540000000000006</v>
      </c>
    </row>
    <row r="1885" spans="1:27" x14ac:dyDescent="0.25">
      <c r="B1885" s="25" t="s">
        <v>518</v>
      </c>
      <c r="E1885" s="37"/>
      <c r="H1885" s="37"/>
      <c r="K1885" s="37"/>
    </row>
    <row r="1886" spans="1:27" x14ac:dyDescent="0.25">
      <c r="B1886" t="s">
        <v>1240</v>
      </c>
      <c r="C1886" t="s">
        <v>16</v>
      </c>
      <c r="D1886" t="s">
        <v>1241</v>
      </c>
      <c r="E1886" s="34">
        <v>1</v>
      </c>
      <c r="G1886" t="s">
        <v>511</v>
      </c>
      <c r="H1886" s="35">
        <v>20.66</v>
      </c>
      <c r="I1886" t="s">
        <v>512</v>
      </c>
      <c r="J1886" s="36">
        <f>ROUND(E1886* H1886,5)</f>
        <v>20.66</v>
      </c>
      <c r="K1886" s="37"/>
    </row>
    <row r="1887" spans="1:27" ht="210" x14ac:dyDescent="0.25">
      <c r="B1887" t="s">
        <v>1242</v>
      </c>
      <c r="C1887" t="s">
        <v>16</v>
      </c>
      <c r="D1887" s="40" t="s">
        <v>1243</v>
      </c>
      <c r="E1887" s="34">
        <v>1</v>
      </c>
      <c r="G1887" t="s">
        <v>511</v>
      </c>
      <c r="H1887" s="35">
        <v>1088</v>
      </c>
      <c r="I1887" t="s">
        <v>512</v>
      </c>
      <c r="J1887" s="36">
        <f>ROUND(E1887* H1887,5)</f>
        <v>1088</v>
      </c>
      <c r="K1887" s="37"/>
    </row>
    <row r="1888" spans="1:27" x14ac:dyDescent="0.25">
      <c r="D1888" s="38" t="s">
        <v>526</v>
      </c>
      <c r="E1888" s="37"/>
      <c r="H1888" s="37"/>
      <c r="K1888" s="35">
        <f>SUM(J1886:J1887)</f>
        <v>1108.6600000000001</v>
      </c>
    </row>
    <row r="1889" spans="1:27" x14ac:dyDescent="0.25">
      <c r="D1889" s="38" t="s">
        <v>527</v>
      </c>
      <c r="E1889" s="37"/>
      <c r="H1889" s="37"/>
      <c r="K1889" s="39">
        <f>SUM(J1881:J1888)</f>
        <v>1164.2</v>
      </c>
    </row>
    <row r="1890" spans="1:27" x14ac:dyDescent="0.25">
      <c r="D1890" s="38" t="s">
        <v>547</v>
      </c>
      <c r="E1890" s="37"/>
      <c r="H1890" s="37">
        <v>10</v>
      </c>
      <c r="I1890" t="s">
        <v>529</v>
      </c>
      <c r="K1890" s="35">
        <f>ROUND(H1890/100*K1889,5)</f>
        <v>116.42</v>
      </c>
    </row>
    <row r="1891" spans="1:27" x14ac:dyDescent="0.25">
      <c r="D1891" s="38" t="s">
        <v>530</v>
      </c>
      <c r="E1891" s="37"/>
      <c r="H1891" s="37"/>
      <c r="K1891" s="39">
        <f>SUM(K1889:K1890)</f>
        <v>1280.6200000000001</v>
      </c>
    </row>
    <row r="1893" spans="1:27" ht="45" customHeight="1" x14ac:dyDescent="0.25">
      <c r="A1893" s="29" t="s">
        <v>1244</v>
      </c>
      <c r="B1893" s="29" t="s">
        <v>72</v>
      </c>
      <c r="C1893" s="30" t="s">
        <v>16</v>
      </c>
      <c r="D1893" s="10" t="s">
        <v>73</v>
      </c>
      <c r="E1893" s="9"/>
      <c r="F1893" s="9"/>
      <c r="G1893" s="30"/>
      <c r="H1893" s="32" t="s">
        <v>504</v>
      </c>
      <c r="I1893" s="8">
        <v>1</v>
      </c>
      <c r="J1893" s="7"/>
      <c r="K1893" s="33">
        <f>ROUND(K1904,2)</f>
        <v>1045.3399999999999</v>
      </c>
      <c r="L1893" s="31" t="s">
        <v>1245</v>
      </c>
      <c r="M1893" s="30"/>
      <c r="N1893" s="30"/>
      <c r="O1893" s="30"/>
      <c r="P1893" s="30"/>
      <c r="Q1893" s="30"/>
      <c r="R1893" s="30"/>
      <c r="S1893" s="30"/>
      <c r="T1893" s="30"/>
      <c r="U1893" s="30"/>
      <c r="V1893" s="30"/>
      <c r="W1893" s="30"/>
      <c r="X1893" s="30"/>
      <c r="Y1893" s="30"/>
      <c r="Z1893" s="30"/>
      <c r="AA1893" s="30"/>
    </row>
    <row r="1894" spans="1:27" x14ac:dyDescent="0.25">
      <c r="B1894" s="25" t="s">
        <v>506</v>
      </c>
    </row>
    <row r="1895" spans="1:27" x14ac:dyDescent="0.25">
      <c r="B1895" t="s">
        <v>1100</v>
      </c>
      <c r="C1895" t="s">
        <v>508</v>
      </c>
      <c r="D1895" t="s">
        <v>589</v>
      </c>
      <c r="E1895" s="34">
        <v>1</v>
      </c>
      <c r="F1895" t="s">
        <v>510</v>
      </c>
      <c r="G1895" t="s">
        <v>511</v>
      </c>
      <c r="H1895" s="35">
        <v>26.12</v>
      </c>
      <c r="I1895" t="s">
        <v>512</v>
      </c>
      <c r="J1895" s="36">
        <f>ROUND(E1895/I1893* H1895,5)</f>
        <v>26.12</v>
      </c>
      <c r="K1895" s="37"/>
    </row>
    <row r="1896" spans="1:27" x14ac:dyDescent="0.25">
      <c r="B1896" t="s">
        <v>1101</v>
      </c>
      <c r="C1896" t="s">
        <v>508</v>
      </c>
      <c r="D1896" t="s">
        <v>587</v>
      </c>
      <c r="E1896" s="34">
        <v>1</v>
      </c>
      <c r="F1896" t="s">
        <v>510</v>
      </c>
      <c r="G1896" t="s">
        <v>511</v>
      </c>
      <c r="H1896" s="35">
        <v>29.42</v>
      </c>
      <c r="I1896" t="s">
        <v>512</v>
      </c>
      <c r="J1896" s="36">
        <f>ROUND(E1896/I1893* H1896,5)</f>
        <v>29.42</v>
      </c>
      <c r="K1896" s="37"/>
    </row>
    <row r="1897" spans="1:27" x14ac:dyDescent="0.25">
      <c r="D1897" s="38" t="s">
        <v>513</v>
      </c>
      <c r="E1897" s="37"/>
      <c r="H1897" s="37"/>
      <c r="K1897" s="35">
        <f>SUM(J1895:J1896)</f>
        <v>55.540000000000006</v>
      </c>
    </row>
    <row r="1898" spans="1:27" x14ac:dyDescent="0.25">
      <c r="B1898" s="25" t="s">
        <v>518</v>
      </c>
      <c r="E1898" s="37"/>
      <c r="H1898" s="37"/>
      <c r="K1898" s="37"/>
    </row>
    <row r="1899" spans="1:27" ht="195" x14ac:dyDescent="0.25">
      <c r="B1899" t="s">
        <v>1246</v>
      </c>
      <c r="C1899" t="s">
        <v>16</v>
      </c>
      <c r="D1899" s="40" t="s">
        <v>1247</v>
      </c>
      <c r="E1899" s="34">
        <v>1</v>
      </c>
      <c r="G1899" t="s">
        <v>511</v>
      </c>
      <c r="H1899" s="35">
        <v>874.11</v>
      </c>
      <c r="I1899" t="s">
        <v>512</v>
      </c>
      <c r="J1899" s="36">
        <f>ROUND(E1899* H1899,5)</f>
        <v>874.11</v>
      </c>
      <c r="K1899" s="37"/>
    </row>
    <row r="1900" spans="1:27" x14ac:dyDescent="0.25">
      <c r="B1900" t="s">
        <v>1240</v>
      </c>
      <c r="C1900" t="s">
        <v>16</v>
      </c>
      <c r="D1900" t="s">
        <v>1241</v>
      </c>
      <c r="E1900" s="34">
        <v>1</v>
      </c>
      <c r="G1900" t="s">
        <v>511</v>
      </c>
      <c r="H1900" s="35">
        <v>20.66</v>
      </c>
      <c r="I1900" t="s">
        <v>512</v>
      </c>
      <c r="J1900" s="36">
        <f>ROUND(E1900* H1900,5)</f>
        <v>20.66</v>
      </c>
      <c r="K1900" s="37"/>
    </row>
    <row r="1901" spans="1:27" x14ac:dyDescent="0.25">
      <c r="D1901" s="38" t="s">
        <v>526</v>
      </c>
      <c r="E1901" s="37"/>
      <c r="H1901" s="37"/>
      <c r="K1901" s="35">
        <f>SUM(J1899:J1900)</f>
        <v>894.77</v>
      </c>
    </row>
    <row r="1902" spans="1:27" x14ac:dyDescent="0.25">
      <c r="D1902" s="38" t="s">
        <v>527</v>
      </c>
      <c r="E1902" s="37"/>
      <c r="H1902" s="37"/>
      <c r="K1902" s="39">
        <f>SUM(J1894:J1901)</f>
        <v>950.31</v>
      </c>
    </row>
    <row r="1903" spans="1:27" x14ac:dyDescent="0.25">
      <c r="D1903" s="38" t="s">
        <v>547</v>
      </c>
      <c r="E1903" s="37"/>
      <c r="H1903" s="37">
        <v>10</v>
      </c>
      <c r="I1903" t="s">
        <v>529</v>
      </c>
      <c r="K1903" s="35">
        <f>ROUND(H1903/100*K1902,5)</f>
        <v>95.031000000000006</v>
      </c>
    </row>
    <row r="1904" spans="1:27" x14ac:dyDescent="0.25">
      <c r="D1904" s="38" t="s">
        <v>530</v>
      </c>
      <c r="E1904" s="37"/>
      <c r="H1904" s="37"/>
      <c r="K1904" s="39">
        <f>SUM(K1902:K1903)</f>
        <v>1045.3409999999999</v>
      </c>
    </row>
    <row r="1906" spans="1:27" ht="45" customHeight="1" x14ac:dyDescent="0.25">
      <c r="A1906" s="29" t="s">
        <v>1248</v>
      </c>
      <c r="B1906" s="29" t="s">
        <v>62</v>
      </c>
      <c r="C1906" s="30" t="s">
        <v>16</v>
      </c>
      <c r="D1906" s="10" t="s">
        <v>63</v>
      </c>
      <c r="E1906" s="9"/>
      <c r="F1906" s="9"/>
      <c r="G1906" s="30"/>
      <c r="H1906" s="32" t="s">
        <v>504</v>
      </c>
      <c r="I1906" s="8">
        <v>1</v>
      </c>
      <c r="J1906" s="7"/>
      <c r="K1906" s="33">
        <f>ROUND(K1919,2)</f>
        <v>1023.08</v>
      </c>
      <c r="L1906" s="31" t="s">
        <v>1249</v>
      </c>
      <c r="M1906" s="30"/>
      <c r="N1906" s="30"/>
      <c r="O1906" s="30"/>
      <c r="P1906" s="30"/>
      <c r="Q1906" s="30"/>
      <c r="R1906" s="30"/>
      <c r="S1906" s="30"/>
      <c r="T1906" s="30"/>
      <c r="U1906" s="30"/>
      <c r="V1906" s="30"/>
      <c r="W1906" s="30"/>
      <c r="X1906" s="30"/>
      <c r="Y1906" s="30"/>
      <c r="Z1906" s="30"/>
      <c r="AA1906" s="30"/>
    </row>
    <row r="1907" spans="1:27" x14ac:dyDescent="0.25">
      <c r="B1907" s="25" t="s">
        <v>506</v>
      </c>
    </row>
    <row r="1908" spans="1:27" x14ac:dyDescent="0.25">
      <c r="B1908" t="s">
        <v>1100</v>
      </c>
      <c r="C1908" t="s">
        <v>508</v>
      </c>
      <c r="D1908" t="s">
        <v>589</v>
      </c>
      <c r="E1908" s="34">
        <v>1</v>
      </c>
      <c r="F1908" t="s">
        <v>510</v>
      </c>
      <c r="G1908" t="s">
        <v>511</v>
      </c>
      <c r="H1908" s="35">
        <v>26.12</v>
      </c>
      <c r="I1908" t="s">
        <v>512</v>
      </c>
      <c r="J1908" s="36">
        <f>ROUND(E1908/I1906* H1908,5)</f>
        <v>26.12</v>
      </c>
      <c r="K1908" s="37"/>
    </row>
    <row r="1909" spans="1:27" x14ac:dyDescent="0.25">
      <c r="B1909" t="s">
        <v>1101</v>
      </c>
      <c r="C1909" t="s">
        <v>508</v>
      </c>
      <c r="D1909" t="s">
        <v>587</v>
      </c>
      <c r="E1909" s="34">
        <v>1.5</v>
      </c>
      <c r="F1909" t="s">
        <v>510</v>
      </c>
      <c r="G1909" t="s">
        <v>511</v>
      </c>
      <c r="H1909" s="35">
        <v>29.42</v>
      </c>
      <c r="I1909" t="s">
        <v>512</v>
      </c>
      <c r="J1909" s="36">
        <f>ROUND(E1909/I1906* H1909,5)</f>
        <v>44.13</v>
      </c>
      <c r="K1909" s="37"/>
    </row>
    <row r="1910" spans="1:27" x14ac:dyDescent="0.25">
      <c r="D1910" s="38" t="s">
        <v>513</v>
      </c>
      <c r="E1910" s="37"/>
      <c r="H1910" s="37"/>
      <c r="K1910" s="35">
        <f>SUM(J1908:J1909)</f>
        <v>70.25</v>
      </c>
    </row>
    <row r="1911" spans="1:27" x14ac:dyDescent="0.25">
      <c r="B1911" s="25" t="s">
        <v>518</v>
      </c>
      <c r="E1911" s="37"/>
      <c r="H1911" s="37"/>
      <c r="K1911" s="37"/>
    </row>
    <row r="1912" spans="1:27" x14ac:dyDescent="0.25">
      <c r="B1912" t="s">
        <v>1250</v>
      </c>
      <c r="C1912" t="s">
        <v>25</v>
      </c>
      <c r="D1912" t="s">
        <v>1251</v>
      </c>
      <c r="E1912" s="34">
        <v>0.95</v>
      </c>
      <c r="G1912" t="s">
        <v>511</v>
      </c>
      <c r="H1912" s="35">
        <v>53.31</v>
      </c>
      <c r="I1912" t="s">
        <v>512</v>
      </c>
      <c r="J1912" s="36">
        <f>ROUND(E1912* H1912,5)</f>
        <v>50.644500000000001</v>
      </c>
      <c r="K1912" s="37"/>
    </row>
    <row r="1913" spans="1:27" x14ac:dyDescent="0.25">
      <c r="B1913" t="s">
        <v>1252</v>
      </c>
      <c r="C1913" t="s">
        <v>16</v>
      </c>
      <c r="D1913" t="s">
        <v>1253</v>
      </c>
      <c r="E1913" s="34">
        <v>1</v>
      </c>
      <c r="G1913" t="s">
        <v>511</v>
      </c>
      <c r="H1913" s="35">
        <v>34.130000000000003</v>
      </c>
      <c r="I1913" t="s">
        <v>512</v>
      </c>
      <c r="J1913" s="36">
        <f>ROUND(E1913* H1913,5)</f>
        <v>34.130000000000003</v>
      </c>
      <c r="K1913" s="37"/>
    </row>
    <row r="1914" spans="1:27" ht="375" x14ac:dyDescent="0.25">
      <c r="B1914" t="s">
        <v>1254</v>
      </c>
      <c r="C1914" t="s">
        <v>16</v>
      </c>
      <c r="D1914" s="40" t="s">
        <v>1255</v>
      </c>
      <c r="E1914" s="34">
        <v>1</v>
      </c>
      <c r="G1914" t="s">
        <v>511</v>
      </c>
      <c r="H1914" s="35">
        <v>750</v>
      </c>
      <c r="I1914" t="s">
        <v>512</v>
      </c>
      <c r="J1914" s="36">
        <f>ROUND(E1914* H1914,5)</f>
        <v>750</v>
      </c>
      <c r="K1914" s="37"/>
    </row>
    <row r="1915" spans="1:27" x14ac:dyDescent="0.25">
      <c r="B1915" t="s">
        <v>1236</v>
      </c>
      <c r="C1915" t="s">
        <v>25</v>
      </c>
      <c r="D1915" t="s">
        <v>1237</v>
      </c>
      <c r="E1915" s="34">
        <v>1</v>
      </c>
      <c r="G1915" t="s">
        <v>511</v>
      </c>
      <c r="H1915" s="35">
        <v>25.05</v>
      </c>
      <c r="I1915" t="s">
        <v>512</v>
      </c>
      <c r="J1915" s="36">
        <f>ROUND(E1915* H1915,5)</f>
        <v>25.05</v>
      </c>
      <c r="K1915" s="37"/>
    </row>
    <row r="1916" spans="1:27" x14ac:dyDescent="0.25">
      <c r="D1916" s="38" t="s">
        <v>526</v>
      </c>
      <c r="E1916" s="37"/>
      <c r="H1916" s="37"/>
      <c r="K1916" s="35">
        <f>SUM(J1912:J1915)</f>
        <v>859.82449999999994</v>
      </c>
    </row>
    <row r="1917" spans="1:27" x14ac:dyDescent="0.25">
      <c r="D1917" s="38" t="s">
        <v>527</v>
      </c>
      <c r="E1917" s="37"/>
      <c r="H1917" s="37"/>
      <c r="K1917" s="39">
        <f>SUM(J1907:J1916)</f>
        <v>930.07449999999994</v>
      </c>
    </row>
    <row r="1918" spans="1:27" x14ac:dyDescent="0.25">
      <c r="D1918" s="38" t="s">
        <v>547</v>
      </c>
      <c r="E1918" s="37"/>
      <c r="H1918" s="37">
        <v>10</v>
      </c>
      <c r="I1918" t="s">
        <v>529</v>
      </c>
      <c r="K1918" s="35">
        <f>ROUND(H1918/100*K1917,5)</f>
        <v>93.007450000000006</v>
      </c>
    </row>
    <row r="1919" spans="1:27" x14ac:dyDescent="0.25">
      <c r="D1919" s="38" t="s">
        <v>530</v>
      </c>
      <c r="E1919" s="37"/>
      <c r="H1919" s="37"/>
      <c r="K1919" s="39">
        <f>SUM(K1917:K1918)</f>
        <v>1023.08195</v>
      </c>
    </row>
    <row r="1921" spans="1:27" ht="45" customHeight="1" x14ac:dyDescent="0.25">
      <c r="A1921" s="29" t="s">
        <v>1256</v>
      </c>
      <c r="B1921" s="29" t="s">
        <v>64</v>
      </c>
      <c r="C1921" s="30" t="s">
        <v>16</v>
      </c>
      <c r="D1921" s="10" t="s">
        <v>65</v>
      </c>
      <c r="E1921" s="9"/>
      <c r="F1921" s="9"/>
      <c r="G1921" s="30"/>
      <c r="H1921" s="32" t="s">
        <v>504</v>
      </c>
      <c r="I1921" s="8">
        <v>1</v>
      </c>
      <c r="J1921" s="7"/>
      <c r="K1921" s="33">
        <f>ROUND(K1932,2)</f>
        <v>632.87</v>
      </c>
      <c r="L1921" s="31" t="s">
        <v>1257</v>
      </c>
      <c r="M1921" s="30"/>
      <c r="N1921" s="30"/>
      <c r="O1921" s="30"/>
      <c r="P1921" s="30"/>
      <c r="Q1921" s="30"/>
      <c r="R1921" s="30"/>
      <c r="S1921" s="30"/>
      <c r="T1921" s="30"/>
      <c r="U1921" s="30"/>
      <c r="V1921" s="30"/>
      <c r="W1921" s="30"/>
      <c r="X1921" s="30"/>
      <c r="Y1921" s="30"/>
      <c r="Z1921" s="30"/>
      <c r="AA1921" s="30"/>
    </row>
    <row r="1922" spans="1:27" x14ac:dyDescent="0.25">
      <c r="B1922" s="25" t="s">
        <v>506</v>
      </c>
    </row>
    <row r="1923" spans="1:27" x14ac:dyDescent="0.25">
      <c r="B1923" t="s">
        <v>1100</v>
      </c>
      <c r="C1923" t="s">
        <v>508</v>
      </c>
      <c r="D1923" t="s">
        <v>589</v>
      </c>
      <c r="E1923" s="34">
        <v>1</v>
      </c>
      <c r="F1923" t="s">
        <v>510</v>
      </c>
      <c r="G1923" t="s">
        <v>511</v>
      </c>
      <c r="H1923" s="35">
        <v>26.12</v>
      </c>
      <c r="I1923" t="s">
        <v>512</v>
      </c>
      <c r="J1923" s="36">
        <f>ROUND(E1923/I1921* H1923,5)</f>
        <v>26.12</v>
      </c>
      <c r="K1923" s="37"/>
    </row>
    <row r="1924" spans="1:27" x14ac:dyDescent="0.25">
      <c r="B1924" t="s">
        <v>1101</v>
      </c>
      <c r="C1924" t="s">
        <v>508</v>
      </c>
      <c r="D1924" t="s">
        <v>587</v>
      </c>
      <c r="E1924" s="34">
        <v>1.5</v>
      </c>
      <c r="F1924" t="s">
        <v>510</v>
      </c>
      <c r="G1924" t="s">
        <v>511</v>
      </c>
      <c r="H1924" s="35">
        <v>29.42</v>
      </c>
      <c r="I1924" t="s">
        <v>512</v>
      </c>
      <c r="J1924" s="36">
        <f>ROUND(E1924/I1921* H1924,5)</f>
        <v>44.13</v>
      </c>
      <c r="K1924" s="37"/>
    </row>
    <row r="1925" spans="1:27" x14ac:dyDescent="0.25">
      <c r="D1925" s="38" t="s">
        <v>513</v>
      </c>
      <c r="E1925" s="37"/>
      <c r="H1925" s="37"/>
      <c r="K1925" s="35">
        <f>SUM(J1923:J1924)</f>
        <v>70.25</v>
      </c>
    </row>
    <row r="1926" spans="1:27" x14ac:dyDescent="0.25">
      <c r="B1926" s="25" t="s">
        <v>518</v>
      </c>
      <c r="E1926" s="37"/>
      <c r="H1926" s="37"/>
      <c r="K1926" s="37"/>
    </row>
    <row r="1927" spans="1:27" ht="270" x14ac:dyDescent="0.25">
      <c r="B1927" t="s">
        <v>1258</v>
      </c>
      <c r="C1927" t="s">
        <v>16</v>
      </c>
      <c r="D1927" s="40" t="s">
        <v>1259</v>
      </c>
      <c r="E1927" s="34">
        <v>1</v>
      </c>
      <c r="G1927" t="s">
        <v>511</v>
      </c>
      <c r="H1927" s="35">
        <v>475</v>
      </c>
      <c r="I1927" t="s">
        <v>512</v>
      </c>
      <c r="J1927" s="36">
        <f>ROUND(E1927* H1927,5)</f>
        <v>475</v>
      </c>
      <c r="K1927" s="37"/>
    </row>
    <row r="1928" spans="1:27" x14ac:dyDescent="0.25">
      <c r="B1928" t="s">
        <v>1260</v>
      </c>
      <c r="C1928" t="s">
        <v>16</v>
      </c>
      <c r="D1928" t="s">
        <v>1261</v>
      </c>
      <c r="E1928" s="34">
        <v>1</v>
      </c>
      <c r="G1928" t="s">
        <v>511</v>
      </c>
      <c r="H1928" s="35">
        <v>30.09</v>
      </c>
      <c r="I1928" t="s">
        <v>512</v>
      </c>
      <c r="J1928" s="36">
        <f>ROUND(E1928* H1928,5)</f>
        <v>30.09</v>
      </c>
      <c r="K1928" s="37"/>
    </row>
    <row r="1929" spans="1:27" x14ac:dyDescent="0.25">
      <c r="D1929" s="38" t="s">
        <v>526</v>
      </c>
      <c r="E1929" s="37"/>
      <c r="H1929" s="37"/>
      <c r="K1929" s="35">
        <f>SUM(J1927:J1928)</f>
        <v>505.09</v>
      </c>
    </row>
    <row r="1930" spans="1:27" x14ac:dyDescent="0.25">
      <c r="D1930" s="38" t="s">
        <v>527</v>
      </c>
      <c r="E1930" s="37"/>
      <c r="H1930" s="37"/>
      <c r="K1930" s="39">
        <f>SUM(J1922:J1929)</f>
        <v>575.34</v>
      </c>
    </row>
    <row r="1931" spans="1:27" x14ac:dyDescent="0.25">
      <c r="D1931" s="38" t="s">
        <v>547</v>
      </c>
      <c r="E1931" s="37"/>
      <c r="H1931" s="37">
        <v>10</v>
      </c>
      <c r="I1931" t="s">
        <v>529</v>
      </c>
      <c r="K1931" s="35">
        <f>ROUND(H1931/100*K1930,5)</f>
        <v>57.533999999999999</v>
      </c>
    </row>
    <row r="1932" spans="1:27" x14ac:dyDescent="0.25">
      <c r="D1932" s="38" t="s">
        <v>530</v>
      </c>
      <c r="E1932" s="37"/>
      <c r="H1932" s="37"/>
      <c r="K1932" s="39">
        <f>SUM(K1930:K1931)</f>
        <v>632.87400000000002</v>
      </c>
    </row>
    <row r="1934" spans="1:27" ht="45" customHeight="1" x14ac:dyDescent="0.25">
      <c r="A1934" s="29" t="s">
        <v>1262</v>
      </c>
      <c r="B1934" s="29" t="s">
        <v>66</v>
      </c>
      <c r="C1934" s="30" t="s">
        <v>16</v>
      </c>
      <c r="D1934" s="10" t="s">
        <v>67</v>
      </c>
      <c r="E1934" s="9"/>
      <c r="F1934" s="9"/>
      <c r="G1934" s="30"/>
      <c r="H1934" s="32" t="s">
        <v>504</v>
      </c>
      <c r="I1934" s="8">
        <v>1</v>
      </c>
      <c r="J1934" s="7"/>
      <c r="K1934" s="33">
        <f>ROUND(K1945,2)</f>
        <v>842.66</v>
      </c>
      <c r="L1934" s="31" t="s">
        <v>1263</v>
      </c>
      <c r="M1934" s="30"/>
      <c r="N1934" s="30"/>
      <c r="O1934" s="30"/>
      <c r="P1934" s="30"/>
      <c r="Q1934" s="30"/>
      <c r="R1934" s="30"/>
      <c r="S1934" s="30"/>
      <c r="T1934" s="30"/>
      <c r="U1934" s="30"/>
      <c r="V1934" s="30"/>
      <c r="W1934" s="30"/>
      <c r="X1934" s="30"/>
      <c r="Y1934" s="30"/>
      <c r="Z1934" s="30"/>
      <c r="AA1934" s="30"/>
    </row>
    <row r="1935" spans="1:27" x14ac:dyDescent="0.25">
      <c r="B1935" s="25" t="s">
        <v>506</v>
      </c>
    </row>
    <row r="1936" spans="1:27" x14ac:dyDescent="0.25">
      <c r="B1936" t="s">
        <v>1100</v>
      </c>
      <c r="C1936" t="s">
        <v>508</v>
      </c>
      <c r="D1936" t="s">
        <v>589</v>
      </c>
      <c r="E1936" s="34">
        <v>1</v>
      </c>
      <c r="F1936" t="s">
        <v>510</v>
      </c>
      <c r="G1936" t="s">
        <v>511</v>
      </c>
      <c r="H1936" s="35">
        <v>26.12</v>
      </c>
      <c r="I1936" t="s">
        <v>512</v>
      </c>
      <c r="J1936" s="36">
        <f>ROUND(E1936/I1934* H1936,5)</f>
        <v>26.12</v>
      </c>
      <c r="K1936" s="37"/>
    </row>
    <row r="1937" spans="1:27" x14ac:dyDescent="0.25">
      <c r="B1937" t="s">
        <v>1101</v>
      </c>
      <c r="C1937" t="s">
        <v>508</v>
      </c>
      <c r="D1937" t="s">
        <v>587</v>
      </c>
      <c r="E1937" s="34">
        <v>1.5</v>
      </c>
      <c r="F1937" t="s">
        <v>510</v>
      </c>
      <c r="G1937" t="s">
        <v>511</v>
      </c>
      <c r="H1937" s="35">
        <v>29.42</v>
      </c>
      <c r="I1937" t="s">
        <v>512</v>
      </c>
      <c r="J1937" s="36">
        <f>ROUND(E1937/I1934* H1937,5)</f>
        <v>44.13</v>
      </c>
      <c r="K1937" s="37"/>
    </row>
    <row r="1938" spans="1:27" x14ac:dyDescent="0.25">
      <c r="D1938" s="38" t="s">
        <v>513</v>
      </c>
      <c r="E1938" s="37"/>
      <c r="H1938" s="37"/>
      <c r="K1938" s="35">
        <f>SUM(J1936:J1937)</f>
        <v>70.25</v>
      </c>
    </row>
    <row r="1939" spans="1:27" x14ac:dyDescent="0.25">
      <c r="B1939" s="25" t="s">
        <v>518</v>
      </c>
      <c r="E1939" s="37"/>
      <c r="H1939" s="37"/>
      <c r="K1939" s="37"/>
    </row>
    <row r="1940" spans="1:27" x14ac:dyDescent="0.25">
      <c r="B1940" t="s">
        <v>1264</v>
      </c>
      <c r="C1940" t="s">
        <v>16</v>
      </c>
      <c r="D1940" t="s">
        <v>1265</v>
      </c>
      <c r="E1940" s="34">
        <v>1</v>
      </c>
      <c r="G1940" t="s">
        <v>511</v>
      </c>
      <c r="H1940" s="35">
        <v>170.24</v>
      </c>
      <c r="I1940" t="s">
        <v>512</v>
      </c>
      <c r="J1940" s="36">
        <f>ROUND(E1940* H1940,5)</f>
        <v>170.24</v>
      </c>
      <c r="K1940" s="37"/>
    </row>
    <row r="1941" spans="1:27" ht="300" x14ac:dyDescent="0.25">
      <c r="B1941" t="s">
        <v>1266</v>
      </c>
      <c r="C1941" t="s">
        <v>16</v>
      </c>
      <c r="D1941" s="40" t="s">
        <v>1267</v>
      </c>
      <c r="E1941" s="34">
        <v>1</v>
      </c>
      <c r="G1941" t="s">
        <v>511</v>
      </c>
      <c r="H1941" s="35">
        <v>525.55999999999995</v>
      </c>
      <c r="I1941" t="s">
        <v>512</v>
      </c>
      <c r="J1941" s="36">
        <f>ROUND(E1941* H1941,5)</f>
        <v>525.55999999999995</v>
      </c>
      <c r="K1941" s="37"/>
    </row>
    <row r="1942" spans="1:27" x14ac:dyDescent="0.25">
      <c r="D1942" s="38" t="s">
        <v>526</v>
      </c>
      <c r="E1942" s="37"/>
      <c r="H1942" s="37"/>
      <c r="K1942" s="35">
        <f>SUM(J1940:J1941)</f>
        <v>695.8</v>
      </c>
    </row>
    <row r="1943" spans="1:27" x14ac:dyDescent="0.25">
      <c r="D1943" s="38" t="s">
        <v>527</v>
      </c>
      <c r="E1943" s="37"/>
      <c r="H1943" s="37"/>
      <c r="K1943" s="39">
        <f>SUM(J1935:J1942)</f>
        <v>766.05</v>
      </c>
    </row>
    <row r="1944" spans="1:27" x14ac:dyDescent="0.25">
      <c r="D1944" s="38" t="s">
        <v>547</v>
      </c>
      <c r="E1944" s="37"/>
      <c r="H1944" s="37">
        <v>10</v>
      </c>
      <c r="I1944" t="s">
        <v>529</v>
      </c>
      <c r="K1944" s="35">
        <f>ROUND(H1944/100*K1943,5)</f>
        <v>76.605000000000004</v>
      </c>
    </row>
    <row r="1945" spans="1:27" x14ac:dyDescent="0.25">
      <c r="D1945" s="38" t="s">
        <v>530</v>
      </c>
      <c r="E1945" s="37"/>
      <c r="H1945" s="37"/>
      <c r="K1945" s="39">
        <f>SUM(K1943:K1944)</f>
        <v>842.65499999999997</v>
      </c>
    </row>
    <row r="1947" spans="1:27" ht="45" customHeight="1" x14ac:dyDescent="0.25">
      <c r="A1947" s="29" t="s">
        <v>1268</v>
      </c>
      <c r="B1947" s="29" t="s">
        <v>58</v>
      </c>
      <c r="C1947" s="30" t="s">
        <v>16</v>
      </c>
      <c r="D1947" s="10" t="s">
        <v>59</v>
      </c>
      <c r="E1947" s="9"/>
      <c r="F1947" s="9"/>
      <c r="G1947" s="30"/>
      <c r="H1947" s="32" t="s">
        <v>504</v>
      </c>
      <c r="I1947" s="8">
        <v>1</v>
      </c>
      <c r="J1947" s="7"/>
      <c r="K1947" s="33">
        <f>ROUND(K1959,2)</f>
        <v>2223.48</v>
      </c>
      <c r="L1947" s="31" t="s">
        <v>1269</v>
      </c>
      <c r="M1947" s="30"/>
      <c r="N1947" s="30"/>
      <c r="O1947" s="30"/>
      <c r="P1947" s="30"/>
      <c r="Q1947" s="30"/>
      <c r="R1947" s="30"/>
      <c r="S1947" s="30"/>
      <c r="T1947" s="30"/>
      <c r="U1947" s="30"/>
      <c r="V1947" s="30"/>
      <c r="W1947" s="30"/>
      <c r="X1947" s="30"/>
      <c r="Y1947" s="30"/>
      <c r="Z1947" s="30"/>
      <c r="AA1947" s="30"/>
    </row>
    <row r="1948" spans="1:27" x14ac:dyDescent="0.25">
      <c r="B1948" s="25" t="s">
        <v>506</v>
      </c>
    </row>
    <row r="1949" spans="1:27" x14ac:dyDescent="0.25">
      <c r="B1949" t="s">
        <v>1270</v>
      </c>
      <c r="C1949" t="s">
        <v>508</v>
      </c>
      <c r="D1949" t="s">
        <v>601</v>
      </c>
      <c r="E1949" s="34">
        <v>0.75</v>
      </c>
      <c r="F1949" t="s">
        <v>510</v>
      </c>
      <c r="G1949" t="s">
        <v>511</v>
      </c>
      <c r="H1949" s="35">
        <v>26.12</v>
      </c>
      <c r="I1949" t="s">
        <v>512</v>
      </c>
      <c r="J1949" s="36">
        <f>ROUND(E1949/I1947* H1949,5)</f>
        <v>19.59</v>
      </c>
      <c r="K1949" s="37"/>
    </row>
    <row r="1950" spans="1:27" x14ac:dyDescent="0.25">
      <c r="B1950" t="s">
        <v>1271</v>
      </c>
      <c r="C1950" t="s">
        <v>508</v>
      </c>
      <c r="D1950" t="s">
        <v>603</v>
      </c>
      <c r="E1950" s="34">
        <v>1.5</v>
      </c>
      <c r="F1950" t="s">
        <v>510</v>
      </c>
      <c r="G1950" t="s">
        <v>511</v>
      </c>
      <c r="H1950" s="35">
        <v>30.41</v>
      </c>
      <c r="I1950" t="s">
        <v>512</v>
      </c>
      <c r="J1950" s="36">
        <f>ROUND(E1950/I1947* H1950,5)</f>
        <v>45.615000000000002</v>
      </c>
      <c r="K1950" s="37"/>
    </row>
    <row r="1951" spans="1:27" x14ac:dyDescent="0.25">
      <c r="D1951" s="38" t="s">
        <v>513</v>
      </c>
      <c r="E1951" s="37"/>
      <c r="H1951" s="37"/>
      <c r="K1951" s="35">
        <f>SUM(J1949:J1950)</f>
        <v>65.204999999999998</v>
      </c>
    </row>
    <row r="1952" spans="1:27" x14ac:dyDescent="0.25">
      <c r="B1952" s="25" t="s">
        <v>518</v>
      </c>
      <c r="E1952" s="37"/>
      <c r="H1952" s="37"/>
      <c r="K1952" s="37"/>
    </row>
    <row r="1953" spans="1:27" x14ac:dyDescent="0.25">
      <c r="B1953" t="s">
        <v>1272</v>
      </c>
      <c r="C1953" t="s">
        <v>25</v>
      </c>
      <c r="D1953" t="s">
        <v>1273</v>
      </c>
      <c r="E1953" s="34">
        <v>4.2</v>
      </c>
      <c r="G1953" t="s">
        <v>511</v>
      </c>
      <c r="H1953" s="35">
        <v>160</v>
      </c>
      <c r="I1953" t="s">
        <v>512</v>
      </c>
      <c r="J1953" s="36">
        <f>ROUND(E1953* H1953,5)</f>
        <v>672</v>
      </c>
      <c r="K1953" s="37"/>
    </row>
    <row r="1954" spans="1:27" x14ac:dyDescent="0.25">
      <c r="B1954" t="s">
        <v>1274</v>
      </c>
      <c r="C1954" t="s">
        <v>125</v>
      </c>
      <c r="D1954" t="s">
        <v>1275</v>
      </c>
      <c r="E1954" s="34">
        <v>10.4</v>
      </c>
      <c r="G1954" t="s">
        <v>511</v>
      </c>
      <c r="H1954" s="35">
        <v>6.36</v>
      </c>
      <c r="I1954" t="s">
        <v>512</v>
      </c>
      <c r="J1954" s="36">
        <f>ROUND(E1954* H1954,5)</f>
        <v>66.144000000000005</v>
      </c>
      <c r="K1954" s="37"/>
    </row>
    <row r="1955" spans="1:27" ht="409.5" x14ac:dyDescent="0.25">
      <c r="B1955" t="s">
        <v>1276</v>
      </c>
      <c r="C1955" t="s">
        <v>16</v>
      </c>
      <c r="D1955" s="40" t="s">
        <v>1277</v>
      </c>
      <c r="E1955" s="34">
        <v>1</v>
      </c>
      <c r="G1955" t="s">
        <v>511</v>
      </c>
      <c r="H1955" s="35">
        <v>1218</v>
      </c>
      <c r="I1955" t="s">
        <v>512</v>
      </c>
      <c r="J1955" s="36">
        <f>ROUND(E1955* H1955,5)</f>
        <v>1218</v>
      </c>
      <c r="K1955" s="37"/>
    </row>
    <row r="1956" spans="1:27" x14ac:dyDescent="0.25">
      <c r="D1956" s="38" t="s">
        <v>526</v>
      </c>
      <c r="E1956" s="37"/>
      <c r="H1956" s="37"/>
      <c r="K1956" s="35">
        <f>SUM(J1953:J1955)</f>
        <v>1956.144</v>
      </c>
    </row>
    <row r="1957" spans="1:27" x14ac:dyDescent="0.25">
      <c r="D1957" s="38" t="s">
        <v>527</v>
      </c>
      <c r="E1957" s="37"/>
      <c r="H1957" s="37"/>
      <c r="K1957" s="39">
        <f>SUM(J1948:J1956)</f>
        <v>2021.3490000000002</v>
      </c>
    </row>
    <row r="1958" spans="1:27" x14ac:dyDescent="0.25">
      <c r="D1958" s="38" t="s">
        <v>547</v>
      </c>
      <c r="E1958" s="37"/>
      <c r="H1958" s="37">
        <v>10</v>
      </c>
      <c r="I1958" t="s">
        <v>529</v>
      </c>
      <c r="K1958" s="35">
        <f>ROUND(H1958/100*K1957,5)</f>
        <v>202.13489999999999</v>
      </c>
    </row>
    <row r="1959" spans="1:27" x14ac:dyDescent="0.25">
      <c r="D1959" s="38" t="s">
        <v>530</v>
      </c>
      <c r="E1959" s="37"/>
      <c r="H1959" s="37"/>
      <c r="K1959" s="39">
        <f>SUM(K1957:K1958)</f>
        <v>2223.4839000000002</v>
      </c>
    </row>
    <row r="1961" spans="1:27" ht="45" customHeight="1" x14ac:dyDescent="0.25">
      <c r="A1961" s="29" t="s">
        <v>1278</v>
      </c>
      <c r="B1961" s="29" t="s">
        <v>135</v>
      </c>
      <c r="C1961" s="30" t="s">
        <v>125</v>
      </c>
      <c r="D1961" s="10" t="s">
        <v>136</v>
      </c>
      <c r="E1961" s="9"/>
      <c r="F1961" s="9"/>
      <c r="G1961" s="30"/>
      <c r="H1961" s="32" t="s">
        <v>504</v>
      </c>
      <c r="I1961" s="8">
        <v>1</v>
      </c>
      <c r="J1961" s="7"/>
      <c r="K1961" s="33">
        <f>ROUND(K1974,2)</f>
        <v>135.38999999999999</v>
      </c>
      <c r="L1961" s="31" t="s">
        <v>1279</v>
      </c>
      <c r="M1961" s="30"/>
      <c r="N1961" s="30"/>
      <c r="O1961" s="30"/>
      <c r="P1961" s="30"/>
      <c r="Q1961" s="30"/>
      <c r="R1961" s="30"/>
      <c r="S1961" s="30"/>
      <c r="T1961" s="30"/>
      <c r="U1961" s="30"/>
      <c r="V1961" s="30"/>
      <c r="W1961" s="30"/>
      <c r="X1961" s="30"/>
      <c r="Y1961" s="30"/>
      <c r="Z1961" s="30"/>
      <c r="AA1961" s="30"/>
    </row>
    <row r="1962" spans="1:27" x14ac:dyDescent="0.25">
      <c r="B1962" s="25" t="s">
        <v>506</v>
      </c>
    </row>
    <row r="1963" spans="1:27" x14ac:dyDescent="0.25">
      <c r="B1963" t="s">
        <v>1177</v>
      </c>
      <c r="C1963" t="s">
        <v>508</v>
      </c>
      <c r="D1963" t="s">
        <v>1178</v>
      </c>
      <c r="E1963" s="34">
        <v>0.15</v>
      </c>
      <c r="F1963" t="s">
        <v>510</v>
      </c>
      <c r="G1963" t="s">
        <v>511</v>
      </c>
      <c r="H1963" s="35">
        <v>29.42</v>
      </c>
      <c r="I1963" t="s">
        <v>512</v>
      </c>
      <c r="J1963" s="36">
        <f>ROUND(E1963/I1961* H1963,5)</f>
        <v>4.4130000000000003</v>
      </c>
      <c r="K1963" s="37"/>
    </row>
    <row r="1964" spans="1:27" x14ac:dyDescent="0.25">
      <c r="B1964" t="s">
        <v>1280</v>
      </c>
      <c r="C1964" t="s">
        <v>508</v>
      </c>
      <c r="D1964" t="s">
        <v>1281</v>
      </c>
      <c r="E1964" s="34">
        <v>0.2</v>
      </c>
      <c r="F1964" t="s">
        <v>510</v>
      </c>
      <c r="G1964" t="s">
        <v>511</v>
      </c>
      <c r="H1964" s="35">
        <v>26.22</v>
      </c>
      <c r="I1964" t="s">
        <v>512</v>
      </c>
      <c r="J1964" s="36">
        <f>ROUND(E1964/I1961* H1964,5)</f>
        <v>5.2439999999999998</v>
      </c>
      <c r="K1964" s="37"/>
    </row>
    <row r="1965" spans="1:27" x14ac:dyDescent="0.25">
      <c r="B1965" t="s">
        <v>1282</v>
      </c>
      <c r="C1965" t="s">
        <v>508</v>
      </c>
      <c r="D1965" t="s">
        <v>1283</v>
      </c>
      <c r="E1965" s="34">
        <v>0.4</v>
      </c>
      <c r="F1965" t="s">
        <v>510</v>
      </c>
      <c r="G1965" t="s">
        <v>511</v>
      </c>
      <c r="H1965" s="35">
        <v>29.88</v>
      </c>
      <c r="I1965" t="s">
        <v>512</v>
      </c>
      <c r="J1965" s="36">
        <f>ROUND(E1965/I1961* H1965,5)</f>
        <v>11.952</v>
      </c>
      <c r="K1965" s="37"/>
    </row>
    <row r="1966" spans="1:27" x14ac:dyDescent="0.25">
      <c r="D1966" s="38" t="s">
        <v>513</v>
      </c>
      <c r="E1966" s="37"/>
      <c r="H1966" s="37"/>
      <c r="K1966" s="35">
        <f>SUM(J1963:J1965)</f>
        <v>21.609000000000002</v>
      </c>
    </row>
    <row r="1967" spans="1:27" x14ac:dyDescent="0.25">
      <c r="B1967" s="25" t="s">
        <v>518</v>
      </c>
      <c r="E1967" s="37"/>
      <c r="H1967" s="37"/>
      <c r="K1967" s="37"/>
    </row>
    <row r="1968" spans="1:27" x14ac:dyDescent="0.25">
      <c r="B1968" t="s">
        <v>1284</v>
      </c>
      <c r="C1968" t="s">
        <v>125</v>
      </c>
      <c r="D1968" t="s">
        <v>1285</v>
      </c>
      <c r="E1968" s="34">
        <v>1</v>
      </c>
      <c r="G1968" t="s">
        <v>511</v>
      </c>
      <c r="H1968" s="35">
        <v>95</v>
      </c>
      <c r="I1968" t="s">
        <v>512</v>
      </c>
      <c r="J1968" s="36">
        <f>ROUND(E1968* H1968,5)</f>
        <v>95</v>
      </c>
      <c r="K1968" s="37"/>
    </row>
    <row r="1969" spans="1:27" x14ac:dyDescent="0.25">
      <c r="B1969" t="s">
        <v>1286</v>
      </c>
      <c r="C1969" t="s">
        <v>540</v>
      </c>
      <c r="D1969" t="s">
        <v>1287</v>
      </c>
      <c r="E1969" s="34">
        <v>0.25</v>
      </c>
      <c r="G1969" t="s">
        <v>511</v>
      </c>
      <c r="H1969" s="35">
        <v>13.92</v>
      </c>
      <c r="I1969" t="s">
        <v>512</v>
      </c>
      <c r="J1969" s="36">
        <f>ROUND(E1969* H1969,5)</f>
        <v>3.48</v>
      </c>
      <c r="K1969" s="37"/>
    </row>
    <row r="1970" spans="1:27" x14ac:dyDescent="0.25">
      <c r="B1970" t="s">
        <v>1288</v>
      </c>
      <c r="C1970" t="s">
        <v>16</v>
      </c>
      <c r="D1970" t="s">
        <v>1289</v>
      </c>
      <c r="E1970" s="34">
        <v>1.665</v>
      </c>
      <c r="G1970" t="s">
        <v>511</v>
      </c>
      <c r="H1970" s="35">
        <v>1.8</v>
      </c>
      <c r="I1970" t="s">
        <v>512</v>
      </c>
      <c r="J1970" s="36">
        <f>ROUND(E1970* H1970,5)</f>
        <v>2.9969999999999999</v>
      </c>
      <c r="K1970" s="37"/>
    </row>
    <row r="1971" spans="1:27" x14ac:dyDescent="0.25">
      <c r="D1971" s="38" t="s">
        <v>526</v>
      </c>
      <c r="E1971" s="37"/>
      <c r="H1971" s="37"/>
      <c r="K1971" s="35">
        <f>SUM(J1968:J1970)</f>
        <v>101.477</v>
      </c>
    </row>
    <row r="1972" spans="1:27" x14ac:dyDescent="0.25">
      <c r="D1972" s="38" t="s">
        <v>527</v>
      </c>
      <c r="E1972" s="37"/>
      <c r="H1972" s="37"/>
      <c r="K1972" s="39">
        <f>SUM(J1962:J1971)</f>
        <v>123.08600000000001</v>
      </c>
    </row>
    <row r="1973" spans="1:27" x14ac:dyDescent="0.25">
      <c r="D1973" s="38" t="s">
        <v>547</v>
      </c>
      <c r="E1973" s="37"/>
      <c r="H1973" s="37">
        <v>10</v>
      </c>
      <c r="I1973" t="s">
        <v>529</v>
      </c>
      <c r="K1973" s="35">
        <f>ROUND(H1973/100*K1972,5)</f>
        <v>12.3086</v>
      </c>
    </row>
    <row r="1974" spans="1:27" x14ac:dyDescent="0.25">
      <c r="D1974" s="38" t="s">
        <v>530</v>
      </c>
      <c r="E1974" s="37"/>
      <c r="H1974" s="37"/>
      <c r="K1974" s="39">
        <f>SUM(K1972:K1973)</f>
        <v>135.39460000000003</v>
      </c>
    </row>
    <row r="1976" spans="1:27" ht="45" customHeight="1" x14ac:dyDescent="0.25">
      <c r="A1976" s="29" t="s">
        <v>1290</v>
      </c>
      <c r="B1976" s="29" t="s">
        <v>451</v>
      </c>
      <c r="C1976" s="30" t="s">
        <v>16</v>
      </c>
      <c r="D1976" s="10" t="s">
        <v>452</v>
      </c>
      <c r="E1976" s="9"/>
      <c r="F1976" s="9"/>
      <c r="G1976" s="30"/>
      <c r="H1976" s="32" t="s">
        <v>504</v>
      </c>
      <c r="I1976" s="8">
        <v>1</v>
      </c>
      <c r="J1976" s="7"/>
      <c r="K1976" s="33">
        <f>ROUND(K1989,2)</f>
        <v>36.4</v>
      </c>
      <c r="L1976" s="31" t="s">
        <v>1291</v>
      </c>
      <c r="M1976" s="30"/>
      <c r="N1976" s="30"/>
      <c r="O1976" s="30"/>
      <c r="P1976" s="30"/>
      <c r="Q1976" s="30"/>
      <c r="R1976" s="30"/>
      <c r="S1976" s="30"/>
      <c r="T1976" s="30"/>
      <c r="U1976" s="30"/>
      <c r="V1976" s="30"/>
      <c r="W1976" s="30"/>
      <c r="X1976" s="30"/>
      <c r="Y1976" s="30"/>
      <c r="Z1976" s="30"/>
      <c r="AA1976" s="30"/>
    </row>
    <row r="1977" spans="1:27" x14ac:dyDescent="0.25">
      <c r="B1977" s="25" t="s">
        <v>506</v>
      </c>
    </row>
    <row r="1978" spans="1:27" x14ac:dyDescent="0.25">
      <c r="B1978" t="s">
        <v>1270</v>
      </c>
      <c r="C1978" t="s">
        <v>508</v>
      </c>
      <c r="D1978" t="s">
        <v>601</v>
      </c>
      <c r="E1978" s="34">
        <v>0.15</v>
      </c>
      <c r="F1978" t="s">
        <v>510</v>
      </c>
      <c r="G1978" t="s">
        <v>511</v>
      </c>
      <c r="H1978" s="35">
        <v>26.12</v>
      </c>
      <c r="I1978" t="s">
        <v>512</v>
      </c>
      <c r="J1978" s="36">
        <f>ROUND(E1978/I1976* H1978,5)</f>
        <v>3.9180000000000001</v>
      </c>
      <c r="K1978" s="37"/>
    </row>
    <row r="1979" spans="1:27" x14ac:dyDescent="0.25">
      <c r="B1979" t="s">
        <v>1271</v>
      </c>
      <c r="C1979" t="s">
        <v>508</v>
      </c>
      <c r="D1979" t="s">
        <v>603</v>
      </c>
      <c r="E1979" s="34">
        <v>0.15</v>
      </c>
      <c r="F1979" t="s">
        <v>510</v>
      </c>
      <c r="G1979" t="s">
        <v>511</v>
      </c>
      <c r="H1979" s="35">
        <v>30.41</v>
      </c>
      <c r="I1979" t="s">
        <v>512</v>
      </c>
      <c r="J1979" s="36">
        <f>ROUND(E1979/I1976* H1979,5)</f>
        <v>4.5614999999999997</v>
      </c>
      <c r="K1979" s="37"/>
    </row>
    <row r="1980" spans="1:27" x14ac:dyDescent="0.25">
      <c r="D1980" s="38" t="s">
        <v>513</v>
      </c>
      <c r="E1980" s="37"/>
      <c r="H1980" s="37"/>
      <c r="K1980" s="35">
        <f>SUM(J1978:J1979)</f>
        <v>8.4794999999999998</v>
      </c>
    </row>
    <row r="1981" spans="1:27" x14ac:dyDescent="0.25">
      <c r="B1981" s="25" t="s">
        <v>518</v>
      </c>
      <c r="E1981" s="37"/>
      <c r="H1981" s="37"/>
      <c r="K1981" s="37"/>
    </row>
    <row r="1982" spans="1:27" x14ac:dyDescent="0.25">
      <c r="B1982" t="s">
        <v>1292</v>
      </c>
      <c r="C1982" t="s">
        <v>16</v>
      </c>
      <c r="D1982" t="s">
        <v>1293</v>
      </c>
      <c r="E1982" s="34">
        <v>1</v>
      </c>
      <c r="G1982" t="s">
        <v>511</v>
      </c>
      <c r="H1982" s="35">
        <v>23.92</v>
      </c>
      <c r="I1982" t="s">
        <v>512</v>
      </c>
      <c r="J1982" s="36">
        <f>ROUND(E1982* H1982,5)</f>
        <v>23.92</v>
      </c>
      <c r="K1982" s="37"/>
    </row>
    <row r="1983" spans="1:27" x14ac:dyDescent="0.25">
      <c r="B1983" t="s">
        <v>1102</v>
      </c>
      <c r="C1983" t="s">
        <v>16</v>
      </c>
      <c r="D1983" t="s">
        <v>1103</v>
      </c>
      <c r="E1983" s="34">
        <v>2</v>
      </c>
      <c r="G1983" t="s">
        <v>511</v>
      </c>
      <c r="H1983" s="35">
        <v>0.28000000000000003</v>
      </c>
      <c r="I1983" t="s">
        <v>512</v>
      </c>
      <c r="J1983" s="36">
        <f>ROUND(E1983* H1983,5)</f>
        <v>0.56000000000000005</v>
      </c>
      <c r="K1983" s="37"/>
    </row>
    <row r="1984" spans="1:27" x14ac:dyDescent="0.25">
      <c r="D1984" s="38" t="s">
        <v>526</v>
      </c>
      <c r="E1984" s="37"/>
      <c r="H1984" s="37"/>
      <c r="K1984" s="35">
        <f>SUM(J1982:J1983)</f>
        <v>24.48</v>
      </c>
    </row>
    <row r="1985" spans="1:27" x14ac:dyDescent="0.25">
      <c r="E1985" s="37"/>
      <c r="H1985" s="37"/>
      <c r="K1985" s="37"/>
    </row>
    <row r="1986" spans="1:27" x14ac:dyDescent="0.25">
      <c r="D1986" s="38" t="s">
        <v>528</v>
      </c>
      <c r="E1986" s="37"/>
      <c r="H1986" s="37">
        <v>1.5</v>
      </c>
      <c r="I1986" t="s">
        <v>529</v>
      </c>
      <c r="J1986">
        <f>ROUND(H1986/100*K1980,5)</f>
        <v>0.12719</v>
      </c>
      <c r="K1986" s="37"/>
    </row>
    <row r="1987" spans="1:27" x14ac:dyDescent="0.25">
      <c r="D1987" s="38" t="s">
        <v>527</v>
      </c>
      <c r="E1987" s="37"/>
      <c r="H1987" s="37"/>
      <c r="K1987" s="39">
        <f>SUM(J1977:J1986)</f>
        <v>33.086690000000004</v>
      </c>
    </row>
    <row r="1988" spans="1:27" x14ac:dyDescent="0.25">
      <c r="D1988" s="38" t="s">
        <v>547</v>
      </c>
      <c r="E1988" s="37"/>
      <c r="H1988" s="37">
        <v>10</v>
      </c>
      <c r="I1988" t="s">
        <v>529</v>
      </c>
      <c r="K1988" s="35">
        <f>ROUND(H1988/100*K1987,5)</f>
        <v>3.3086700000000002</v>
      </c>
    </row>
    <row r="1989" spans="1:27" x14ac:dyDescent="0.25">
      <c r="D1989" s="38" t="s">
        <v>530</v>
      </c>
      <c r="E1989" s="37"/>
      <c r="H1989" s="37"/>
      <c r="K1989" s="39">
        <f>SUM(K1987:K1988)</f>
        <v>36.395360000000004</v>
      </c>
    </row>
    <row r="1991" spans="1:27" ht="45" customHeight="1" x14ac:dyDescent="0.25">
      <c r="A1991" s="29" t="s">
        <v>1294</v>
      </c>
      <c r="B1991" s="29" t="s">
        <v>421</v>
      </c>
      <c r="C1991" s="30" t="s">
        <v>16</v>
      </c>
      <c r="D1991" s="10" t="s">
        <v>422</v>
      </c>
      <c r="E1991" s="9"/>
      <c r="F1991" s="9"/>
      <c r="G1991" s="30"/>
      <c r="H1991" s="32" t="s">
        <v>504</v>
      </c>
      <c r="I1991" s="8">
        <v>1</v>
      </c>
      <c r="J1991" s="7"/>
      <c r="K1991" s="33">
        <f>ROUND(K2000,2)</f>
        <v>127.99</v>
      </c>
      <c r="L1991" s="31" t="s">
        <v>1295</v>
      </c>
      <c r="M1991" s="30"/>
      <c r="N1991" s="30"/>
      <c r="O1991" s="30"/>
      <c r="P1991" s="30"/>
      <c r="Q1991" s="30"/>
      <c r="R1991" s="30"/>
      <c r="S1991" s="30"/>
      <c r="T1991" s="30"/>
      <c r="U1991" s="30"/>
      <c r="V1991" s="30"/>
      <c r="W1991" s="30"/>
      <c r="X1991" s="30"/>
      <c r="Y1991" s="30"/>
      <c r="Z1991" s="30"/>
      <c r="AA1991" s="30"/>
    </row>
    <row r="1992" spans="1:27" x14ac:dyDescent="0.25">
      <c r="B1992" s="25" t="s">
        <v>506</v>
      </c>
    </row>
    <row r="1993" spans="1:27" x14ac:dyDescent="0.25">
      <c r="B1993" t="s">
        <v>1101</v>
      </c>
      <c r="C1993" t="s">
        <v>508</v>
      </c>
      <c r="D1993" t="s">
        <v>587</v>
      </c>
      <c r="E1993" s="34">
        <v>0.25</v>
      </c>
      <c r="F1993" t="s">
        <v>510</v>
      </c>
      <c r="G1993" t="s">
        <v>511</v>
      </c>
      <c r="H1993" s="35">
        <v>29.42</v>
      </c>
      <c r="I1993" t="s">
        <v>512</v>
      </c>
      <c r="J1993" s="36">
        <f>ROUND(E1993/I1991* H1993,5)</f>
        <v>7.3550000000000004</v>
      </c>
      <c r="K1993" s="37"/>
    </row>
    <row r="1994" spans="1:27" x14ac:dyDescent="0.25">
      <c r="D1994" s="38" t="s">
        <v>513</v>
      </c>
      <c r="E1994" s="37"/>
      <c r="H1994" s="37"/>
      <c r="K1994" s="35">
        <f>SUM(J1993:J1993)</f>
        <v>7.3550000000000004</v>
      </c>
    </row>
    <row r="1995" spans="1:27" x14ac:dyDescent="0.25">
      <c r="B1995" s="25" t="s">
        <v>518</v>
      </c>
      <c r="E1995" s="37"/>
      <c r="H1995" s="37"/>
      <c r="K1995" s="37"/>
    </row>
    <row r="1996" spans="1:27" x14ac:dyDescent="0.25">
      <c r="B1996" t="s">
        <v>1296</v>
      </c>
      <c r="C1996" t="s">
        <v>16</v>
      </c>
      <c r="D1996" t="s">
        <v>1297</v>
      </c>
      <c r="E1996" s="34">
        <v>1</v>
      </c>
      <c r="G1996" t="s">
        <v>511</v>
      </c>
      <c r="H1996" s="35">
        <v>109</v>
      </c>
      <c r="I1996" t="s">
        <v>512</v>
      </c>
      <c r="J1996" s="36">
        <f>ROUND(E1996* H1996,5)</f>
        <v>109</v>
      </c>
      <c r="K1996" s="37"/>
    </row>
    <row r="1997" spans="1:27" x14ac:dyDescent="0.25">
      <c r="D1997" s="38" t="s">
        <v>526</v>
      </c>
      <c r="E1997" s="37"/>
      <c r="H1997" s="37"/>
      <c r="K1997" s="35">
        <f>SUM(J1996:J1996)</f>
        <v>109</v>
      </c>
    </row>
    <row r="1998" spans="1:27" x14ac:dyDescent="0.25">
      <c r="D1998" s="38" t="s">
        <v>527</v>
      </c>
      <c r="E1998" s="37"/>
      <c r="H1998" s="37"/>
      <c r="K1998" s="39">
        <f>SUM(J1992:J1997)</f>
        <v>116.355</v>
      </c>
    </row>
    <row r="1999" spans="1:27" x14ac:dyDescent="0.25">
      <c r="D1999" s="38" t="s">
        <v>547</v>
      </c>
      <c r="E1999" s="37"/>
      <c r="H1999" s="37">
        <v>10</v>
      </c>
      <c r="I1999" t="s">
        <v>529</v>
      </c>
      <c r="K1999" s="35">
        <f>ROUND(H1999/100*K1998,5)</f>
        <v>11.6355</v>
      </c>
    </row>
    <row r="2000" spans="1:27" x14ac:dyDescent="0.25">
      <c r="D2000" s="38" t="s">
        <v>530</v>
      </c>
      <c r="E2000" s="37"/>
      <c r="H2000" s="37"/>
      <c r="K2000" s="39">
        <f>SUM(K1998:K1999)</f>
        <v>127.9905</v>
      </c>
    </row>
    <row r="2002" spans="1:27" ht="45" customHeight="1" x14ac:dyDescent="0.25">
      <c r="A2002" s="29" t="s">
        <v>1298</v>
      </c>
      <c r="B2002" s="29" t="s">
        <v>184</v>
      </c>
      <c r="C2002" s="30" t="s">
        <v>125</v>
      </c>
      <c r="D2002" s="10" t="s">
        <v>185</v>
      </c>
      <c r="E2002" s="9"/>
      <c r="F2002" s="9"/>
      <c r="G2002" s="30"/>
      <c r="H2002" s="32" t="s">
        <v>504</v>
      </c>
      <c r="I2002" s="8">
        <v>1</v>
      </c>
      <c r="J2002" s="7"/>
      <c r="K2002" s="33">
        <f>ROUND(K2023,2)</f>
        <v>73.819999999999993</v>
      </c>
      <c r="L2002" s="31" t="s">
        <v>1299</v>
      </c>
      <c r="M2002" s="30"/>
      <c r="N2002" s="30"/>
      <c r="O2002" s="30"/>
      <c r="P2002" s="30"/>
      <c r="Q2002" s="30"/>
      <c r="R2002" s="30"/>
      <c r="S2002" s="30"/>
      <c r="T2002" s="30"/>
      <c r="U2002" s="30"/>
      <c r="V2002" s="30"/>
      <c r="W2002" s="30"/>
      <c r="X2002" s="30"/>
      <c r="Y2002" s="30"/>
      <c r="Z2002" s="30"/>
      <c r="AA2002" s="30"/>
    </row>
    <row r="2003" spans="1:27" x14ac:dyDescent="0.25">
      <c r="B2003" s="25" t="s">
        <v>506</v>
      </c>
    </row>
    <row r="2004" spans="1:27" x14ac:dyDescent="0.25">
      <c r="B2004" t="s">
        <v>1101</v>
      </c>
      <c r="C2004" t="s">
        <v>508</v>
      </c>
      <c r="D2004" t="s">
        <v>587</v>
      </c>
      <c r="E2004" s="34">
        <v>0.2</v>
      </c>
      <c r="F2004" t="s">
        <v>510</v>
      </c>
      <c r="G2004" t="s">
        <v>511</v>
      </c>
      <c r="H2004" s="35">
        <v>29.42</v>
      </c>
      <c r="I2004" t="s">
        <v>512</v>
      </c>
      <c r="J2004" s="36">
        <f>ROUND(E2004/I2002* H2004,5)</f>
        <v>5.8840000000000003</v>
      </c>
      <c r="K2004" s="37"/>
    </row>
    <row r="2005" spans="1:27" x14ac:dyDescent="0.25">
      <c r="B2005" t="s">
        <v>1050</v>
      </c>
      <c r="C2005" t="s">
        <v>508</v>
      </c>
      <c r="D2005" t="s">
        <v>1051</v>
      </c>
      <c r="E2005" s="34">
        <v>0.2</v>
      </c>
      <c r="F2005" t="s">
        <v>510</v>
      </c>
      <c r="G2005" t="s">
        <v>511</v>
      </c>
      <c r="H2005" s="35">
        <v>24.55</v>
      </c>
      <c r="I2005" t="s">
        <v>512</v>
      </c>
      <c r="J2005" s="36">
        <f>ROUND(E2005/I2002* H2005,5)</f>
        <v>4.91</v>
      </c>
      <c r="K2005" s="37"/>
    </row>
    <row r="2006" spans="1:27" x14ac:dyDescent="0.25">
      <c r="B2006" t="s">
        <v>1064</v>
      </c>
      <c r="C2006" t="s">
        <v>508</v>
      </c>
      <c r="D2006" t="s">
        <v>1065</v>
      </c>
      <c r="E2006" s="34">
        <v>0.1</v>
      </c>
      <c r="F2006" t="s">
        <v>510</v>
      </c>
      <c r="G2006" t="s">
        <v>511</v>
      </c>
      <c r="H2006" s="35">
        <v>29.42</v>
      </c>
      <c r="I2006" t="s">
        <v>512</v>
      </c>
      <c r="J2006" s="36">
        <f>ROUND(E2006/I2002* H2006,5)</f>
        <v>2.9420000000000002</v>
      </c>
      <c r="K2006" s="37"/>
    </row>
    <row r="2007" spans="1:27" x14ac:dyDescent="0.25">
      <c r="B2007" t="s">
        <v>1100</v>
      </c>
      <c r="C2007" t="s">
        <v>508</v>
      </c>
      <c r="D2007" t="s">
        <v>589</v>
      </c>
      <c r="E2007" s="34">
        <v>0.2</v>
      </c>
      <c r="F2007" t="s">
        <v>510</v>
      </c>
      <c r="G2007" t="s">
        <v>511</v>
      </c>
      <c r="H2007" s="35">
        <v>26.12</v>
      </c>
      <c r="I2007" t="s">
        <v>512</v>
      </c>
      <c r="J2007" s="36">
        <f>ROUND(E2007/I2002* H2007,5)</f>
        <v>5.2240000000000002</v>
      </c>
      <c r="K2007" s="37"/>
    </row>
    <row r="2008" spans="1:27" x14ac:dyDescent="0.25">
      <c r="D2008" s="38" t="s">
        <v>513</v>
      </c>
      <c r="E2008" s="37"/>
      <c r="H2008" s="37"/>
      <c r="K2008" s="35">
        <f>SUM(J2004:J2007)</f>
        <v>18.96</v>
      </c>
    </row>
    <row r="2009" spans="1:27" x14ac:dyDescent="0.25">
      <c r="B2009" s="25" t="s">
        <v>514</v>
      </c>
      <c r="E2009" s="37"/>
      <c r="H2009" s="37"/>
      <c r="K2009" s="37"/>
    </row>
    <row r="2010" spans="1:27" x14ac:dyDescent="0.25">
      <c r="B2010" t="s">
        <v>1300</v>
      </c>
      <c r="C2010" t="s">
        <v>508</v>
      </c>
      <c r="D2010" t="s">
        <v>605</v>
      </c>
      <c r="E2010" s="34">
        <v>4.2299999999999997E-2</v>
      </c>
      <c r="F2010" t="s">
        <v>510</v>
      </c>
      <c r="G2010" t="s">
        <v>511</v>
      </c>
      <c r="H2010" s="35">
        <v>56.51</v>
      </c>
      <c r="I2010" t="s">
        <v>512</v>
      </c>
      <c r="J2010" s="36">
        <f>ROUND(E2010/I2002* H2010,5)</f>
        <v>2.3903699999999999</v>
      </c>
      <c r="K2010" s="37"/>
    </row>
    <row r="2011" spans="1:27" x14ac:dyDescent="0.25">
      <c r="B2011" t="s">
        <v>1301</v>
      </c>
      <c r="C2011" t="s">
        <v>508</v>
      </c>
      <c r="D2011" t="s">
        <v>1302</v>
      </c>
      <c r="E2011" s="34">
        <v>0.11</v>
      </c>
      <c r="F2011" t="s">
        <v>510</v>
      </c>
      <c r="G2011" t="s">
        <v>511</v>
      </c>
      <c r="H2011" s="35">
        <v>5.57</v>
      </c>
      <c r="I2011" t="s">
        <v>512</v>
      </c>
      <c r="J2011" s="36">
        <f>ROUND(E2011/I2002* H2011,5)</f>
        <v>0.61270000000000002</v>
      </c>
      <c r="K2011" s="37"/>
    </row>
    <row r="2012" spans="1:27" x14ac:dyDescent="0.25">
      <c r="D2012" s="38" t="s">
        <v>517</v>
      </c>
      <c r="E2012" s="37"/>
      <c r="H2012" s="37"/>
      <c r="K2012" s="35">
        <f>SUM(J2010:J2011)</f>
        <v>3.0030700000000001</v>
      </c>
    </row>
    <row r="2013" spans="1:27" x14ac:dyDescent="0.25">
      <c r="B2013" s="25" t="s">
        <v>518</v>
      </c>
      <c r="E2013" s="37"/>
      <c r="H2013" s="37"/>
      <c r="K2013" s="37"/>
    </row>
    <row r="2014" spans="1:27" x14ac:dyDescent="0.25">
      <c r="B2014" t="s">
        <v>1303</v>
      </c>
      <c r="C2014" t="s">
        <v>16</v>
      </c>
      <c r="D2014" t="s">
        <v>1304</v>
      </c>
      <c r="E2014" s="34">
        <v>0.33</v>
      </c>
      <c r="G2014" t="s">
        <v>511</v>
      </c>
      <c r="H2014" s="35">
        <v>22.02</v>
      </c>
      <c r="I2014" t="s">
        <v>512</v>
      </c>
      <c r="J2014" s="36">
        <f>ROUND(E2014* H2014,5)</f>
        <v>7.2666000000000004</v>
      </c>
      <c r="K2014" s="37"/>
    </row>
    <row r="2015" spans="1:27" x14ac:dyDescent="0.25">
      <c r="B2015" t="s">
        <v>1305</v>
      </c>
      <c r="C2015" t="s">
        <v>125</v>
      </c>
      <c r="D2015" t="s">
        <v>1306</v>
      </c>
      <c r="E2015" s="34">
        <v>1.2</v>
      </c>
      <c r="G2015" t="s">
        <v>511</v>
      </c>
      <c r="H2015" s="35">
        <v>19.079999999999998</v>
      </c>
      <c r="I2015" t="s">
        <v>512</v>
      </c>
      <c r="J2015" s="36">
        <f>ROUND(E2015* H2015,5)</f>
        <v>22.896000000000001</v>
      </c>
      <c r="K2015" s="37"/>
    </row>
    <row r="2016" spans="1:27" x14ac:dyDescent="0.25">
      <c r="B2016" t="s">
        <v>1307</v>
      </c>
      <c r="C2016" t="s">
        <v>520</v>
      </c>
      <c r="D2016" t="s">
        <v>1308</v>
      </c>
      <c r="E2016" s="34">
        <v>0.66359999999999997</v>
      </c>
      <c r="G2016" t="s">
        <v>511</v>
      </c>
      <c r="H2016" s="35">
        <v>21.37</v>
      </c>
      <c r="I2016" t="s">
        <v>512</v>
      </c>
      <c r="J2016" s="36">
        <f>ROUND(E2016* H2016,5)</f>
        <v>14.18113</v>
      </c>
      <c r="K2016" s="37"/>
    </row>
    <row r="2017" spans="1:27" x14ac:dyDescent="0.25">
      <c r="B2017" t="s">
        <v>1309</v>
      </c>
      <c r="C2017" t="s">
        <v>16</v>
      </c>
      <c r="D2017" t="s">
        <v>1310</v>
      </c>
      <c r="E2017" s="34">
        <v>1</v>
      </c>
      <c r="G2017" t="s">
        <v>511</v>
      </c>
      <c r="H2017" s="35">
        <v>0.52</v>
      </c>
      <c r="I2017" t="s">
        <v>512</v>
      </c>
      <c r="J2017" s="36">
        <f>ROUND(E2017* H2017,5)</f>
        <v>0.52</v>
      </c>
      <c r="K2017" s="37"/>
    </row>
    <row r="2018" spans="1:27" x14ac:dyDescent="0.25">
      <c r="D2018" s="38" t="s">
        <v>526</v>
      </c>
      <c r="E2018" s="37"/>
      <c r="H2018" s="37"/>
      <c r="K2018" s="35">
        <f>SUM(J2014:J2017)</f>
        <v>44.863730000000004</v>
      </c>
    </row>
    <row r="2019" spans="1:27" x14ac:dyDescent="0.25">
      <c r="E2019" s="37"/>
      <c r="H2019" s="37"/>
      <c r="K2019" s="37"/>
    </row>
    <row r="2020" spans="1:27" x14ac:dyDescent="0.25">
      <c r="D2020" s="38" t="s">
        <v>528</v>
      </c>
      <c r="E2020" s="37"/>
      <c r="H2020" s="37">
        <v>1.5</v>
      </c>
      <c r="I2020" t="s">
        <v>529</v>
      </c>
      <c r="J2020">
        <f>ROUND(H2020/100*K2008,5)</f>
        <v>0.28439999999999999</v>
      </c>
      <c r="K2020" s="37"/>
    </row>
    <row r="2021" spans="1:27" x14ac:dyDescent="0.25">
      <c r="D2021" s="38" t="s">
        <v>527</v>
      </c>
      <c r="E2021" s="37"/>
      <c r="H2021" s="37"/>
      <c r="K2021" s="39">
        <f>SUM(J2003:J2020)</f>
        <v>67.111199999999997</v>
      </c>
    </row>
    <row r="2022" spans="1:27" x14ac:dyDescent="0.25">
      <c r="D2022" s="38" t="s">
        <v>547</v>
      </c>
      <c r="E2022" s="37"/>
      <c r="H2022" s="37">
        <v>10</v>
      </c>
      <c r="I2022" t="s">
        <v>529</v>
      </c>
      <c r="K2022" s="35">
        <f>ROUND(H2022/100*K2021,5)</f>
        <v>6.7111200000000002</v>
      </c>
    </row>
    <row r="2023" spans="1:27" x14ac:dyDescent="0.25">
      <c r="D2023" s="38" t="s">
        <v>530</v>
      </c>
      <c r="E2023" s="37"/>
      <c r="H2023" s="37"/>
      <c r="K2023" s="39">
        <f>SUM(K2021:K2022)</f>
        <v>73.822319999999991</v>
      </c>
    </row>
    <row r="2025" spans="1:27" ht="45" customHeight="1" x14ac:dyDescent="0.25">
      <c r="A2025" s="29" t="s">
        <v>1311</v>
      </c>
      <c r="B2025" s="29" t="s">
        <v>243</v>
      </c>
      <c r="C2025" s="30" t="s">
        <v>16</v>
      </c>
      <c r="D2025" s="10" t="s">
        <v>240</v>
      </c>
      <c r="E2025" s="9"/>
      <c r="F2025" s="9"/>
      <c r="G2025" s="30"/>
      <c r="H2025" s="32" t="s">
        <v>504</v>
      </c>
      <c r="I2025" s="8">
        <v>1</v>
      </c>
      <c r="J2025" s="7"/>
      <c r="K2025" s="33">
        <f>ROUND(K2037,2)</f>
        <v>190.03</v>
      </c>
      <c r="L2025" s="31" t="s">
        <v>1312</v>
      </c>
      <c r="M2025" s="30"/>
      <c r="N2025" s="30"/>
      <c r="O2025" s="30"/>
      <c r="P2025" s="30"/>
      <c r="Q2025" s="30"/>
      <c r="R2025" s="30"/>
      <c r="S2025" s="30"/>
      <c r="T2025" s="30"/>
      <c r="U2025" s="30"/>
      <c r="V2025" s="30"/>
      <c r="W2025" s="30"/>
      <c r="X2025" s="30"/>
      <c r="Y2025" s="30"/>
      <c r="Z2025" s="30"/>
      <c r="AA2025" s="30"/>
    </row>
    <row r="2026" spans="1:27" x14ac:dyDescent="0.25">
      <c r="B2026" s="25" t="s">
        <v>506</v>
      </c>
    </row>
    <row r="2027" spans="1:27" x14ac:dyDescent="0.25">
      <c r="B2027" t="s">
        <v>1313</v>
      </c>
      <c r="C2027" t="s">
        <v>508</v>
      </c>
      <c r="D2027" t="s">
        <v>621</v>
      </c>
      <c r="E2027" s="34">
        <v>0.8216</v>
      </c>
      <c r="F2027" t="s">
        <v>510</v>
      </c>
      <c r="G2027" t="s">
        <v>511</v>
      </c>
      <c r="H2027" s="35">
        <v>30.41</v>
      </c>
      <c r="I2027" t="s">
        <v>512</v>
      </c>
      <c r="J2027" s="36">
        <f>ROUND(E2027/I2025* H2027,5)</f>
        <v>24.984860000000001</v>
      </c>
      <c r="K2027" s="37"/>
    </row>
    <row r="2028" spans="1:27" x14ac:dyDescent="0.25">
      <c r="B2028" t="s">
        <v>1314</v>
      </c>
      <c r="C2028" t="s">
        <v>508</v>
      </c>
      <c r="D2028" t="s">
        <v>619</v>
      </c>
      <c r="E2028" s="34">
        <v>0.8216</v>
      </c>
      <c r="F2028" t="s">
        <v>510</v>
      </c>
      <c r="G2028" t="s">
        <v>511</v>
      </c>
      <c r="H2028" s="35">
        <v>26.08</v>
      </c>
      <c r="I2028" t="s">
        <v>512</v>
      </c>
      <c r="J2028" s="36">
        <f>ROUND(E2028/I2025* H2028,5)</f>
        <v>21.427330000000001</v>
      </c>
      <c r="K2028" s="37"/>
    </row>
    <row r="2029" spans="1:27" x14ac:dyDescent="0.25">
      <c r="D2029" s="38" t="s">
        <v>513</v>
      </c>
      <c r="E2029" s="37"/>
      <c r="H2029" s="37"/>
      <c r="K2029" s="35">
        <f>SUM(J2027:J2028)</f>
        <v>46.412190000000002</v>
      </c>
    </row>
    <row r="2030" spans="1:27" x14ac:dyDescent="0.25">
      <c r="B2030" s="25" t="s">
        <v>518</v>
      </c>
      <c r="E2030" s="37"/>
      <c r="H2030" s="37"/>
      <c r="K2030" s="37"/>
    </row>
    <row r="2031" spans="1:27" x14ac:dyDescent="0.25">
      <c r="B2031" t="s">
        <v>1315</v>
      </c>
      <c r="C2031" t="s">
        <v>16</v>
      </c>
      <c r="D2031" t="s">
        <v>1316</v>
      </c>
      <c r="E2031" s="34">
        <v>1</v>
      </c>
      <c r="G2031" t="s">
        <v>511</v>
      </c>
      <c r="H2031" s="35">
        <v>125.65</v>
      </c>
      <c r="I2031" t="s">
        <v>512</v>
      </c>
      <c r="J2031" s="36">
        <f>ROUND(E2031* H2031,5)</f>
        <v>125.65</v>
      </c>
      <c r="K2031" s="37"/>
    </row>
    <row r="2032" spans="1:27" x14ac:dyDescent="0.25">
      <c r="D2032" s="38" t="s">
        <v>526</v>
      </c>
      <c r="E2032" s="37"/>
      <c r="H2032" s="37"/>
      <c r="K2032" s="35">
        <f>SUM(J2031:J2031)</f>
        <v>125.65</v>
      </c>
    </row>
    <row r="2033" spans="1:27" x14ac:dyDescent="0.25">
      <c r="E2033" s="37"/>
      <c r="H2033" s="37"/>
      <c r="K2033" s="37"/>
    </row>
    <row r="2034" spans="1:27" x14ac:dyDescent="0.25">
      <c r="D2034" s="38" t="s">
        <v>528</v>
      </c>
      <c r="E2034" s="37"/>
      <c r="H2034" s="37">
        <v>1.5</v>
      </c>
      <c r="I2034" t="s">
        <v>529</v>
      </c>
      <c r="J2034">
        <f>ROUND(H2034/100*K2029,5)</f>
        <v>0.69618000000000002</v>
      </c>
      <c r="K2034" s="37"/>
    </row>
    <row r="2035" spans="1:27" x14ac:dyDescent="0.25">
      <c r="D2035" s="38" t="s">
        <v>527</v>
      </c>
      <c r="E2035" s="37"/>
      <c r="H2035" s="37"/>
      <c r="K2035" s="39">
        <f>SUM(J2026:J2034)</f>
        <v>172.75837000000001</v>
      </c>
    </row>
    <row r="2036" spans="1:27" x14ac:dyDescent="0.25">
      <c r="D2036" s="38" t="s">
        <v>547</v>
      </c>
      <c r="E2036" s="37"/>
      <c r="H2036" s="37">
        <v>10</v>
      </c>
      <c r="I2036" t="s">
        <v>529</v>
      </c>
      <c r="K2036" s="35">
        <f>ROUND(H2036/100*K2035,5)</f>
        <v>17.275839999999999</v>
      </c>
    </row>
    <row r="2037" spans="1:27" x14ac:dyDescent="0.25">
      <c r="D2037" s="38" t="s">
        <v>530</v>
      </c>
      <c r="E2037" s="37"/>
      <c r="H2037" s="37"/>
      <c r="K2037" s="39">
        <f>SUM(K2035:K2036)</f>
        <v>190.03421</v>
      </c>
    </row>
    <row r="2039" spans="1:27" ht="45" customHeight="1" x14ac:dyDescent="0.25">
      <c r="A2039" s="29" t="s">
        <v>1317</v>
      </c>
      <c r="B2039" s="29" t="s">
        <v>241</v>
      </c>
      <c r="C2039" s="30" t="s">
        <v>16</v>
      </c>
      <c r="D2039" s="10" t="s">
        <v>242</v>
      </c>
      <c r="E2039" s="9"/>
      <c r="F2039" s="9"/>
      <c r="G2039" s="30"/>
      <c r="H2039" s="32" t="s">
        <v>504</v>
      </c>
      <c r="I2039" s="8">
        <v>1</v>
      </c>
      <c r="J2039" s="7"/>
      <c r="K2039" s="33">
        <f>ROUND(K2051,2)</f>
        <v>45.3</v>
      </c>
      <c r="L2039" s="31" t="s">
        <v>1318</v>
      </c>
      <c r="M2039" s="30"/>
      <c r="N2039" s="30"/>
      <c r="O2039" s="30"/>
      <c r="P2039" s="30"/>
      <c r="Q2039" s="30"/>
      <c r="R2039" s="30"/>
      <c r="S2039" s="30"/>
      <c r="T2039" s="30"/>
      <c r="U2039" s="30"/>
      <c r="V2039" s="30"/>
      <c r="W2039" s="30"/>
      <c r="X2039" s="30"/>
      <c r="Y2039" s="30"/>
      <c r="Z2039" s="30"/>
      <c r="AA2039" s="30"/>
    </row>
    <row r="2040" spans="1:27" x14ac:dyDescent="0.25">
      <c r="B2040" s="25" t="s">
        <v>506</v>
      </c>
    </row>
    <row r="2041" spans="1:27" x14ac:dyDescent="0.25">
      <c r="B2041" t="s">
        <v>1314</v>
      </c>
      <c r="C2041" t="s">
        <v>508</v>
      </c>
      <c r="D2041" t="s">
        <v>619</v>
      </c>
      <c r="E2041" s="34">
        <v>0.3</v>
      </c>
      <c r="F2041" t="s">
        <v>510</v>
      </c>
      <c r="G2041" t="s">
        <v>511</v>
      </c>
      <c r="H2041" s="35">
        <v>26.08</v>
      </c>
      <c r="I2041" t="s">
        <v>512</v>
      </c>
      <c r="J2041" s="36">
        <f>ROUND(E2041/I2039* H2041,5)</f>
        <v>7.8239999999999998</v>
      </c>
      <c r="K2041" s="37"/>
    </row>
    <row r="2042" spans="1:27" x14ac:dyDescent="0.25">
      <c r="B2042" t="s">
        <v>1313</v>
      </c>
      <c r="C2042" t="s">
        <v>508</v>
      </c>
      <c r="D2042" t="s">
        <v>621</v>
      </c>
      <c r="E2042" s="34">
        <v>0.3</v>
      </c>
      <c r="F2042" t="s">
        <v>510</v>
      </c>
      <c r="G2042" t="s">
        <v>511</v>
      </c>
      <c r="H2042" s="35">
        <v>30.41</v>
      </c>
      <c r="I2042" t="s">
        <v>512</v>
      </c>
      <c r="J2042" s="36">
        <f>ROUND(E2042/I2039* H2042,5)</f>
        <v>9.1229999999999993</v>
      </c>
      <c r="K2042" s="37"/>
    </row>
    <row r="2043" spans="1:27" x14ac:dyDescent="0.25">
      <c r="D2043" s="38" t="s">
        <v>513</v>
      </c>
      <c r="E2043" s="37"/>
      <c r="H2043" s="37"/>
      <c r="K2043" s="35">
        <f>SUM(J2041:J2042)</f>
        <v>16.946999999999999</v>
      </c>
    </row>
    <row r="2044" spans="1:27" x14ac:dyDescent="0.25">
      <c r="B2044" s="25" t="s">
        <v>518</v>
      </c>
      <c r="E2044" s="37"/>
      <c r="H2044" s="37"/>
      <c r="K2044" s="37"/>
    </row>
    <row r="2045" spans="1:27" x14ac:dyDescent="0.25">
      <c r="B2045" t="s">
        <v>1319</v>
      </c>
      <c r="C2045" t="s">
        <v>16</v>
      </c>
      <c r="D2045" t="s">
        <v>1320</v>
      </c>
      <c r="E2045" s="34">
        <v>1</v>
      </c>
      <c r="G2045" t="s">
        <v>511</v>
      </c>
      <c r="H2045" s="35">
        <v>23.98</v>
      </c>
      <c r="I2045" t="s">
        <v>512</v>
      </c>
      <c r="J2045" s="36">
        <f>ROUND(E2045* H2045,5)</f>
        <v>23.98</v>
      </c>
      <c r="K2045" s="37"/>
    </row>
    <row r="2046" spans="1:27" x14ac:dyDescent="0.25">
      <c r="D2046" s="38" t="s">
        <v>526</v>
      </c>
      <c r="E2046" s="37"/>
      <c r="H2046" s="37"/>
      <c r="K2046" s="35">
        <f>SUM(J2045:J2045)</f>
        <v>23.98</v>
      </c>
    </row>
    <row r="2047" spans="1:27" x14ac:dyDescent="0.25">
      <c r="E2047" s="37"/>
      <c r="H2047" s="37"/>
      <c r="K2047" s="37"/>
    </row>
    <row r="2048" spans="1:27" x14ac:dyDescent="0.25">
      <c r="D2048" s="38" t="s">
        <v>528</v>
      </c>
      <c r="E2048" s="37"/>
      <c r="H2048" s="37">
        <v>1.5</v>
      </c>
      <c r="I2048" t="s">
        <v>529</v>
      </c>
      <c r="J2048">
        <f>ROUND(H2048/100*K2043,5)</f>
        <v>0.25420999999999999</v>
      </c>
      <c r="K2048" s="37"/>
    </row>
    <row r="2049" spans="1:27" x14ac:dyDescent="0.25">
      <c r="D2049" s="38" t="s">
        <v>527</v>
      </c>
      <c r="E2049" s="37"/>
      <c r="H2049" s="37"/>
      <c r="K2049" s="39">
        <f>SUM(J2040:J2048)</f>
        <v>41.18121</v>
      </c>
    </row>
    <row r="2050" spans="1:27" x14ac:dyDescent="0.25">
      <c r="D2050" s="38" t="s">
        <v>547</v>
      </c>
      <c r="E2050" s="37"/>
      <c r="H2050" s="37">
        <v>10</v>
      </c>
      <c r="I2050" t="s">
        <v>529</v>
      </c>
      <c r="K2050" s="35">
        <f>ROUND(H2050/100*K2049,5)</f>
        <v>4.1181200000000002</v>
      </c>
    </row>
    <row r="2051" spans="1:27" x14ac:dyDescent="0.25">
      <c r="D2051" s="38" t="s">
        <v>530</v>
      </c>
      <c r="E2051" s="37"/>
      <c r="H2051" s="37"/>
      <c r="K2051" s="39">
        <f>SUM(K2049:K2050)</f>
        <v>45.299329999999998</v>
      </c>
    </row>
    <row r="2053" spans="1:27" ht="45" customHeight="1" x14ac:dyDescent="0.25">
      <c r="A2053" s="29" t="s">
        <v>1321</v>
      </c>
      <c r="B2053" s="29" t="s">
        <v>235</v>
      </c>
      <c r="C2053" s="30" t="s">
        <v>16</v>
      </c>
      <c r="D2053" s="10" t="s">
        <v>236</v>
      </c>
      <c r="E2053" s="9"/>
      <c r="F2053" s="9"/>
      <c r="G2053" s="30"/>
      <c r="H2053" s="32" t="s">
        <v>504</v>
      </c>
      <c r="I2053" s="8">
        <v>1</v>
      </c>
      <c r="J2053" s="7"/>
      <c r="K2053" s="33">
        <f>ROUND(K2065,2)</f>
        <v>40.98</v>
      </c>
      <c r="L2053" s="31" t="s">
        <v>1322</v>
      </c>
      <c r="M2053" s="30"/>
      <c r="N2053" s="30"/>
      <c r="O2053" s="30"/>
      <c r="P2053" s="30"/>
      <c r="Q2053" s="30"/>
      <c r="R2053" s="30"/>
      <c r="S2053" s="30"/>
      <c r="T2053" s="30"/>
      <c r="U2053" s="30"/>
      <c r="V2053" s="30"/>
      <c r="W2053" s="30"/>
      <c r="X2053" s="30"/>
      <c r="Y2053" s="30"/>
      <c r="Z2053" s="30"/>
      <c r="AA2053" s="30"/>
    </row>
    <row r="2054" spans="1:27" x14ac:dyDescent="0.25">
      <c r="B2054" s="25" t="s">
        <v>506</v>
      </c>
    </row>
    <row r="2055" spans="1:27" x14ac:dyDescent="0.25">
      <c r="B2055" t="s">
        <v>1313</v>
      </c>
      <c r="C2055" t="s">
        <v>508</v>
      </c>
      <c r="D2055" t="s">
        <v>621</v>
      </c>
      <c r="E2055" s="34">
        <v>0.3</v>
      </c>
      <c r="F2055" t="s">
        <v>510</v>
      </c>
      <c r="G2055" t="s">
        <v>511</v>
      </c>
      <c r="H2055" s="35">
        <v>30.41</v>
      </c>
      <c r="I2055" t="s">
        <v>512</v>
      </c>
      <c r="J2055" s="36">
        <f>ROUND(E2055/I2053* H2055,5)</f>
        <v>9.1229999999999993</v>
      </c>
      <c r="K2055" s="37"/>
    </row>
    <row r="2056" spans="1:27" x14ac:dyDescent="0.25">
      <c r="B2056" t="s">
        <v>1314</v>
      </c>
      <c r="C2056" t="s">
        <v>508</v>
      </c>
      <c r="D2056" t="s">
        <v>619</v>
      </c>
      <c r="E2056" s="34">
        <v>0.3</v>
      </c>
      <c r="F2056" t="s">
        <v>510</v>
      </c>
      <c r="G2056" t="s">
        <v>511</v>
      </c>
      <c r="H2056" s="35">
        <v>26.08</v>
      </c>
      <c r="I2056" t="s">
        <v>512</v>
      </c>
      <c r="J2056" s="36">
        <f>ROUND(E2056/I2053* H2056,5)</f>
        <v>7.8239999999999998</v>
      </c>
      <c r="K2056" s="37"/>
    </row>
    <row r="2057" spans="1:27" x14ac:dyDescent="0.25">
      <c r="D2057" s="38" t="s">
        <v>513</v>
      </c>
      <c r="E2057" s="37"/>
      <c r="H2057" s="37"/>
      <c r="K2057" s="35">
        <f>SUM(J2055:J2056)</f>
        <v>16.946999999999999</v>
      </c>
    </row>
    <row r="2058" spans="1:27" x14ac:dyDescent="0.25">
      <c r="B2058" s="25" t="s">
        <v>518</v>
      </c>
      <c r="E2058" s="37"/>
      <c r="H2058" s="37"/>
      <c r="K2058" s="37"/>
    </row>
    <row r="2059" spans="1:27" x14ac:dyDescent="0.25">
      <c r="B2059" t="s">
        <v>1323</v>
      </c>
      <c r="C2059" t="s">
        <v>16</v>
      </c>
      <c r="D2059" t="s">
        <v>1324</v>
      </c>
      <c r="E2059" s="34">
        <v>1</v>
      </c>
      <c r="G2059" t="s">
        <v>511</v>
      </c>
      <c r="H2059" s="35">
        <v>20.05</v>
      </c>
      <c r="I2059" t="s">
        <v>512</v>
      </c>
      <c r="J2059" s="36">
        <f>ROUND(E2059* H2059,5)</f>
        <v>20.05</v>
      </c>
      <c r="K2059" s="37"/>
    </row>
    <row r="2060" spans="1:27" x14ac:dyDescent="0.25">
      <c r="D2060" s="38" t="s">
        <v>526</v>
      </c>
      <c r="E2060" s="37"/>
      <c r="H2060" s="37"/>
      <c r="K2060" s="35">
        <f>SUM(J2059:J2059)</f>
        <v>20.05</v>
      </c>
    </row>
    <row r="2061" spans="1:27" x14ac:dyDescent="0.25">
      <c r="E2061" s="37"/>
      <c r="H2061" s="37"/>
      <c r="K2061" s="37"/>
    </row>
    <row r="2062" spans="1:27" x14ac:dyDescent="0.25">
      <c r="D2062" s="38" t="s">
        <v>528</v>
      </c>
      <c r="E2062" s="37"/>
      <c r="H2062" s="37">
        <v>1.5</v>
      </c>
      <c r="I2062" t="s">
        <v>529</v>
      </c>
      <c r="J2062">
        <f>ROUND(H2062/100*K2057,5)</f>
        <v>0.25420999999999999</v>
      </c>
      <c r="K2062" s="37"/>
    </row>
    <row r="2063" spans="1:27" x14ac:dyDescent="0.25">
      <c r="D2063" s="38" t="s">
        <v>527</v>
      </c>
      <c r="E2063" s="37"/>
      <c r="H2063" s="37"/>
      <c r="K2063" s="39">
        <f>SUM(J2054:J2062)</f>
        <v>37.25121</v>
      </c>
    </row>
    <row r="2064" spans="1:27" x14ac:dyDescent="0.25">
      <c r="D2064" s="38" t="s">
        <v>547</v>
      </c>
      <c r="E2064" s="37"/>
      <c r="H2064" s="37">
        <v>10</v>
      </c>
      <c r="I2064" t="s">
        <v>529</v>
      </c>
      <c r="K2064" s="35">
        <f>ROUND(H2064/100*K2063,5)</f>
        <v>3.72512</v>
      </c>
    </row>
    <row r="2065" spans="1:27" x14ac:dyDescent="0.25">
      <c r="D2065" s="38" t="s">
        <v>530</v>
      </c>
      <c r="E2065" s="37"/>
      <c r="H2065" s="37"/>
      <c r="K2065" s="39">
        <f>SUM(K2063:K2064)</f>
        <v>40.976329999999997</v>
      </c>
    </row>
    <row r="2067" spans="1:27" ht="45" customHeight="1" x14ac:dyDescent="0.25">
      <c r="A2067" s="29" t="s">
        <v>1325</v>
      </c>
      <c r="B2067" s="29" t="s">
        <v>233</v>
      </c>
      <c r="C2067" s="30" t="s">
        <v>16</v>
      </c>
      <c r="D2067" s="10" t="s">
        <v>234</v>
      </c>
      <c r="E2067" s="9"/>
      <c r="F2067" s="9"/>
      <c r="G2067" s="30"/>
      <c r="H2067" s="32" t="s">
        <v>504</v>
      </c>
      <c r="I2067" s="8">
        <v>1</v>
      </c>
      <c r="J2067" s="7"/>
      <c r="K2067" s="33">
        <f>ROUND(K2079,2)</f>
        <v>48.32</v>
      </c>
      <c r="L2067" s="31" t="s">
        <v>1326</v>
      </c>
      <c r="M2067" s="30"/>
      <c r="N2067" s="30"/>
      <c r="O2067" s="30"/>
      <c r="P2067" s="30"/>
      <c r="Q2067" s="30"/>
      <c r="R2067" s="30"/>
      <c r="S2067" s="30"/>
      <c r="T2067" s="30"/>
      <c r="U2067" s="30"/>
      <c r="V2067" s="30"/>
      <c r="W2067" s="30"/>
      <c r="X2067" s="30"/>
      <c r="Y2067" s="30"/>
      <c r="Z2067" s="30"/>
      <c r="AA2067" s="30"/>
    </row>
    <row r="2068" spans="1:27" x14ac:dyDescent="0.25">
      <c r="B2068" s="25" t="s">
        <v>506</v>
      </c>
    </row>
    <row r="2069" spans="1:27" x14ac:dyDescent="0.25">
      <c r="B2069" t="s">
        <v>1314</v>
      </c>
      <c r="C2069" t="s">
        <v>508</v>
      </c>
      <c r="D2069" t="s">
        <v>619</v>
      </c>
      <c r="E2069" s="34">
        <v>0.3</v>
      </c>
      <c r="F2069" t="s">
        <v>510</v>
      </c>
      <c r="G2069" t="s">
        <v>511</v>
      </c>
      <c r="H2069" s="35">
        <v>26.08</v>
      </c>
      <c r="I2069" t="s">
        <v>512</v>
      </c>
      <c r="J2069" s="36">
        <f>ROUND(E2069/I2067* H2069,5)</f>
        <v>7.8239999999999998</v>
      </c>
      <c r="K2069" s="37"/>
    </row>
    <row r="2070" spans="1:27" x14ac:dyDescent="0.25">
      <c r="B2070" t="s">
        <v>1313</v>
      </c>
      <c r="C2070" t="s">
        <v>508</v>
      </c>
      <c r="D2070" t="s">
        <v>621</v>
      </c>
      <c r="E2070" s="34">
        <v>0.3</v>
      </c>
      <c r="F2070" t="s">
        <v>510</v>
      </c>
      <c r="G2070" t="s">
        <v>511</v>
      </c>
      <c r="H2070" s="35">
        <v>30.41</v>
      </c>
      <c r="I2070" t="s">
        <v>512</v>
      </c>
      <c r="J2070" s="36">
        <f>ROUND(E2070/I2067* H2070,5)</f>
        <v>9.1229999999999993</v>
      </c>
      <c r="K2070" s="37"/>
    </row>
    <row r="2071" spans="1:27" x14ac:dyDescent="0.25">
      <c r="D2071" s="38" t="s">
        <v>513</v>
      </c>
      <c r="E2071" s="37"/>
      <c r="H2071" s="37"/>
      <c r="K2071" s="35">
        <f>SUM(J2069:J2070)</f>
        <v>16.946999999999999</v>
      </c>
    </row>
    <row r="2072" spans="1:27" x14ac:dyDescent="0.25">
      <c r="B2072" s="25" t="s">
        <v>518</v>
      </c>
      <c r="E2072" s="37"/>
      <c r="H2072" s="37"/>
      <c r="K2072" s="37"/>
    </row>
    <row r="2073" spans="1:27" x14ac:dyDescent="0.25">
      <c r="B2073" t="s">
        <v>1327</v>
      </c>
      <c r="C2073" t="s">
        <v>16</v>
      </c>
      <c r="D2073" t="s">
        <v>1328</v>
      </c>
      <c r="E2073" s="34">
        <v>1</v>
      </c>
      <c r="G2073" t="s">
        <v>511</v>
      </c>
      <c r="H2073" s="35">
        <v>26.73</v>
      </c>
      <c r="I2073" t="s">
        <v>512</v>
      </c>
      <c r="J2073" s="36">
        <f>ROUND(E2073* H2073,5)</f>
        <v>26.73</v>
      </c>
      <c r="K2073" s="37"/>
    </row>
    <row r="2074" spans="1:27" x14ac:dyDescent="0.25">
      <c r="D2074" s="38" t="s">
        <v>526</v>
      </c>
      <c r="E2074" s="37"/>
      <c r="H2074" s="37"/>
      <c r="K2074" s="35">
        <f>SUM(J2073:J2073)</f>
        <v>26.73</v>
      </c>
    </row>
    <row r="2075" spans="1:27" x14ac:dyDescent="0.25">
      <c r="E2075" s="37"/>
      <c r="H2075" s="37"/>
      <c r="K2075" s="37"/>
    </row>
    <row r="2076" spans="1:27" x14ac:dyDescent="0.25">
      <c r="D2076" s="38" t="s">
        <v>528</v>
      </c>
      <c r="E2076" s="37"/>
      <c r="H2076" s="37">
        <v>1.5</v>
      </c>
      <c r="I2076" t="s">
        <v>529</v>
      </c>
      <c r="J2076">
        <f>ROUND(H2076/100*K2071,5)</f>
        <v>0.25420999999999999</v>
      </c>
      <c r="K2076" s="37"/>
    </row>
    <row r="2077" spans="1:27" x14ac:dyDescent="0.25">
      <c r="D2077" s="38" t="s">
        <v>527</v>
      </c>
      <c r="E2077" s="37"/>
      <c r="H2077" s="37"/>
      <c r="K2077" s="39">
        <f>SUM(J2068:J2076)</f>
        <v>43.93121</v>
      </c>
    </row>
    <row r="2078" spans="1:27" x14ac:dyDescent="0.25">
      <c r="D2078" s="38" t="s">
        <v>547</v>
      </c>
      <c r="E2078" s="37"/>
      <c r="H2078" s="37">
        <v>10</v>
      </c>
      <c r="I2078" t="s">
        <v>529</v>
      </c>
      <c r="K2078" s="35">
        <f>ROUND(H2078/100*K2077,5)</f>
        <v>4.3931199999999997</v>
      </c>
    </row>
    <row r="2079" spans="1:27" x14ac:dyDescent="0.25">
      <c r="D2079" s="38" t="s">
        <v>530</v>
      </c>
      <c r="E2079" s="37"/>
      <c r="H2079" s="37"/>
      <c r="K2079" s="39">
        <f>SUM(K2077:K2078)</f>
        <v>48.324330000000003</v>
      </c>
    </row>
    <row r="2081" spans="1:27" ht="45" customHeight="1" x14ac:dyDescent="0.25">
      <c r="A2081" s="29" t="s">
        <v>1329</v>
      </c>
      <c r="B2081" s="29" t="s">
        <v>239</v>
      </c>
      <c r="C2081" s="30" t="s">
        <v>16</v>
      </c>
      <c r="D2081" s="10" t="s">
        <v>240</v>
      </c>
      <c r="E2081" s="9"/>
      <c r="F2081" s="9"/>
      <c r="G2081" s="30"/>
      <c r="H2081" s="32" t="s">
        <v>504</v>
      </c>
      <c r="I2081" s="8">
        <v>1</v>
      </c>
      <c r="J2081" s="7"/>
      <c r="K2081" s="33">
        <f>ROUND(K2093,2)</f>
        <v>160.29</v>
      </c>
      <c r="L2081" s="31" t="s">
        <v>1330</v>
      </c>
      <c r="M2081" s="30"/>
      <c r="N2081" s="30"/>
      <c r="O2081" s="30"/>
      <c r="P2081" s="30"/>
      <c r="Q2081" s="30"/>
      <c r="R2081" s="30"/>
      <c r="S2081" s="30"/>
      <c r="T2081" s="30"/>
      <c r="U2081" s="30"/>
      <c r="V2081" s="30"/>
      <c r="W2081" s="30"/>
      <c r="X2081" s="30"/>
      <c r="Y2081" s="30"/>
      <c r="Z2081" s="30"/>
      <c r="AA2081" s="30"/>
    </row>
    <row r="2082" spans="1:27" x14ac:dyDescent="0.25">
      <c r="B2082" s="25" t="s">
        <v>506</v>
      </c>
    </row>
    <row r="2083" spans="1:27" x14ac:dyDescent="0.25">
      <c r="B2083" t="s">
        <v>1314</v>
      </c>
      <c r="C2083" t="s">
        <v>508</v>
      </c>
      <c r="D2083" t="s">
        <v>619</v>
      </c>
      <c r="E2083" s="34">
        <v>0.35</v>
      </c>
      <c r="F2083" t="s">
        <v>510</v>
      </c>
      <c r="G2083" t="s">
        <v>511</v>
      </c>
      <c r="H2083" s="35">
        <v>26.08</v>
      </c>
      <c r="I2083" t="s">
        <v>512</v>
      </c>
      <c r="J2083" s="36">
        <f>ROUND(E2083/I2081* H2083,5)</f>
        <v>9.1280000000000001</v>
      </c>
      <c r="K2083" s="37"/>
    </row>
    <row r="2084" spans="1:27" x14ac:dyDescent="0.25">
      <c r="B2084" t="s">
        <v>1313</v>
      </c>
      <c r="C2084" t="s">
        <v>508</v>
      </c>
      <c r="D2084" t="s">
        <v>621</v>
      </c>
      <c r="E2084" s="34">
        <v>0.35</v>
      </c>
      <c r="F2084" t="s">
        <v>510</v>
      </c>
      <c r="G2084" t="s">
        <v>511</v>
      </c>
      <c r="H2084" s="35">
        <v>30.41</v>
      </c>
      <c r="I2084" t="s">
        <v>512</v>
      </c>
      <c r="J2084" s="36">
        <f>ROUND(E2084/I2081* H2084,5)</f>
        <v>10.6435</v>
      </c>
      <c r="K2084" s="37"/>
    </row>
    <row r="2085" spans="1:27" x14ac:dyDescent="0.25">
      <c r="D2085" s="38" t="s">
        <v>513</v>
      </c>
      <c r="E2085" s="37"/>
      <c r="H2085" s="37"/>
      <c r="K2085" s="35">
        <f>SUM(J2083:J2084)</f>
        <v>19.7715</v>
      </c>
    </row>
    <row r="2086" spans="1:27" x14ac:dyDescent="0.25">
      <c r="B2086" s="25" t="s">
        <v>518</v>
      </c>
      <c r="E2086" s="37"/>
      <c r="H2086" s="37"/>
      <c r="K2086" s="37"/>
    </row>
    <row r="2087" spans="1:27" x14ac:dyDescent="0.25">
      <c r="B2087" t="s">
        <v>1315</v>
      </c>
      <c r="C2087" t="s">
        <v>16</v>
      </c>
      <c r="D2087" t="s">
        <v>1316</v>
      </c>
      <c r="E2087" s="34">
        <v>1</v>
      </c>
      <c r="G2087" t="s">
        <v>511</v>
      </c>
      <c r="H2087" s="35">
        <v>125.65</v>
      </c>
      <c r="I2087" t="s">
        <v>512</v>
      </c>
      <c r="J2087" s="36">
        <f>ROUND(E2087* H2087,5)</f>
        <v>125.65</v>
      </c>
      <c r="K2087" s="37"/>
    </row>
    <row r="2088" spans="1:27" x14ac:dyDescent="0.25">
      <c r="D2088" s="38" t="s">
        <v>526</v>
      </c>
      <c r="E2088" s="37"/>
      <c r="H2088" s="37"/>
      <c r="K2088" s="35">
        <f>SUM(J2087:J2087)</f>
        <v>125.65</v>
      </c>
    </row>
    <row r="2089" spans="1:27" x14ac:dyDescent="0.25">
      <c r="E2089" s="37"/>
      <c r="H2089" s="37"/>
      <c r="K2089" s="37"/>
    </row>
    <row r="2090" spans="1:27" x14ac:dyDescent="0.25">
      <c r="D2090" s="38" t="s">
        <v>528</v>
      </c>
      <c r="E2090" s="37"/>
      <c r="H2090" s="37">
        <v>1.5</v>
      </c>
      <c r="I2090" t="s">
        <v>529</v>
      </c>
      <c r="J2090">
        <f>ROUND(H2090/100*K2085,5)</f>
        <v>0.29657</v>
      </c>
      <c r="K2090" s="37"/>
    </row>
    <row r="2091" spans="1:27" x14ac:dyDescent="0.25">
      <c r="D2091" s="38" t="s">
        <v>527</v>
      </c>
      <c r="E2091" s="37"/>
      <c r="H2091" s="37"/>
      <c r="K2091" s="39">
        <f>SUM(J2082:J2090)</f>
        <v>145.71807000000001</v>
      </c>
    </row>
    <row r="2092" spans="1:27" x14ac:dyDescent="0.25">
      <c r="D2092" s="38" t="s">
        <v>547</v>
      </c>
      <c r="E2092" s="37"/>
      <c r="H2092" s="37">
        <v>10</v>
      </c>
      <c r="I2092" t="s">
        <v>529</v>
      </c>
      <c r="K2092" s="35">
        <f>ROUND(H2092/100*K2091,5)</f>
        <v>14.571809999999999</v>
      </c>
    </row>
    <row r="2093" spans="1:27" x14ac:dyDescent="0.25">
      <c r="D2093" s="38" t="s">
        <v>530</v>
      </c>
      <c r="E2093" s="37"/>
      <c r="H2093" s="37"/>
      <c r="K2093" s="39">
        <f>SUM(K2091:K2092)</f>
        <v>160.28988000000001</v>
      </c>
    </row>
    <row r="2095" spans="1:27" ht="45" customHeight="1" x14ac:dyDescent="0.25">
      <c r="A2095" s="29" t="s">
        <v>1331</v>
      </c>
      <c r="B2095" s="29" t="s">
        <v>237</v>
      </c>
      <c r="C2095" s="30" t="s">
        <v>16</v>
      </c>
      <c r="D2095" s="10" t="s">
        <v>238</v>
      </c>
      <c r="E2095" s="9"/>
      <c r="F2095" s="9"/>
      <c r="G2095" s="30"/>
      <c r="H2095" s="32" t="s">
        <v>504</v>
      </c>
      <c r="I2095" s="8">
        <v>1</v>
      </c>
      <c r="J2095" s="7"/>
      <c r="K2095" s="33">
        <f>ROUND(K2107,2)</f>
        <v>35.299999999999997</v>
      </c>
      <c r="L2095" s="31" t="s">
        <v>1332</v>
      </c>
      <c r="M2095" s="30"/>
      <c r="N2095" s="30"/>
      <c r="O2095" s="30"/>
      <c r="P2095" s="30"/>
      <c r="Q2095" s="30"/>
      <c r="R2095" s="30"/>
      <c r="S2095" s="30"/>
      <c r="T2095" s="30"/>
      <c r="U2095" s="30"/>
      <c r="V2095" s="30"/>
      <c r="W2095" s="30"/>
      <c r="X2095" s="30"/>
      <c r="Y2095" s="30"/>
      <c r="Z2095" s="30"/>
      <c r="AA2095" s="30"/>
    </row>
    <row r="2096" spans="1:27" x14ac:dyDescent="0.25">
      <c r="B2096" s="25" t="s">
        <v>506</v>
      </c>
    </row>
    <row r="2097" spans="1:27" x14ac:dyDescent="0.25">
      <c r="B2097" t="s">
        <v>1313</v>
      </c>
      <c r="C2097" t="s">
        <v>508</v>
      </c>
      <c r="D2097" t="s">
        <v>621</v>
      </c>
      <c r="E2097" s="34">
        <v>0.3</v>
      </c>
      <c r="F2097" t="s">
        <v>510</v>
      </c>
      <c r="G2097" t="s">
        <v>511</v>
      </c>
      <c r="H2097" s="35">
        <v>30.41</v>
      </c>
      <c r="I2097" t="s">
        <v>512</v>
      </c>
      <c r="J2097" s="36">
        <f>ROUND(E2097/I2095* H2097,5)</f>
        <v>9.1229999999999993</v>
      </c>
      <c r="K2097" s="37"/>
    </row>
    <row r="2098" spans="1:27" x14ac:dyDescent="0.25">
      <c r="B2098" t="s">
        <v>1314</v>
      </c>
      <c r="C2098" t="s">
        <v>508</v>
      </c>
      <c r="D2098" t="s">
        <v>619</v>
      </c>
      <c r="E2098" s="34">
        <v>0.3</v>
      </c>
      <c r="F2098" t="s">
        <v>510</v>
      </c>
      <c r="G2098" t="s">
        <v>511</v>
      </c>
      <c r="H2098" s="35">
        <v>26.08</v>
      </c>
      <c r="I2098" t="s">
        <v>512</v>
      </c>
      <c r="J2098" s="36">
        <f>ROUND(E2098/I2095* H2098,5)</f>
        <v>7.8239999999999998</v>
      </c>
      <c r="K2098" s="37"/>
    </row>
    <row r="2099" spans="1:27" x14ac:dyDescent="0.25">
      <c r="D2099" s="38" t="s">
        <v>513</v>
      </c>
      <c r="E2099" s="37"/>
      <c r="H2099" s="37"/>
      <c r="K2099" s="35">
        <f>SUM(J2097:J2098)</f>
        <v>16.946999999999999</v>
      </c>
    </row>
    <row r="2100" spans="1:27" x14ac:dyDescent="0.25">
      <c r="B2100" s="25" t="s">
        <v>518</v>
      </c>
      <c r="E2100" s="37"/>
      <c r="H2100" s="37"/>
      <c r="K2100" s="37"/>
    </row>
    <row r="2101" spans="1:27" x14ac:dyDescent="0.25">
      <c r="B2101" t="s">
        <v>1333</v>
      </c>
      <c r="C2101" t="s">
        <v>16</v>
      </c>
      <c r="D2101" t="s">
        <v>1334</v>
      </c>
      <c r="E2101" s="34">
        <v>1</v>
      </c>
      <c r="G2101" t="s">
        <v>511</v>
      </c>
      <c r="H2101" s="35">
        <v>14.89</v>
      </c>
      <c r="I2101" t="s">
        <v>512</v>
      </c>
      <c r="J2101" s="36">
        <f>ROUND(E2101* H2101,5)</f>
        <v>14.89</v>
      </c>
      <c r="K2101" s="37"/>
    </row>
    <row r="2102" spans="1:27" x14ac:dyDescent="0.25">
      <c r="D2102" s="38" t="s">
        <v>526</v>
      </c>
      <c r="E2102" s="37"/>
      <c r="H2102" s="37"/>
      <c r="K2102" s="35">
        <f>SUM(J2101:J2101)</f>
        <v>14.89</v>
      </c>
    </row>
    <row r="2103" spans="1:27" x14ac:dyDescent="0.25">
      <c r="E2103" s="37"/>
      <c r="H2103" s="37"/>
      <c r="K2103" s="37"/>
    </row>
    <row r="2104" spans="1:27" x14ac:dyDescent="0.25">
      <c r="D2104" s="38" t="s">
        <v>528</v>
      </c>
      <c r="E2104" s="37"/>
      <c r="H2104" s="37">
        <v>1.5</v>
      </c>
      <c r="I2104" t="s">
        <v>529</v>
      </c>
      <c r="J2104">
        <f>ROUND(H2104/100*K2099,5)</f>
        <v>0.25420999999999999</v>
      </c>
      <c r="K2104" s="37"/>
    </row>
    <row r="2105" spans="1:27" x14ac:dyDescent="0.25">
      <c r="D2105" s="38" t="s">
        <v>527</v>
      </c>
      <c r="E2105" s="37"/>
      <c r="H2105" s="37"/>
      <c r="K2105" s="39">
        <f>SUM(J2096:J2104)</f>
        <v>32.091209999999997</v>
      </c>
    </row>
    <row r="2106" spans="1:27" x14ac:dyDescent="0.25">
      <c r="D2106" s="38" t="s">
        <v>547</v>
      </c>
      <c r="E2106" s="37"/>
      <c r="H2106" s="37">
        <v>10</v>
      </c>
      <c r="I2106" t="s">
        <v>529</v>
      </c>
      <c r="K2106" s="35">
        <f>ROUND(H2106/100*K2105,5)</f>
        <v>3.20912</v>
      </c>
    </row>
    <row r="2107" spans="1:27" x14ac:dyDescent="0.25">
      <c r="D2107" s="38" t="s">
        <v>530</v>
      </c>
      <c r="E2107" s="37"/>
      <c r="H2107" s="37"/>
      <c r="K2107" s="39">
        <f>SUM(K2105:K2106)</f>
        <v>35.300329999999995</v>
      </c>
    </row>
    <row r="2109" spans="1:27" ht="45" customHeight="1" x14ac:dyDescent="0.25">
      <c r="A2109" s="29" t="s">
        <v>1335</v>
      </c>
      <c r="B2109" s="29" t="s">
        <v>229</v>
      </c>
      <c r="C2109" s="30" t="s">
        <v>16</v>
      </c>
      <c r="D2109" s="10" t="s">
        <v>230</v>
      </c>
      <c r="E2109" s="9"/>
      <c r="F2109" s="9"/>
      <c r="G2109" s="30"/>
      <c r="H2109" s="32" t="s">
        <v>504</v>
      </c>
      <c r="I2109" s="8">
        <v>1</v>
      </c>
      <c r="J2109" s="7"/>
      <c r="K2109" s="33">
        <f>ROUND(K2121,2)</f>
        <v>135.94999999999999</v>
      </c>
      <c r="L2109" s="31" t="s">
        <v>1336</v>
      </c>
      <c r="M2109" s="30"/>
      <c r="N2109" s="30"/>
      <c r="O2109" s="30"/>
      <c r="P2109" s="30"/>
      <c r="Q2109" s="30"/>
      <c r="R2109" s="30"/>
      <c r="S2109" s="30"/>
      <c r="T2109" s="30"/>
      <c r="U2109" s="30"/>
      <c r="V2109" s="30"/>
      <c r="W2109" s="30"/>
      <c r="X2109" s="30"/>
      <c r="Y2109" s="30"/>
      <c r="Z2109" s="30"/>
      <c r="AA2109" s="30"/>
    </row>
    <row r="2110" spans="1:27" x14ac:dyDescent="0.25">
      <c r="B2110" s="25" t="s">
        <v>506</v>
      </c>
    </row>
    <row r="2111" spans="1:27" x14ac:dyDescent="0.25">
      <c r="B2111" t="s">
        <v>1313</v>
      </c>
      <c r="C2111" t="s">
        <v>508</v>
      </c>
      <c r="D2111" t="s">
        <v>621</v>
      </c>
      <c r="E2111" s="34">
        <v>0.76141999999999999</v>
      </c>
      <c r="F2111" t="s">
        <v>510</v>
      </c>
      <c r="G2111" t="s">
        <v>511</v>
      </c>
      <c r="H2111" s="35">
        <v>30.41</v>
      </c>
      <c r="I2111" t="s">
        <v>512</v>
      </c>
      <c r="J2111" s="36">
        <f>ROUND(E2111/I2109* H2111,5)</f>
        <v>23.154779999999999</v>
      </c>
      <c r="K2111" s="37"/>
    </row>
    <row r="2112" spans="1:27" x14ac:dyDescent="0.25">
      <c r="B2112" t="s">
        <v>1314</v>
      </c>
      <c r="C2112" t="s">
        <v>508</v>
      </c>
      <c r="D2112" t="s">
        <v>619</v>
      </c>
      <c r="E2112" s="34">
        <v>0.76141999999999999</v>
      </c>
      <c r="F2112" t="s">
        <v>510</v>
      </c>
      <c r="G2112" t="s">
        <v>511</v>
      </c>
      <c r="H2112" s="35">
        <v>26.08</v>
      </c>
      <c r="I2112" t="s">
        <v>512</v>
      </c>
      <c r="J2112" s="36">
        <f>ROUND(E2112/I2109* H2112,5)</f>
        <v>19.85783</v>
      </c>
      <c r="K2112" s="37"/>
    </row>
    <row r="2113" spans="1:27" x14ac:dyDescent="0.25">
      <c r="D2113" s="38" t="s">
        <v>513</v>
      </c>
      <c r="E2113" s="37"/>
      <c r="H2113" s="37"/>
      <c r="K2113" s="35">
        <f>SUM(J2111:J2112)</f>
        <v>43.012609999999995</v>
      </c>
    </row>
    <row r="2114" spans="1:27" x14ac:dyDescent="0.25">
      <c r="B2114" s="25" t="s">
        <v>518</v>
      </c>
      <c r="E2114" s="37"/>
      <c r="H2114" s="37"/>
      <c r="K2114" s="37"/>
    </row>
    <row r="2115" spans="1:27" x14ac:dyDescent="0.25">
      <c r="B2115" t="s">
        <v>1337</v>
      </c>
      <c r="C2115" t="s">
        <v>16</v>
      </c>
      <c r="D2115" t="s">
        <v>1338</v>
      </c>
      <c r="E2115" s="34">
        <v>1</v>
      </c>
      <c r="G2115" t="s">
        <v>511</v>
      </c>
      <c r="H2115" s="35">
        <v>79.930000000000007</v>
      </c>
      <c r="I2115" t="s">
        <v>512</v>
      </c>
      <c r="J2115" s="36">
        <f>ROUND(E2115* H2115,5)</f>
        <v>79.930000000000007</v>
      </c>
      <c r="K2115" s="37"/>
    </row>
    <row r="2116" spans="1:27" x14ac:dyDescent="0.25">
      <c r="D2116" s="38" t="s">
        <v>526</v>
      </c>
      <c r="E2116" s="37"/>
      <c r="H2116" s="37"/>
      <c r="K2116" s="35">
        <f>SUM(J2115:J2115)</f>
        <v>79.930000000000007</v>
      </c>
    </row>
    <row r="2117" spans="1:27" x14ac:dyDescent="0.25">
      <c r="E2117" s="37"/>
      <c r="H2117" s="37"/>
      <c r="K2117" s="37"/>
    </row>
    <row r="2118" spans="1:27" x14ac:dyDescent="0.25">
      <c r="D2118" s="38" t="s">
        <v>528</v>
      </c>
      <c r="E2118" s="37"/>
      <c r="H2118" s="37">
        <v>1.5</v>
      </c>
      <c r="I2118" t="s">
        <v>529</v>
      </c>
      <c r="J2118">
        <f>ROUND(H2118/100*K2113,5)</f>
        <v>0.64519000000000004</v>
      </c>
      <c r="K2118" s="37"/>
    </row>
    <row r="2119" spans="1:27" x14ac:dyDescent="0.25">
      <c r="D2119" s="38" t="s">
        <v>527</v>
      </c>
      <c r="E2119" s="37"/>
      <c r="H2119" s="37"/>
      <c r="K2119" s="39">
        <f>SUM(J2110:J2118)</f>
        <v>123.5878</v>
      </c>
    </row>
    <row r="2120" spans="1:27" x14ac:dyDescent="0.25">
      <c r="D2120" s="38" t="s">
        <v>547</v>
      </c>
      <c r="E2120" s="37"/>
      <c r="H2120" s="37">
        <v>10</v>
      </c>
      <c r="I2120" t="s">
        <v>529</v>
      </c>
      <c r="K2120" s="35">
        <f>ROUND(H2120/100*K2119,5)</f>
        <v>12.358779999999999</v>
      </c>
    </row>
    <row r="2121" spans="1:27" x14ac:dyDescent="0.25">
      <c r="D2121" s="38" t="s">
        <v>530</v>
      </c>
      <c r="E2121" s="37"/>
      <c r="H2121" s="37"/>
      <c r="K2121" s="39">
        <f>SUM(K2119:K2120)</f>
        <v>135.94658000000001</v>
      </c>
    </row>
    <row r="2123" spans="1:27" ht="45" customHeight="1" x14ac:dyDescent="0.25">
      <c r="A2123" s="29" t="s">
        <v>1339</v>
      </c>
      <c r="B2123" s="29" t="s">
        <v>231</v>
      </c>
      <c r="C2123" s="30" t="s">
        <v>16</v>
      </c>
      <c r="D2123" s="10" t="s">
        <v>232</v>
      </c>
      <c r="E2123" s="9"/>
      <c r="F2123" s="9"/>
      <c r="G2123" s="30"/>
      <c r="H2123" s="32" t="s">
        <v>504</v>
      </c>
      <c r="I2123" s="8">
        <v>1</v>
      </c>
      <c r="J2123" s="7"/>
      <c r="K2123" s="33">
        <f>ROUND(K2135,2)</f>
        <v>106.84</v>
      </c>
      <c r="L2123" s="31" t="s">
        <v>1340</v>
      </c>
      <c r="M2123" s="30"/>
      <c r="N2123" s="30"/>
      <c r="O2123" s="30"/>
      <c r="P2123" s="30"/>
      <c r="Q2123" s="30"/>
      <c r="R2123" s="30"/>
      <c r="S2123" s="30"/>
      <c r="T2123" s="30"/>
      <c r="U2123" s="30"/>
      <c r="V2123" s="30"/>
      <c r="W2123" s="30"/>
      <c r="X2123" s="30"/>
      <c r="Y2123" s="30"/>
      <c r="Z2123" s="30"/>
      <c r="AA2123" s="30"/>
    </row>
    <row r="2124" spans="1:27" x14ac:dyDescent="0.25">
      <c r="B2124" s="25" t="s">
        <v>506</v>
      </c>
    </row>
    <row r="2125" spans="1:27" x14ac:dyDescent="0.25">
      <c r="B2125" t="s">
        <v>1314</v>
      </c>
      <c r="C2125" t="s">
        <v>508</v>
      </c>
      <c r="D2125" t="s">
        <v>619</v>
      </c>
      <c r="E2125" s="34">
        <v>0.3</v>
      </c>
      <c r="F2125" t="s">
        <v>510</v>
      </c>
      <c r="G2125" t="s">
        <v>511</v>
      </c>
      <c r="H2125" s="35">
        <v>26.08</v>
      </c>
      <c r="I2125" t="s">
        <v>512</v>
      </c>
      <c r="J2125" s="36">
        <f>ROUND(E2125/I2123* H2125,5)</f>
        <v>7.8239999999999998</v>
      </c>
      <c r="K2125" s="37"/>
    </row>
    <row r="2126" spans="1:27" x14ac:dyDescent="0.25">
      <c r="B2126" t="s">
        <v>1313</v>
      </c>
      <c r="C2126" t="s">
        <v>508</v>
      </c>
      <c r="D2126" t="s">
        <v>621</v>
      </c>
      <c r="E2126" s="34">
        <v>0.3</v>
      </c>
      <c r="F2126" t="s">
        <v>510</v>
      </c>
      <c r="G2126" t="s">
        <v>511</v>
      </c>
      <c r="H2126" s="35">
        <v>30.41</v>
      </c>
      <c r="I2126" t="s">
        <v>512</v>
      </c>
      <c r="J2126" s="36">
        <f>ROUND(E2126/I2123* H2126,5)</f>
        <v>9.1229999999999993</v>
      </c>
      <c r="K2126" s="37"/>
    </row>
    <row r="2127" spans="1:27" x14ac:dyDescent="0.25">
      <c r="D2127" s="38" t="s">
        <v>513</v>
      </c>
      <c r="E2127" s="37"/>
      <c r="H2127" s="37"/>
      <c r="K2127" s="35">
        <f>SUM(J2125:J2126)</f>
        <v>16.946999999999999</v>
      </c>
    </row>
    <row r="2128" spans="1:27" x14ac:dyDescent="0.25">
      <c r="B2128" s="25" t="s">
        <v>518</v>
      </c>
      <c r="E2128" s="37"/>
      <c r="H2128" s="37"/>
      <c r="K2128" s="37"/>
    </row>
    <row r="2129" spans="1:27" x14ac:dyDescent="0.25">
      <c r="B2129" t="s">
        <v>1337</v>
      </c>
      <c r="C2129" t="s">
        <v>16</v>
      </c>
      <c r="D2129" t="s">
        <v>1338</v>
      </c>
      <c r="E2129" s="34">
        <v>1</v>
      </c>
      <c r="G2129" t="s">
        <v>511</v>
      </c>
      <c r="H2129" s="35">
        <v>79.930000000000007</v>
      </c>
      <c r="I2129" t="s">
        <v>512</v>
      </c>
      <c r="J2129" s="36">
        <f>ROUND(E2129* H2129,5)</f>
        <v>79.930000000000007</v>
      </c>
      <c r="K2129" s="37"/>
    </row>
    <row r="2130" spans="1:27" x14ac:dyDescent="0.25">
      <c r="D2130" s="38" t="s">
        <v>526</v>
      </c>
      <c r="E2130" s="37"/>
      <c r="H2130" s="37"/>
      <c r="K2130" s="35">
        <f>SUM(J2129:J2129)</f>
        <v>79.930000000000007</v>
      </c>
    </row>
    <row r="2131" spans="1:27" x14ac:dyDescent="0.25">
      <c r="E2131" s="37"/>
      <c r="H2131" s="37"/>
      <c r="K2131" s="37"/>
    </row>
    <row r="2132" spans="1:27" x14ac:dyDescent="0.25">
      <c r="D2132" s="38" t="s">
        <v>528</v>
      </c>
      <c r="E2132" s="37"/>
      <c r="H2132" s="37">
        <v>1.5</v>
      </c>
      <c r="I2132" t="s">
        <v>529</v>
      </c>
      <c r="J2132">
        <f>ROUND(H2132/100*K2127,5)</f>
        <v>0.25420999999999999</v>
      </c>
      <c r="K2132" s="37"/>
    </row>
    <row r="2133" spans="1:27" x14ac:dyDescent="0.25">
      <c r="D2133" s="38" t="s">
        <v>527</v>
      </c>
      <c r="E2133" s="37"/>
      <c r="H2133" s="37"/>
      <c r="K2133" s="39">
        <f>SUM(J2124:J2132)</f>
        <v>97.13121000000001</v>
      </c>
    </row>
    <row r="2134" spans="1:27" x14ac:dyDescent="0.25">
      <c r="D2134" s="38" t="s">
        <v>547</v>
      </c>
      <c r="E2134" s="37"/>
      <c r="H2134" s="37">
        <v>10</v>
      </c>
      <c r="I2134" t="s">
        <v>529</v>
      </c>
      <c r="K2134" s="35">
        <f>ROUND(H2134/100*K2133,5)</f>
        <v>9.71312</v>
      </c>
    </row>
    <row r="2135" spans="1:27" x14ac:dyDescent="0.25">
      <c r="D2135" s="38" t="s">
        <v>530</v>
      </c>
      <c r="E2135" s="37"/>
      <c r="H2135" s="37"/>
      <c r="K2135" s="39">
        <f>SUM(K2133:K2134)</f>
        <v>106.84433000000001</v>
      </c>
    </row>
    <row r="2137" spans="1:27" ht="45" customHeight="1" x14ac:dyDescent="0.25">
      <c r="A2137" s="29" t="s">
        <v>1341</v>
      </c>
      <c r="B2137" s="29" t="s">
        <v>165</v>
      </c>
      <c r="C2137" s="30" t="s">
        <v>125</v>
      </c>
      <c r="D2137" s="10" t="s">
        <v>166</v>
      </c>
      <c r="E2137" s="9"/>
      <c r="F2137" s="9"/>
      <c r="G2137" s="30"/>
      <c r="H2137" s="32" t="s">
        <v>504</v>
      </c>
      <c r="I2137" s="8">
        <v>1</v>
      </c>
      <c r="J2137" s="7"/>
      <c r="K2137" s="33">
        <f>ROUND(K2151,2)</f>
        <v>11.04</v>
      </c>
      <c r="L2137" s="31" t="s">
        <v>1342</v>
      </c>
      <c r="M2137" s="30"/>
      <c r="N2137" s="30"/>
      <c r="O2137" s="30"/>
      <c r="P2137" s="30"/>
      <c r="Q2137" s="30"/>
      <c r="R2137" s="30"/>
      <c r="S2137" s="30"/>
      <c r="T2137" s="30"/>
      <c r="U2137" s="30"/>
      <c r="V2137" s="30"/>
      <c r="W2137" s="30"/>
      <c r="X2137" s="30"/>
      <c r="Y2137" s="30"/>
      <c r="Z2137" s="30"/>
      <c r="AA2137" s="30"/>
    </row>
    <row r="2138" spans="1:27" x14ac:dyDescent="0.25">
      <c r="B2138" s="25" t="s">
        <v>506</v>
      </c>
    </row>
    <row r="2139" spans="1:27" x14ac:dyDescent="0.25">
      <c r="B2139" t="s">
        <v>1270</v>
      </c>
      <c r="C2139" t="s">
        <v>508</v>
      </c>
      <c r="D2139" t="s">
        <v>601</v>
      </c>
      <c r="E2139" s="34">
        <v>0.1</v>
      </c>
      <c r="F2139" t="s">
        <v>510</v>
      </c>
      <c r="G2139" t="s">
        <v>511</v>
      </c>
      <c r="H2139" s="35">
        <v>26.12</v>
      </c>
      <c r="I2139" t="s">
        <v>512</v>
      </c>
      <c r="J2139" s="36">
        <f>ROUND(E2139/I2137* H2139,5)</f>
        <v>2.6120000000000001</v>
      </c>
      <c r="K2139" s="37"/>
    </row>
    <row r="2140" spans="1:27" x14ac:dyDescent="0.25">
      <c r="B2140" t="s">
        <v>1271</v>
      </c>
      <c r="C2140" t="s">
        <v>508</v>
      </c>
      <c r="D2140" t="s">
        <v>603</v>
      </c>
      <c r="E2140" s="34">
        <v>0.1</v>
      </c>
      <c r="F2140" t="s">
        <v>510</v>
      </c>
      <c r="G2140" t="s">
        <v>511</v>
      </c>
      <c r="H2140" s="35">
        <v>30.41</v>
      </c>
      <c r="I2140" t="s">
        <v>512</v>
      </c>
      <c r="J2140" s="36">
        <f>ROUND(E2140/I2137* H2140,5)</f>
        <v>3.0409999999999999</v>
      </c>
      <c r="K2140" s="37"/>
    </row>
    <row r="2141" spans="1:27" x14ac:dyDescent="0.25">
      <c r="D2141" s="38" t="s">
        <v>513</v>
      </c>
      <c r="E2141" s="37"/>
      <c r="H2141" s="37"/>
      <c r="K2141" s="35">
        <f>SUM(J2139:J2140)</f>
        <v>5.6530000000000005</v>
      </c>
    </row>
    <row r="2142" spans="1:27" x14ac:dyDescent="0.25">
      <c r="B2142" s="25" t="s">
        <v>518</v>
      </c>
      <c r="E2142" s="37"/>
      <c r="H2142" s="37"/>
      <c r="K2142" s="37"/>
    </row>
    <row r="2143" spans="1:27" x14ac:dyDescent="0.25">
      <c r="B2143" t="s">
        <v>1343</v>
      </c>
      <c r="C2143" t="s">
        <v>16</v>
      </c>
      <c r="D2143" t="s">
        <v>753</v>
      </c>
      <c r="E2143" s="34">
        <v>0.3</v>
      </c>
      <c r="G2143" t="s">
        <v>511</v>
      </c>
      <c r="H2143" s="35">
        <v>1.56</v>
      </c>
      <c r="I2143" t="s">
        <v>512</v>
      </c>
      <c r="J2143" s="36">
        <f>ROUND(E2143* H2143,5)</f>
        <v>0.46800000000000003</v>
      </c>
      <c r="K2143" s="37"/>
    </row>
    <row r="2144" spans="1:27" x14ac:dyDescent="0.25">
      <c r="B2144" t="s">
        <v>1344</v>
      </c>
      <c r="C2144" t="s">
        <v>125</v>
      </c>
      <c r="D2144" t="s">
        <v>1345</v>
      </c>
      <c r="E2144" s="34">
        <v>1.02</v>
      </c>
      <c r="G2144" t="s">
        <v>511</v>
      </c>
      <c r="H2144" s="35">
        <v>3.57</v>
      </c>
      <c r="I2144" t="s">
        <v>512</v>
      </c>
      <c r="J2144" s="36">
        <f>ROUND(E2144* H2144,5)</f>
        <v>3.6414</v>
      </c>
      <c r="K2144" s="37"/>
    </row>
    <row r="2145" spans="1:27" x14ac:dyDescent="0.25">
      <c r="B2145" t="s">
        <v>1346</v>
      </c>
      <c r="C2145" t="s">
        <v>16</v>
      </c>
      <c r="D2145" t="s">
        <v>1347</v>
      </c>
      <c r="E2145" s="34">
        <v>1</v>
      </c>
      <c r="G2145" t="s">
        <v>511</v>
      </c>
      <c r="H2145" s="35">
        <v>0.19</v>
      </c>
      <c r="I2145" t="s">
        <v>512</v>
      </c>
      <c r="J2145" s="36">
        <f>ROUND(E2145* H2145,5)</f>
        <v>0.19</v>
      </c>
      <c r="K2145" s="37"/>
    </row>
    <row r="2146" spans="1:27" x14ac:dyDescent="0.25">
      <c r="D2146" s="38" t="s">
        <v>526</v>
      </c>
      <c r="E2146" s="37"/>
      <c r="H2146" s="37"/>
      <c r="K2146" s="35">
        <f>SUM(J2143:J2145)</f>
        <v>4.2994000000000003</v>
      </c>
    </row>
    <row r="2147" spans="1:27" x14ac:dyDescent="0.25">
      <c r="E2147" s="37"/>
      <c r="H2147" s="37"/>
      <c r="K2147" s="37"/>
    </row>
    <row r="2148" spans="1:27" x14ac:dyDescent="0.25">
      <c r="D2148" s="38" t="s">
        <v>528</v>
      </c>
      <c r="E2148" s="37"/>
      <c r="H2148" s="37">
        <v>1.5</v>
      </c>
      <c r="I2148" t="s">
        <v>529</v>
      </c>
      <c r="J2148">
        <f>ROUND(H2148/100*K2141,5)</f>
        <v>8.48E-2</v>
      </c>
      <c r="K2148" s="37"/>
    </row>
    <row r="2149" spans="1:27" x14ac:dyDescent="0.25">
      <c r="D2149" s="38" t="s">
        <v>527</v>
      </c>
      <c r="E2149" s="37"/>
      <c r="H2149" s="37"/>
      <c r="K2149" s="39">
        <f>SUM(J2138:J2148)</f>
        <v>10.037199999999999</v>
      </c>
    </row>
    <row r="2150" spans="1:27" x14ac:dyDescent="0.25">
      <c r="D2150" s="38" t="s">
        <v>547</v>
      </c>
      <c r="E2150" s="37"/>
      <c r="H2150" s="37">
        <v>10</v>
      </c>
      <c r="I2150" t="s">
        <v>529</v>
      </c>
      <c r="K2150" s="35">
        <f>ROUND(H2150/100*K2149,5)</f>
        <v>1.0037199999999999</v>
      </c>
    </row>
    <row r="2151" spans="1:27" x14ac:dyDescent="0.25">
      <c r="D2151" s="38" t="s">
        <v>530</v>
      </c>
      <c r="E2151" s="37"/>
      <c r="H2151" s="37"/>
      <c r="K2151" s="39">
        <f>SUM(K2149:K2150)</f>
        <v>11.040919999999998</v>
      </c>
    </row>
    <row r="2153" spans="1:27" ht="45" customHeight="1" x14ac:dyDescent="0.25">
      <c r="A2153" s="29" t="s">
        <v>1348</v>
      </c>
      <c r="B2153" s="29" t="s">
        <v>320</v>
      </c>
      <c r="C2153" s="30" t="s">
        <v>16</v>
      </c>
      <c r="D2153" s="10" t="s">
        <v>321</v>
      </c>
      <c r="E2153" s="9"/>
      <c r="F2153" s="9"/>
      <c r="G2153" s="30"/>
      <c r="H2153" s="32" t="s">
        <v>504</v>
      </c>
      <c r="I2153" s="8">
        <v>1</v>
      </c>
      <c r="J2153" s="7"/>
      <c r="K2153" s="33">
        <f>ROUND(K2165,2)</f>
        <v>29.43</v>
      </c>
      <c r="L2153" s="31" t="s">
        <v>1349</v>
      </c>
      <c r="M2153" s="30"/>
      <c r="N2153" s="30"/>
      <c r="O2153" s="30"/>
      <c r="P2153" s="30"/>
      <c r="Q2153" s="30"/>
      <c r="R2153" s="30"/>
      <c r="S2153" s="30"/>
      <c r="T2153" s="30"/>
      <c r="U2153" s="30"/>
      <c r="V2153" s="30"/>
      <c r="W2153" s="30"/>
      <c r="X2153" s="30"/>
      <c r="Y2153" s="30"/>
      <c r="Z2153" s="30"/>
      <c r="AA2153" s="30"/>
    </row>
    <row r="2154" spans="1:27" x14ac:dyDescent="0.25">
      <c r="B2154" s="25" t="s">
        <v>506</v>
      </c>
    </row>
    <row r="2155" spans="1:27" x14ac:dyDescent="0.25">
      <c r="B2155" t="s">
        <v>1082</v>
      </c>
      <c r="C2155" t="s">
        <v>508</v>
      </c>
      <c r="D2155" t="s">
        <v>785</v>
      </c>
      <c r="E2155" s="34">
        <v>0.05</v>
      </c>
      <c r="F2155" t="s">
        <v>510</v>
      </c>
      <c r="G2155" t="s">
        <v>511</v>
      </c>
      <c r="H2155" s="35">
        <v>26.08</v>
      </c>
      <c r="I2155" t="s">
        <v>512</v>
      </c>
      <c r="J2155" s="36">
        <f>ROUND(E2155/I2153* H2155,5)</f>
        <v>1.304</v>
      </c>
      <c r="K2155" s="37"/>
    </row>
    <row r="2156" spans="1:27" x14ac:dyDescent="0.25">
      <c r="B2156" t="s">
        <v>1079</v>
      </c>
      <c r="C2156" t="s">
        <v>508</v>
      </c>
      <c r="D2156" t="s">
        <v>787</v>
      </c>
      <c r="E2156" s="34">
        <v>0.5</v>
      </c>
      <c r="F2156" t="s">
        <v>510</v>
      </c>
      <c r="G2156" t="s">
        <v>511</v>
      </c>
      <c r="H2156" s="35">
        <v>30.41</v>
      </c>
      <c r="I2156" t="s">
        <v>512</v>
      </c>
      <c r="J2156" s="36">
        <f>ROUND(E2156/I2153* H2156,5)</f>
        <v>15.205</v>
      </c>
      <c r="K2156" s="37"/>
    </row>
    <row r="2157" spans="1:27" x14ac:dyDescent="0.25">
      <c r="D2157" s="38" t="s">
        <v>513</v>
      </c>
      <c r="E2157" s="37"/>
      <c r="H2157" s="37"/>
      <c r="K2157" s="35">
        <f>SUM(J2155:J2156)</f>
        <v>16.509</v>
      </c>
    </row>
    <row r="2158" spans="1:27" x14ac:dyDescent="0.25">
      <c r="B2158" s="25" t="s">
        <v>518</v>
      </c>
      <c r="E2158" s="37"/>
      <c r="H2158" s="37"/>
      <c r="K2158" s="37"/>
    </row>
    <row r="2159" spans="1:27" x14ac:dyDescent="0.25">
      <c r="B2159" t="s">
        <v>1350</v>
      </c>
      <c r="C2159" t="s">
        <v>16</v>
      </c>
      <c r="D2159" t="s">
        <v>1351</v>
      </c>
      <c r="E2159" s="34">
        <v>1</v>
      </c>
      <c r="G2159" t="s">
        <v>511</v>
      </c>
      <c r="H2159" s="35">
        <v>10</v>
      </c>
      <c r="I2159" t="s">
        <v>512</v>
      </c>
      <c r="J2159" s="36">
        <f>ROUND(E2159* H2159,5)</f>
        <v>10</v>
      </c>
      <c r="K2159" s="37"/>
    </row>
    <row r="2160" spans="1:27" x14ac:dyDescent="0.25">
      <c r="D2160" s="38" t="s">
        <v>526</v>
      </c>
      <c r="E2160" s="37"/>
      <c r="H2160" s="37"/>
      <c r="K2160" s="35">
        <f>SUM(J2159:J2159)</f>
        <v>10</v>
      </c>
    </row>
    <row r="2161" spans="1:27" x14ac:dyDescent="0.25">
      <c r="E2161" s="37"/>
      <c r="H2161" s="37"/>
      <c r="K2161" s="37"/>
    </row>
    <row r="2162" spans="1:27" x14ac:dyDescent="0.25">
      <c r="D2162" s="38" t="s">
        <v>528</v>
      </c>
      <c r="E2162" s="37"/>
      <c r="H2162" s="37">
        <v>1.5</v>
      </c>
      <c r="I2162" t="s">
        <v>529</v>
      </c>
      <c r="J2162">
        <f>ROUND(H2162/100*K2157,5)</f>
        <v>0.24764</v>
      </c>
      <c r="K2162" s="37"/>
    </row>
    <row r="2163" spans="1:27" x14ac:dyDescent="0.25">
      <c r="D2163" s="38" t="s">
        <v>527</v>
      </c>
      <c r="E2163" s="37"/>
      <c r="H2163" s="37"/>
      <c r="K2163" s="39">
        <f>SUM(J2154:J2162)</f>
        <v>26.756640000000001</v>
      </c>
    </row>
    <row r="2164" spans="1:27" x14ac:dyDescent="0.25">
      <c r="D2164" s="38" t="s">
        <v>547</v>
      </c>
      <c r="E2164" s="37"/>
      <c r="H2164" s="37">
        <v>10</v>
      </c>
      <c r="I2164" t="s">
        <v>529</v>
      </c>
      <c r="K2164" s="35">
        <f>ROUND(H2164/100*K2163,5)</f>
        <v>2.6756600000000001</v>
      </c>
    </row>
    <row r="2165" spans="1:27" x14ac:dyDescent="0.25">
      <c r="D2165" s="38" t="s">
        <v>530</v>
      </c>
      <c r="E2165" s="37"/>
      <c r="H2165" s="37"/>
      <c r="K2165" s="39">
        <f>SUM(K2163:K2164)</f>
        <v>29.432300000000001</v>
      </c>
    </row>
    <row r="2167" spans="1:27" ht="45" customHeight="1" x14ac:dyDescent="0.25">
      <c r="A2167" s="29" t="s">
        <v>1352</v>
      </c>
      <c r="B2167" s="29" t="s">
        <v>316</v>
      </c>
      <c r="C2167" s="30" t="s">
        <v>125</v>
      </c>
      <c r="D2167" s="10" t="s">
        <v>317</v>
      </c>
      <c r="E2167" s="9"/>
      <c r="F2167" s="9"/>
      <c r="G2167" s="30"/>
      <c r="H2167" s="32" t="s">
        <v>504</v>
      </c>
      <c r="I2167" s="8">
        <v>1</v>
      </c>
      <c r="J2167" s="7"/>
      <c r="K2167" s="33">
        <f>ROUND(K2179,2)</f>
        <v>16.260000000000002</v>
      </c>
      <c r="L2167" s="31" t="s">
        <v>1353</v>
      </c>
      <c r="M2167" s="30"/>
      <c r="N2167" s="30"/>
      <c r="O2167" s="30"/>
      <c r="P2167" s="30"/>
      <c r="Q2167" s="30"/>
      <c r="R2167" s="30"/>
      <c r="S2167" s="30"/>
      <c r="T2167" s="30"/>
      <c r="U2167" s="30"/>
      <c r="V2167" s="30"/>
      <c r="W2167" s="30"/>
      <c r="X2167" s="30"/>
      <c r="Y2167" s="30"/>
      <c r="Z2167" s="30"/>
      <c r="AA2167" s="30"/>
    </row>
    <row r="2168" spans="1:27" x14ac:dyDescent="0.25">
      <c r="B2168" s="25" t="s">
        <v>506</v>
      </c>
    </row>
    <row r="2169" spans="1:27" x14ac:dyDescent="0.25">
      <c r="B2169" t="s">
        <v>1079</v>
      </c>
      <c r="C2169" t="s">
        <v>508</v>
      </c>
      <c r="D2169" t="s">
        <v>787</v>
      </c>
      <c r="E2169" s="34">
        <v>0.04</v>
      </c>
      <c r="F2169" t="s">
        <v>510</v>
      </c>
      <c r="G2169" t="s">
        <v>511</v>
      </c>
      <c r="H2169" s="35">
        <v>30.41</v>
      </c>
      <c r="I2169" t="s">
        <v>512</v>
      </c>
      <c r="J2169" s="36">
        <f>ROUND(E2169/I2167* H2169,5)</f>
        <v>1.2163999999999999</v>
      </c>
      <c r="K2169" s="37"/>
    </row>
    <row r="2170" spans="1:27" x14ac:dyDescent="0.25">
      <c r="B2170" t="s">
        <v>1082</v>
      </c>
      <c r="C2170" t="s">
        <v>508</v>
      </c>
      <c r="D2170" t="s">
        <v>785</v>
      </c>
      <c r="E2170" s="34">
        <v>0.04</v>
      </c>
      <c r="F2170" t="s">
        <v>510</v>
      </c>
      <c r="G2170" t="s">
        <v>511</v>
      </c>
      <c r="H2170" s="35">
        <v>26.08</v>
      </c>
      <c r="I2170" t="s">
        <v>512</v>
      </c>
      <c r="J2170" s="36">
        <f>ROUND(E2170/I2167* H2170,5)</f>
        <v>1.0431999999999999</v>
      </c>
      <c r="K2170" s="37"/>
    </row>
    <row r="2171" spans="1:27" x14ac:dyDescent="0.25">
      <c r="D2171" s="38" t="s">
        <v>513</v>
      </c>
      <c r="E2171" s="37"/>
      <c r="H2171" s="37"/>
      <c r="K2171" s="35">
        <f>SUM(J2169:J2170)</f>
        <v>2.2595999999999998</v>
      </c>
    </row>
    <row r="2172" spans="1:27" x14ac:dyDescent="0.25">
      <c r="B2172" s="25" t="s">
        <v>518</v>
      </c>
      <c r="E2172" s="37"/>
      <c r="H2172" s="37"/>
      <c r="K2172" s="37"/>
    </row>
    <row r="2173" spans="1:27" x14ac:dyDescent="0.25">
      <c r="B2173" t="s">
        <v>1354</v>
      </c>
      <c r="C2173" t="s">
        <v>125</v>
      </c>
      <c r="D2173" t="s">
        <v>1355</v>
      </c>
      <c r="E2173" s="34">
        <v>1.02</v>
      </c>
      <c r="G2173" t="s">
        <v>511</v>
      </c>
      <c r="H2173" s="35">
        <v>12.24</v>
      </c>
      <c r="I2173" t="s">
        <v>512</v>
      </c>
      <c r="J2173" s="36">
        <f>ROUND(E2173* H2173,5)</f>
        <v>12.4848</v>
      </c>
      <c r="K2173" s="37"/>
    </row>
    <row r="2174" spans="1:27" x14ac:dyDescent="0.25">
      <c r="D2174" s="38" t="s">
        <v>526</v>
      </c>
      <c r="E2174" s="37"/>
      <c r="H2174" s="37"/>
      <c r="K2174" s="35">
        <f>SUM(J2173:J2173)</f>
        <v>12.4848</v>
      </c>
    </row>
    <row r="2175" spans="1:27" x14ac:dyDescent="0.25">
      <c r="E2175" s="37"/>
      <c r="H2175" s="37"/>
      <c r="K2175" s="37"/>
    </row>
    <row r="2176" spans="1:27" x14ac:dyDescent="0.25">
      <c r="D2176" s="38" t="s">
        <v>528</v>
      </c>
      <c r="E2176" s="37"/>
      <c r="H2176" s="37">
        <v>1.5</v>
      </c>
      <c r="I2176" t="s">
        <v>529</v>
      </c>
      <c r="J2176">
        <f>ROUND(H2176/100*K2171,5)</f>
        <v>3.3890000000000003E-2</v>
      </c>
      <c r="K2176" s="37"/>
    </row>
    <row r="2177" spans="1:27" x14ac:dyDescent="0.25">
      <c r="D2177" s="38" t="s">
        <v>527</v>
      </c>
      <c r="E2177" s="37"/>
      <c r="H2177" s="37"/>
      <c r="K2177" s="39">
        <f>SUM(J2168:J2176)</f>
        <v>14.778289999999998</v>
      </c>
    </row>
    <row r="2178" spans="1:27" x14ac:dyDescent="0.25">
      <c r="D2178" s="38" t="s">
        <v>547</v>
      </c>
      <c r="E2178" s="37"/>
      <c r="H2178" s="37">
        <v>10</v>
      </c>
      <c r="I2178" t="s">
        <v>529</v>
      </c>
      <c r="K2178" s="35">
        <f>ROUND(H2178/100*K2177,5)</f>
        <v>1.47783</v>
      </c>
    </row>
    <row r="2179" spans="1:27" x14ac:dyDescent="0.25">
      <c r="D2179" s="38" t="s">
        <v>530</v>
      </c>
      <c r="E2179" s="37"/>
      <c r="H2179" s="37"/>
      <c r="K2179" s="39">
        <f>SUM(K2177:K2178)</f>
        <v>16.256119999999999</v>
      </c>
    </row>
    <row r="2181" spans="1:27" ht="45" customHeight="1" x14ac:dyDescent="0.25">
      <c r="A2181" s="29" t="s">
        <v>1356</v>
      </c>
      <c r="B2181" s="29" t="s">
        <v>298</v>
      </c>
      <c r="C2181" s="30" t="s">
        <v>16</v>
      </c>
      <c r="D2181" s="10" t="s">
        <v>299</v>
      </c>
      <c r="E2181" s="9"/>
      <c r="F2181" s="9"/>
      <c r="G2181" s="30"/>
      <c r="H2181" s="32" t="s">
        <v>504</v>
      </c>
      <c r="I2181" s="8">
        <v>1</v>
      </c>
      <c r="J2181" s="7"/>
      <c r="K2181" s="33">
        <f>ROUND(K2194,2)</f>
        <v>101.09</v>
      </c>
      <c r="L2181" s="31" t="s">
        <v>1357</v>
      </c>
      <c r="M2181" s="30"/>
      <c r="N2181" s="30"/>
      <c r="O2181" s="30"/>
      <c r="P2181" s="30"/>
      <c r="Q2181" s="30"/>
      <c r="R2181" s="30"/>
      <c r="S2181" s="30"/>
      <c r="T2181" s="30"/>
      <c r="U2181" s="30"/>
      <c r="V2181" s="30"/>
      <c r="W2181" s="30"/>
      <c r="X2181" s="30"/>
      <c r="Y2181" s="30"/>
      <c r="Z2181" s="30"/>
      <c r="AA2181" s="30"/>
    </row>
    <row r="2182" spans="1:27" x14ac:dyDescent="0.25">
      <c r="B2182" s="25" t="s">
        <v>506</v>
      </c>
    </row>
    <row r="2183" spans="1:27" x14ac:dyDescent="0.25">
      <c r="B2183" t="s">
        <v>1079</v>
      </c>
      <c r="C2183" t="s">
        <v>508</v>
      </c>
      <c r="D2183" t="s">
        <v>787</v>
      </c>
      <c r="E2183" s="34">
        <v>0.2</v>
      </c>
      <c r="F2183" t="s">
        <v>510</v>
      </c>
      <c r="G2183" t="s">
        <v>511</v>
      </c>
      <c r="H2183" s="35">
        <v>30.41</v>
      </c>
      <c r="I2183" t="s">
        <v>512</v>
      </c>
      <c r="J2183" s="36">
        <f>ROUND(E2183/I2181* H2183,5)</f>
        <v>6.0819999999999999</v>
      </c>
      <c r="K2183" s="37"/>
    </row>
    <row r="2184" spans="1:27" x14ac:dyDescent="0.25">
      <c r="B2184" t="s">
        <v>1082</v>
      </c>
      <c r="C2184" t="s">
        <v>508</v>
      </c>
      <c r="D2184" t="s">
        <v>785</v>
      </c>
      <c r="E2184" s="34">
        <v>0.2</v>
      </c>
      <c r="F2184" t="s">
        <v>510</v>
      </c>
      <c r="G2184" t="s">
        <v>511</v>
      </c>
      <c r="H2184" s="35">
        <v>26.08</v>
      </c>
      <c r="I2184" t="s">
        <v>512</v>
      </c>
      <c r="J2184" s="36">
        <f>ROUND(E2184/I2181* H2184,5)</f>
        <v>5.2160000000000002</v>
      </c>
      <c r="K2184" s="37"/>
    </row>
    <row r="2185" spans="1:27" x14ac:dyDescent="0.25">
      <c r="D2185" s="38" t="s">
        <v>513</v>
      </c>
      <c r="E2185" s="37"/>
      <c r="H2185" s="37"/>
      <c r="K2185" s="35">
        <f>SUM(J2183:J2184)</f>
        <v>11.298</v>
      </c>
    </row>
    <row r="2186" spans="1:27" x14ac:dyDescent="0.25">
      <c r="B2186" s="25" t="s">
        <v>518</v>
      </c>
      <c r="E2186" s="37"/>
      <c r="H2186" s="37"/>
      <c r="K2186" s="37"/>
    </row>
    <row r="2187" spans="1:27" x14ac:dyDescent="0.25">
      <c r="B2187" t="s">
        <v>1358</v>
      </c>
      <c r="C2187" t="s">
        <v>16</v>
      </c>
      <c r="D2187" t="s">
        <v>883</v>
      </c>
      <c r="E2187" s="34">
        <v>1</v>
      </c>
      <c r="G2187" t="s">
        <v>511</v>
      </c>
      <c r="H2187" s="35">
        <v>0.47</v>
      </c>
      <c r="I2187" t="s">
        <v>512</v>
      </c>
      <c r="J2187" s="36">
        <f>ROUND(E2187* H2187,5)</f>
        <v>0.47</v>
      </c>
      <c r="K2187" s="37"/>
    </row>
    <row r="2188" spans="1:27" x14ac:dyDescent="0.25">
      <c r="B2188" t="s">
        <v>1359</v>
      </c>
      <c r="C2188" t="s">
        <v>16</v>
      </c>
      <c r="D2188" t="s">
        <v>1360</v>
      </c>
      <c r="E2188" s="34">
        <v>1</v>
      </c>
      <c r="G2188" t="s">
        <v>511</v>
      </c>
      <c r="H2188" s="35">
        <v>79.959999999999994</v>
      </c>
      <c r="I2188" t="s">
        <v>512</v>
      </c>
      <c r="J2188" s="36">
        <f>ROUND(E2188* H2188,5)</f>
        <v>79.959999999999994</v>
      </c>
      <c r="K2188" s="37"/>
    </row>
    <row r="2189" spans="1:27" x14ac:dyDescent="0.25">
      <c r="D2189" s="38" t="s">
        <v>526</v>
      </c>
      <c r="E2189" s="37"/>
      <c r="H2189" s="37"/>
      <c r="K2189" s="35">
        <f>SUM(J2187:J2188)</f>
        <v>80.429999999999993</v>
      </c>
    </row>
    <row r="2190" spans="1:27" x14ac:dyDescent="0.25">
      <c r="E2190" s="37"/>
      <c r="H2190" s="37"/>
      <c r="K2190" s="37"/>
    </row>
    <row r="2191" spans="1:27" x14ac:dyDescent="0.25">
      <c r="D2191" s="38" t="s">
        <v>528</v>
      </c>
      <c r="E2191" s="37"/>
      <c r="H2191" s="37">
        <v>1.5</v>
      </c>
      <c r="I2191" t="s">
        <v>529</v>
      </c>
      <c r="J2191">
        <f>ROUND(H2191/100*K2185,5)</f>
        <v>0.16947000000000001</v>
      </c>
      <c r="K2191" s="37"/>
    </row>
    <row r="2192" spans="1:27" x14ac:dyDescent="0.25">
      <c r="D2192" s="38" t="s">
        <v>527</v>
      </c>
      <c r="E2192" s="37"/>
      <c r="H2192" s="37"/>
      <c r="K2192" s="39">
        <f>SUM(J2182:J2191)</f>
        <v>91.897469999999998</v>
      </c>
    </row>
    <row r="2193" spans="1:27" x14ac:dyDescent="0.25">
      <c r="D2193" s="38" t="s">
        <v>547</v>
      </c>
      <c r="E2193" s="37"/>
      <c r="H2193" s="37">
        <v>10</v>
      </c>
      <c r="I2193" t="s">
        <v>529</v>
      </c>
      <c r="K2193" s="35">
        <f>ROUND(H2193/100*K2192,5)</f>
        <v>9.1897500000000001</v>
      </c>
    </row>
    <row r="2194" spans="1:27" x14ac:dyDescent="0.25">
      <c r="D2194" s="38" t="s">
        <v>530</v>
      </c>
      <c r="E2194" s="37"/>
      <c r="H2194" s="37"/>
      <c r="K2194" s="39">
        <f>SUM(K2192:K2193)</f>
        <v>101.08722</v>
      </c>
    </row>
    <row r="2196" spans="1:27" ht="45" customHeight="1" x14ac:dyDescent="0.25">
      <c r="A2196" s="29" t="s">
        <v>1361</v>
      </c>
      <c r="B2196" s="29" t="s">
        <v>296</v>
      </c>
      <c r="C2196" s="30" t="s">
        <v>16</v>
      </c>
      <c r="D2196" s="10" t="s">
        <v>297</v>
      </c>
      <c r="E2196" s="9"/>
      <c r="F2196" s="9"/>
      <c r="G2196" s="30"/>
      <c r="H2196" s="32" t="s">
        <v>504</v>
      </c>
      <c r="I2196" s="8">
        <v>1</v>
      </c>
      <c r="J2196" s="7"/>
      <c r="K2196" s="33">
        <f>ROUND(K2209,2)</f>
        <v>108.12</v>
      </c>
      <c r="L2196" s="31" t="s">
        <v>1362</v>
      </c>
      <c r="M2196" s="30"/>
      <c r="N2196" s="30"/>
      <c r="O2196" s="30"/>
      <c r="P2196" s="30"/>
      <c r="Q2196" s="30"/>
      <c r="R2196" s="30"/>
      <c r="S2196" s="30"/>
      <c r="T2196" s="30"/>
      <c r="U2196" s="30"/>
      <c r="V2196" s="30"/>
      <c r="W2196" s="30"/>
      <c r="X2196" s="30"/>
      <c r="Y2196" s="30"/>
      <c r="Z2196" s="30"/>
      <c r="AA2196" s="30"/>
    </row>
    <row r="2197" spans="1:27" x14ac:dyDescent="0.25">
      <c r="B2197" s="25" t="s">
        <v>506</v>
      </c>
    </row>
    <row r="2198" spans="1:27" x14ac:dyDescent="0.25">
      <c r="B2198" t="s">
        <v>1079</v>
      </c>
      <c r="C2198" t="s">
        <v>508</v>
      </c>
      <c r="D2198" t="s">
        <v>787</v>
      </c>
      <c r="E2198" s="34">
        <v>0.2</v>
      </c>
      <c r="F2198" t="s">
        <v>510</v>
      </c>
      <c r="G2198" t="s">
        <v>511</v>
      </c>
      <c r="H2198" s="35">
        <v>30.41</v>
      </c>
      <c r="I2198" t="s">
        <v>512</v>
      </c>
      <c r="J2198" s="36">
        <f>ROUND(E2198/I2196* H2198,5)</f>
        <v>6.0819999999999999</v>
      </c>
      <c r="K2198" s="37"/>
    </row>
    <row r="2199" spans="1:27" x14ac:dyDescent="0.25">
      <c r="B2199" t="s">
        <v>1082</v>
      </c>
      <c r="C2199" t="s">
        <v>508</v>
      </c>
      <c r="D2199" t="s">
        <v>785</v>
      </c>
      <c r="E2199" s="34">
        <v>0.2</v>
      </c>
      <c r="F2199" t="s">
        <v>510</v>
      </c>
      <c r="G2199" t="s">
        <v>511</v>
      </c>
      <c r="H2199" s="35">
        <v>26.08</v>
      </c>
      <c r="I2199" t="s">
        <v>512</v>
      </c>
      <c r="J2199" s="36">
        <f>ROUND(E2199/I2196* H2199,5)</f>
        <v>5.2160000000000002</v>
      </c>
      <c r="K2199" s="37"/>
    </row>
    <row r="2200" spans="1:27" x14ac:dyDescent="0.25">
      <c r="D2200" s="38" t="s">
        <v>513</v>
      </c>
      <c r="E2200" s="37"/>
      <c r="H2200" s="37"/>
      <c r="K2200" s="35">
        <f>SUM(J2198:J2199)</f>
        <v>11.298</v>
      </c>
    </row>
    <row r="2201" spans="1:27" x14ac:dyDescent="0.25">
      <c r="B2201" s="25" t="s">
        <v>518</v>
      </c>
      <c r="E2201" s="37"/>
      <c r="H2201" s="37"/>
      <c r="K2201" s="37"/>
    </row>
    <row r="2202" spans="1:27" x14ac:dyDescent="0.25">
      <c r="B2202" t="s">
        <v>1358</v>
      </c>
      <c r="C2202" t="s">
        <v>16</v>
      </c>
      <c r="D2202" t="s">
        <v>883</v>
      </c>
      <c r="E2202" s="34">
        <v>1</v>
      </c>
      <c r="G2202" t="s">
        <v>511</v>
      </c>
      <c r="H2202" s="35">
        <v>0.47</v>
      </c>
      <c r="I2202" t="s">
        <v>512</v>
      </c>
      <c r="J2202" s="36">
        <f>ROUND(E2202* H2202,5)</f>
        <v>0.47</v>
      </c>
      <c r="K2202" s="37"/>
    </row>
    <row r="2203" spans="1:27" x14ac:dyDescent="0.25">
      <c r="B2203" t="s">
        <v>1363</v>
      </c>
      <c r="C2203" t="s">
        <v>16</v>
      </c>
      <c r="D2203" t="s">
        <v>1364</v>
      </c>
      <c r="E2203" s="34">
        <v>1</v>
      </c>
      <c r="G2203" t="s">
        <v>511</v>
      </c>
      <c r="H2203" s="35">
        <v>86.35</v>
      </c>
      <c r="I2203" t="s">
        <v>512</v>
      </c>
      <c r="J2203" s="36">
        <f>ROUND(E2203* H2203,5)</f>
        <v>86.35</v>
      </c>
      <c r="K2203" s="37"/>
    </row>
    <row r="2204" spans="1:27" x14ac:dyDescent="0.25">
      <c r="D2204" s="38" t="s">
        <v>526</v>
      </c>
      <c r="E2204" s="37"/>
      <c r="H2204" s="37"/>
      <c r="K2204" s="35">
        <f>SUM(J2202:J2203)</f>
        <v>86.82</v>
      </c>
    </row>
    <row r="2205" spans="1:27" x14ac:dyDescent="0.25">
      <c r="E2205" s="37"/>
      <c r="H2205" s="37"/>
      <c r="K2205" s="37"/>
    </row>
    <row r="2206" spans="1:27" x14ac:dyDescent="0.25">
      <c r="D2206" s="38" t="s">
        <v>528</v>
      </c>
      <c r="E2206" s="37"/>
      <c r="H2206" s="37">
        <v>1.5</v>
      </c>
      <c r="I2206" t="s">
        <v>529</v>
      </c>
      <c r="J2206">
        <f>ROUND(H2206/100*K2200,5)</f>
        <v>0.16947000000000001</v>
      </c>
      <c r="K2206" s="37"/>
    </row>
    <row r="2207" spans="1:27" x14ac:dyDescent="0.25">
      <c r="D2207" s="38" t="s">
        <v>527</v>
      </c>
      <c r="E2207" s="37"/>
      <c r="H2207" s="37"/>
      <c r="K2207" s="39">
        <f>SUM(J2197:J2206)</f>
        <v>98.287469999999999</v>
      </c>
    </row>
    <row r="2208" spans="1:27" x14ac:dyDescent="0.25">
      <c r="D2208" s="38" t="s">
        <v>547</v>
      </c>
      <c r="E2208" s="37"/>
      <c r="H2208" s="37">
        <v>10</v>
      </c>
      <c r="I2208" t="s">
        <v>529</v>
      </c>
      <c r="K2208" s="35">
        <f>ROUND(H2208/100*K2207,5)</f>
        <v>9.8287499999999994</v>
      </c>
    </row>
    <row r="2209" spans="1:27" x14ac:dyDescent="0.25">
      <c r="D2209" s="38" t="s">
        <v>530</v>
      </c>
      <c r="E2209" s="37"/>
      <c r="H2209" s="37"/>
      <c r="K2209" s="39">
        <f>SUM(K2207:K2208)</f>
        <v>108.11622</v>
      </c>
    </row>
    <row r="2211" spans="1:27" ht="45" customHeight="1" x14ac:dyDescent="0.25">
      <c r="A2211" s="29" t="s">
        <v>1365</v>
      </c>
      <c r="B2211" s="29" t="s">
        <v>292</v>
      </c>
      <c r="C2211" s="30" t="s">
        <v>16</v>
      </c>
      <c r="D2211" s="10" t="s">
        <v>293</v>
      </c>
      <c r="E2211" s="9"/>
      <c r="F2211" s="9"/>
      <c r="G2211" s="30"/>
      <c r="H2211" s="32" t="s">
        <v>504</v>
      </c>
      <c r="I2211" s="8">
        <v>1</v>
      </c>
      <c r="J2211" s="7"/>
      <c r="K2211" s="33">
        <f>ROUND(K2224,2)</f>
        <v>201.17</v>
      </c>
      <c r="L2211" s="31" t="s">
        <v>1366</v>
      </c>
      <c r="M2211" s="30"/>
      <c r="N2211" s="30"/>
      <c r="O2211" s="30"/>
      <c r="P2211" s="30"/>
      <c r="Q2211" s="30"/>
      <c r="R2211" s="30"/>
      <c r="S2211" s="30"/>
      <c r="T2211" s="30"/>
      <c r="U2211" s="30"/>
      <c r="V2211" s="30"/>
      <c r="W2211" s="30"/>
      <c r="X2211" s="30"/>
      <c r="Y2211" s="30"/>
      <c r="Z2211" s="30"/>
      <c r="AA2211" s="30"/>
    </row>
    <row r="2212" spans="1:27" x14ac:dyDescent="0.25">
      <c r="B2212" s="25" t="s">
        <v>506</v>
      </c>
    </row>
    <row r="2213" spans="1:27" x14ac:dyDescent="0.25">
      <c r="B2213" t="s">
        <v>1082</v>
      </c>
      <c r="C2213" t="s">
        <v>508</v>
      </c>
      <c r="D2213" t="s">
        <v>785</v>
      </c>
      <c r="E2213" s="34">
        <v>0.2</v>
      </c>
      <c r="F2213" t="s">
        <v>510</v>
      </c>
      <c r="G2213" t="s">
        <v>511</v>
      </c>
      <c r="H2213" s="35">
        <v>26.08</v>
      </c>
      <c r="I2213" t="s">
        <v>512</v>
      </c>
      <c r="J2213" s="36">
        <f>ROUND(E2213/I2211* H2213,5)</f>
        <v>5.2160000000000002</v>
      </c>
      <c r="K2213" s="37"/>
    </row>
    <row r="2214" spans="1:27" x14ac:dyDescent="0.25">
      <c r="B2214" t="s">
        <v>1079</v>
      </c>
      <c r="C2214" t="s">
        <v>508</v>
      </c>
      <c r="D2214" t="s">
        <v>787</v>
      </c>
      <c r="E2214" s="34">
        <v>0.3</v>
      </c>
      <c r="F2214" t="s">
        <v>510</v>
      </c>
      <c r="G2214" t="s">
        <v>511</v>
      </c>
      <c r="H2214" s="35">
        <v>30.41</v>
      </c>
      <c r="I2214" t="s">
        <v>512</v>
      </c>
      <c r="J2214" s="36">
        <f>ROUND(E2214/I2211* H2214,5)</f>
        <v>9.1229999999999993</v>
      </c>
      <c r="K2214" s="37"/>
    </row>
    <row r="2215" spans="1:27" x14ac:dyDescent="0.25">
      <c r="D2215" s="38" t="s">
        <v>513</v>
      </c>
      <c r="E2215" s="37"/>
      <c r="H2215" s="37"/>
      <c r="K2215" s="35">
        <f>SUM(J2213:J2214)</f>
        <v>14.338999999999999</v>
      </c>
    </row>
    <row r="2216" spans="1:27" x14ac:dyDescent="0.25">
      <c r="B2216" s="25" t="s">
        <v>518</v>
      </c>
      <c r="E2216" s="37"/>
      <c r="H2216" s="37"/>
      <c r="K2216" s="37"/>
    </row>
    <row r="2217" spans="1:27" x14ac:dyDescent="0.25">
      <c r="B2217" t="s">
        <v>1367</v>
      </c>
      <c r="C2217" t="s">
        <v>16</v>
      </c>
      <c r="D2217" t="s">
        <v>1368</v>
      </c>
      <c r="E2217" s="34">
        <v>1</v>
      </c>
      <c r="G2217" t="s">
        <v>511</v>
      </c>
      <c r="H2217" s="35">
        <v>0.47</v>
      </c>
      <c r="I2217" t="s">
        <v>512</v>
      </c>
      <c r="J2217" s="36">
        <f>ROUND(E2217* H2217,5)</f>
        <v>0.47</v>
      </c>
      <c r="K2217" s="37"/>
    </row>
    <row r="2218" spans="1:27" x14ac:dyDescent="0.25">
      <c r="B2218" t="s">
        <v>1369</v>
      </c>
      <c r="C2218" t="s">
        <v>16</v>
      </c>
      <c r="D2218" t="s">
        <v>1370</v>
      </c>
      <c r="E2218" s="34">
        <v>1</v>
      </c>
      <c r="G2218" t="s">
        <v>511</v>
      </c>
      <c r="H2218" s="35">
        <v>167.86</v>
      </c>
      <c r="I2218" t="s">
        <v>512</v>
      </c>
      <c r="J2218" s="36">
        <f>ROUND(E2218* H2218,5)</f>
        <v>167.86</v>
      </c>
      <c r="K2218" s="37"/>
    </row>
    <row r="2219" spans="1:27" x14ac:dyDescent="0.25">
      <c r="D2219" s="38" t="s">
        <v>526</v>
      </c>
      <c r="E2219" s="37"/>
      <c r="H2219" s="37"/>
      <c r="K2219" s="35">
        <f>SUM(J2217:J2218)</f>
        <v>168.33</v>
      </c>
    </row>
    <row r="2220" spans="1:27" x14ac:dyDescent="0.25">
      <c r="E2220" s="37"/>
      <c r="H2220" s="37"/>
      <c r="K2220" s="37"/>
    </row>
    <row r="2221" spans="1:27" x14ac:dyDescent="0.25">
      <c r="D2221" s="38" t="s">
        <v>528</v>
      </c>
      <c r="E2221" s="37"/>
      <c r="H2221" s="37">
        <v>1.5</v>
      </c>
      <c r="I2221" t="s">
        <v>529</v>
      </c>
      <c r="J2221">
        <f>ROUND(H2221/100*K2215,5)</f>
        <v>0.21509</v>
      </c>
      <c r="K2221" s="37"/>
    </row>
    <row r="2222" spans="1:27" x14ac:dyDescent="0.25">
      <c r="D2222" s="38" t="s">
        <v>527</v>
      </c>
      <c r="E2222" s="37"/>
      <c r="H2222" s="37"/>
      <c r="K2222" s="39">
        <f>SUM(J2212:J2221)</f>
        <v>182.88409000000001</v>
      </c>
    </row>
    <row r="2223" spans="1:27" x14ac:dyDescent="0.25">
      <c r="D2223" s="38" t="s">
        <v>547</v>
      </c>
      <c r="E2223" s="37"/>
      <c r="H2223" s="37">
        <v>10</v>
      </c>
      <c r="I2223" t="s">
        <v>529</v>
      </c>
      <c r="K2223" s="35">
        <f>ROUND(H2223/100*K2222,5)</f>
        <v>18.288409999999999</v>
      </c>
    </row>
    <row r="2224" spans="1:27" x14ac:dyDescent="0.25">
      <c r="D2224" s="38" t="s">
        <v>530</v>
      </c>
      <c r="E2224" s="37"/>
      <c r="H2224" s="37"/>
      <c r="K2224" s="39">
        <f>SUM(K2222:K2223)</f>
        <v>201.17250000000001</v>
      </c>
    </row>
    <row r="2226" spans="1:27" ht="45" customHeight="1" x14ac:dyDescent="0.25">
      <c r="A2226" s="29" t="s">
        <v>1371</v>
      </c>
      <c r="B2226" s="29" t="s">
        <v>338</v>
      </c>
      <c r="C2226" s="30" t="s">
        <v>16</v>
      </c>
      <c r="D2226" s="10" t="s">
        <v>339</v>
      </c>
      <c r="E2226" s="9"/>
      <c r="F2226" s="9"/>
      <c r="G2226" s="30"/>
      <c r="H2226" s="32" t="s">
        <v>504</v>
      </c>
      <c r="I2226" s="8">
        <v>1</v>
      </c>
      <c r="J2226" s="7"/>
      <c r="K2226" s="33">
        <f>ROUND(K2238,2)</f>
        <v>15.28</v>
      </c>
      <c r="L2226" s="31" t="s">
        <v>1372</v>
      </c>
      <c r="M2226" s="30"/>
      <c r="N2226" s="30"/>
      <c r="O2226" s="30"/>
      <c r="P2226" s="30"/>
      <c r="Q2226" s="30"/>
      <c r="R2226" s="30"/>
      <c r="S2226" s="30"/>
      <c r="T2226" s="30"/>
      <c r="U2226" s="30"/>
      <c r="V2226" s="30"/>
      <c r="W2226" s="30"/>
      <c r="X2226" s="30"/>
      <c r="Y2226" s="30"/>
      <c r="Z2226" s="30"/>
      <c r="AA2226" s="30"/>
    </row>
    <row r="2227" spans="1:27" x14ac:dyDescent="0.25">
      <c r="B2227" s="25" t="s">
        <v>506</v>
      </c>
    </row>
    <row r="2228" spans="1:27" x14ac:dyDescent="0.25">
      <c r="B2228" t="s">
        <v>1079</v>
      </c>
      <c r="C2228" t="s">
        <v>508</v>
      </c>
      <c r="D2228" t="s">
        <v>787</v>
      </c>
      <c r="E2228" s="34">
        <v>0.15</v>
      </c>
      <c r="F2228" t="s">
        <v>510</v>
      </c>
      <c r="G2228" t="s">
        <v>511</v>
      </c>
      <c r="H2228" s="35">
        <v>30.41</v>
      </c>
      <c r="I2228" t="s">
        <v>512</v>
      </c>
      <c r="J2228" s="36">
        <f>ROUND(E2228/I2226* H2228,5)</f>
        <v>4.5614999999999997</v>
      </c>
      <c r="K2228" s="37"/>
    </row>
    <row r="2229" spans="1:27" x14ac:dyDescent="0.25">
      <c r="B2229" t="s">
        <v>1082</v>
      </c>
      <c r="C2229" t="s">
        <v>508</v>
      </c>
      <c r="D2229" t="s">
        <v>785</v>
      </c>
      <c r="E2229" s="34">
        <v>0.13300000000000001</v>
      </c>
      <c r="F2229" t="s">
        <v>510</v>
      </c>
      <c r="G2229" t="s">
        <v>511</v>
      </c>
      <c r="H2229" s="35">
        <v>26.08</v>
      </c>
      <c r="I2229" t="s">
        <v>512</v>
      </c>
      <c r="J2229" s="36">
        <f>ROUND(E2229/I2226* H2229,5)</f>
        <v>3.4686400000000002</v>
      </c>
      <c r="K2229" s="37"/>
    </row>
    <row r="2230" spans="1:27" x14ac:dyDescent="0.25">
      <c r="D2230" s="38" t="s">
        <v>513</v>
      </c>
      <c r="E2230" s="37"/>
      <c r="H2230" s="37"/>
      <c r="K2230" s="35">
        <f>SUM(J2228:J2229)</f>
        <v>8.0301399999999994</v>
      </c>
    </row>
    <row r="2231" spans="1:27" x14ac:dyDescent="0.25">
      <c r="B2231" s="25" t="s">
        <v>518</v>
      </c>
      <c r="E2231" s="37"/>
      <c r="H2231" s="37"/>
      <c r="K2231" s="37"/>
    </row>
    <row r="2232" spans="1:27" x14ac:dyDescent="0.25">
      <c r="B2232" t="s">
        <v>1373</v>
      </c>
      <c r="C2232" t="s">
        <v>16</v>
      </c>
      <c r="D2232" t="s">
        <v>1374</v>
      </c>
      <c r="E2232" s="34">
        <v>1</v>
      </c>
      <c r="G2232" t="s">
        <v>511</v>
      </c>
      <c r="H2232" s="35">
        <v>5.74</v>
      </c>
      <c r="I2232" t="s">
        <v>512</v>
      </c>
      <c r="J2232" s="36">
        <f>ROUND(E2232* H2232,5)</f>
        <v>5.74</v>
      </c>
      <c r="K2232" s="37"/>
    </row>
    <row r="2233" spans="1:27" x14ac:dyDescent="0.25">
      <c r="D2233" s="38" t="s">
        <v>526</v>
      </c>
      <c r="E2233" s="37"/>
      <c r="H2233" s="37"/>
      <c r="K2233" s="35">
        <f>SUM(J2232:J2232)</f>
        <v>5.74</v>
      </c>
    </row>
    <row r="2234" spans="1:27" x14ac:dyDescent="0.25">
      <c r="E2234" s="37"/>
      <c r="H2234" s="37"/>
      <c r="K2234" s="37"/>
    </row>
    <row r="2235" spans="1:27" x14ac:dyDescent="0.25">
      <c r="D2235" s="38" t="s">
        <v>528</v>
      </c>
      <c r="E2235" s="37"/>
      <c r="H2235" s="37">
        <v>1.5</v>
      </c>
      <c r="I2235" t="s">
        <v>529</v>
      </c>
      <c r="J2235">
        <f>ROUND(H2235/100*K2230,5)</f>
        <v>0.12045</v>
      </c>
      <c r="K2235" s="37"/>
    </row>
    <row r="2236" spans="1:27" x14ac:dyDescent="0.25">
      <c r="D2236" s="38" t="s">
        <v>527</v>
      </c>
      <c r="E2236" s="37"/>
      <c r="H2236" s="37"/>
      <c r="K2236" s="39">
        <f>SUM(J2227:J2235)</f>
        <v>13.89059</v>
      </c>
    </row>
    <row r="2237" spans="1:27" x14ac:dyDescent="0.25">
      <c r="D2237" s="38" t="s">
        <v>547</v>
      </c>
      <c r="E2237" s="37"/>
      <c r="H2237" s="37">
        <v>10</v>
      </c>
      <c r="I2237" t="s">
        <v>529</v>
      </c>
      <c r="K2237" s="35">
        <f>ROUND(H2237/100*K2236,5)</f>
        <v>1.38906</v>
      </c>
    </row>
    <row r="2238" spans="1:27" x14ac:dyDescent="0.25">
      <c r="D2238" s="38" t="s">
        <v>530</v>
      </c>
      <c r="E2238" s="37"/>
      <c r="H2238" s="37"/>
      <c r="K2238" s="39">
        <f>SUM(K2236:K2237)</f>
        <v>15.27965</v>
      </c>
    </row>
    <row r="2240" spans="1:27" ht="45" customHeight="1" x14ac:dyDescent="0.25">
      <c r="A2240" s="29" t="s">
        <v>1375</v>
      </c>
      <c r="B2240" s="29" t="s">
        <v>354</v>
      </c>
      <c r="C2240" s="30" t="s">
        <v>16</v>
      </c>
      <c r="D2240" s="10" t="s">
        <v>355</v>
      </c>
      <c r="E2240" s="9"/>
      <c r="F2240" s="9"/>
      <c r="G2240" s="30"/>
      <c r="H2240" s="32" t="s">
        <v>504</v>
      </c>
      <c r="I2240" s="8">
        <v>1</v>
      </c>
      <c r="J2240" s="7"/>
      <c r="K2240" s="33">
        <f>ROUND(K2250,2)</f>
        <v>64.540000000000006</v>
      </c>
      <c r="L2240" s="31" t="s">
        <v>1376</v>
      </c>
      <c r="M2240" s="30"/>
      <c r="N2240" s="30"/>
      <c r="O2240" s="30"/>
      <c r="P2240" s="30"/>
      <c r="Q2240" s="30"/>
      <c r="R2240" s="30"/>
      <c r="S2240" s="30"/>
      <c r="T2240" s="30"/>
      <c r="U2240" s="30"/>
      <c r="V2240" s="30"/>
      <c r="W2240" s="30"/>
      <c r="X2240" s="30"/>
      <c r="Y2240" s="30"/>
      <c r="Z2240" s="30"/>
      <c r="AA2240" s="30"/>
    </row>
    <row r="2241" spans="1:27" x14ac:dyDescent="0.25">
      <c r="B2241" s="25" t="s">
        <v>506</v>
      </c>
    </row>
    <row r="2242" spans="1:27" x14ac:dyDescent="0.25">
      <c r="B2242" t="s">
        <v>1079</v>
      </c>
      <c r="C2242" t="s">
        <v>508</v>
      </c>
      <c r="D2242" t="s">
        <v>787</v>
      </c>
      <c r="E2242" s="34">
        <v>0.3</v>
      </c>
      <c r="F2242" t="s">
        <v>510</v>
      </c>
      <c r="G2242" t="s">
        <v>511</v>
      </c>
      <c r="H2242" s="35">
        <v>30.41</v>
      </c>
      <c r="I2242" t="s">
        <v>512</v>
      </c>
      <c r="J2242" s="36">
        <f>ROUND(E2242/I2240* H2242,5)</f>
        <v>9.1229999999999993</v>
      </c>
      <c r="K2242" s="37"/>
    </row>
    <row r="2243" spans="1:27" x14ac:dyDescent="0.25">
      <c r="B2243" t="s">
        <v>1082</v>
      </c>
      <c r="C2243" t="s">
        <v>508</v>
      </c>
      <c r="D2243" t="s">
        <v>785</v>
      </c>
      <c r="E2243" s="34">
        <v>0.3</v>
      </c>
      <c r="F2243" t="s">
        <v>510</v>
      </c>
      <c r="G2243" t="s">
        <v>511</v>
      </c>
      <c r="H2243" s="35">
        <v>26.08</v>
      </c>
      <c r="I2243" t="s">
        <v>512</v>
      </c>
      <c r="J2243" s="36">
        <f>ROUND(E2243/I2240* H2243,5)</f>
        <v>7.8239999999999998</v>
      </c>
      <c r="K2243" s="37"/>
    </row>
    <row r="2244" spans="1:27" x14ac:dyDescent="0.25">
      <c r="D2244" s="38" t="s">
        <v>513</v>
      </c>
      <c r="E2244" s="37"/>
      <c r="H2244" s="37"/>
      <c r="K2244" s="35">
        <f>SUM(J2242:J2243)</f>
        <v>16.946999999999999</v>
      </c>
    </row>
    <row r="2245" spans="1:27" x14ac:dyDescent="0.25">
      <c r="B2245" s="25" t="s">
        <v>518</v>
      </c>
      <c r="E2245" s="37"/>
      <c r="H2245" s="37"/>
      <c r="K2245" s="37"/>
    </row>
    <row r="2246" spans="1:27" x14ac:dyDescent="0.25">
      <c r="B2246" t="s">
        <v>1377</v>
      </c>
      <c r="C2246" t="s">
        <v>16</v>
      </c>
      <c r="D2246" t="s">
        <v>1378</v>
      </c>
      <c r="E2246" s="34">
        <v>1</v>
      </c>
      <c r="G2246" t="s">
        <v>511</v>
      </c>
      <c r="H2246" s="35">
        <v>41.73</v>
      </c>
      <c r="I2246" t="s">
        <v>512</v>
      </c>
      <c r="J2246" s="36">
        <f>ROUND(E2246* H2246,5)</f>
        <v>41.73</v>
      </c>
      <c r="K2246" s="37"/>
    </row>
    <row r="2247" spans="1:27" x14ac:dyDescent="0.25">
      <c r="D2247" s="38" t="s">
        <v>526</v>
      </c>
      <c r="E2247" s="37"/>
      <c r="H2247" s="37"/>
      <c r="K2247" s="35">
        <f>SUM(J2246:J2246)</f>
        <v>41.73</v>
      </c>
    </row>
    <row r="2248" spans="1:27" x14ac:dyDescent="0.25">
      <c r="D2248" s="38" t="s">
        <v>527</v>
      </c>
      <c r="E2248" s="37"/>
      <c r="H2248" s="37"/>
      <c r="K2248" s="39">
        <f>SUM(J2241:J2247)</f>
        <v>58.676999999999992</v>
      </c>
    </row>
    <row r="2249" spans="1:27" x14ac:dyDescent="0.25">
      <c r="D2249" s="38" t="s">
        <v>547</v>
      </c>
      <c r="E2249" s="37"/>
      <c r="H2249" s="37">
        <v>10</v>
      </c>
      <c r="I2249" t="s">
        <v>529</v>
      </c>
      <c r="K2249" s="35">
        <f>ROUND(H2249/100*K2248,5)</f>
        <v>5.8677000000000001</v>
      </c>
    </row>
    <row r="2250" spans="1:27" x14ac:dyDescent="0.25">
      <c r="D2250" s="38" t="s">
        <v>530</v>
      </c>
      <c r="E2250" s="37"/>
      <c r="H2250" s="37"/>
      <c r="K2250" s="39">
        <f>SUM(K2248:K2249)</f>
        <v>64.544699999999992</v>
      </c>
    </row>
    <row r="2252" spans="1:27" ht="45" customHeight="1" x14ac:dyDescent="0.25">
      <c r="A2252" s="29" t="s">
        <v>1379</v>
      </c>
      <c r="B2252" s="29" t="s">
        <v>356</v>
      </c>
      <c r="C2252" s="30" t="s">
        <v>125</v>
      </c>
      <c r="D2252" s="10" t="s">
        <v>357</v>
      </c>
      <c r="E2252" s="9"/>
      <c r="F2252" s="9"/>
      <c r="G2252" s="30"/>
      <c r="H2252" s="32" t="s">
        <v>504</v>
      </c>
      <c r="I2252" s="8">
        <v>1</v>
      </c>
      <c r="J2252" s="7"/>
      <c r="K2252" s="33">
        <f>ROUND(K2262,2)</f>
        <v>104.39</v>
      </c>
      <c r="L2252" s="31" t="s">
        <v>1380</v>
      </c>
      <c r="M2252" s="30"/>
      <c r="N2252" s="30"/>
      <c r="O2252" s="30"/>
      <c r="P2252" s="30"/>
      <c r="Q2252" s="30"/>
      <c r="R2252" s="30"/>
      <c r="S2252" s="30"/>
      <c r="T2252" s="30"/>
      <c r="U2252" s="30"/>
      <c r="V2252" s="30"/>
      <c r="W2252" s="30"/>
      <c r="X2252" s="30"/>
      <c r="Y2252" s="30"/>
      <c r="Z2252" s="30"/>
      <c r="AA2252" s="30"/>
    </row>
    <row r="2253" spans="1:27" x14ac:dyDescent="0.25">
      <c r="B2253" s="25" t="s">
        <v>506</v>
      </c>
    </row>
    <row r="2254" spans="1:27" x14ac:dyDescent="0.25">
      <c r="B2254" t="s">
        <v>1082</v>
      </c>
      <c r="C2254" t="s">
        <v>508</v>
      </c>
      <c r="D2254" t="s">
        <v>785</v>
      </c>
      <c r="E2254" s="34">
        <v>0.3</v>
      </c>
      <c r="F2254" t="s">
        <v>510</v>
      </c>
      <c r="G2254" t="s">
        <v>511</v>
      </c>
      <c r="H2254" s="35">
        <v>26.08</v>
      </c>
      <c r="I2254" t="s">
        <v>512</v>
      </c>
      <c r="J2254" s="36">
        <f>ROUND(E2254/I2252* H2254,5)</f>
        <v>7.8239999999999998</v>
      </c>
      <c r="K2254" s="37"/>
    </row>
    <row r="2255" spans="1:27" x14ac:dyDescent="0.25">
      <c r="B2255" t="s">
        <v>1079</v>
      </c>
      <c r="C2255" t="s">
        <v>508</v>
      </c>
      <c r="D2255" t="s">
        <v>787</v>
      </c>
      <c r="E2255" s="34">
        <v>0.3</v>
      </c>
      <c r="F2255" t="s">
        <v>510</v>
      </c>
      <c r="G2255" t="s">
        <v>511</v>
      </c>
      <c r="H2255" s="35">
        <v>30.41</v>
      </c>
      <c r="I2255" t="s">
        <v>512</v>
      </c>
      <c r="J2255" s="36">
        <f>ROUND(E2255/I2252* H2255,5)</f>
        <v>9.1229999999999993</v>
      </c>
      <c r="K2255" s="37"/>
    </row>
    <row r="2256" spans="1:27" x14ac:dyDescent="0.25">
      <c r="D2256" s="38" t="s">
        <v>513</v>
      </c>
      <c r="E2256" s="37"/>
      <c r="H2256" s="37"/>
      <c r="K2256" s="35">
        <f>SUM(J2254:J2255)</f>
        <v>16.946999999999999</v>
      </c>
    </row>
    <row r="2257" spans="1:27" x14ac:dyDescent="0.25">
      <c r="B2257" s="25" t="s">
        <v>518</v>
      </c>
      <c r="E2257" s="37"/>
      <c r="H2257" s="37"/>
      <c r="K2257" s="37"/>
    </row>
    <row r="2258" spans="1:27" x14ac:dyDescent="0.25">
      <c r="B2258" t="s">
        <v>1381</v>
      </c>
      <c r="C2258" t="s">
        <v>125</v>
      </c>
      <c r="D2258" t="s">
        <v>1382</v>
      </c>
      <c r="E2258" s="34">
        <v>1</v>
      </c>
      <c r="G2258" t="s">
        <v>511</v>
      </c>
      <c r="H2258" s="35">
        <v>77.95</v>
      </c>
      <c r="I2258" t="s">
        <v>512</v>
      </c>
      <c r="J2258" s="36">
        <f>ROUND(E2258* H2258,5)</f>
        <v>77.95</v>
      </c>
      <c r="K2258" s="37"/>
    </row>
    <row r="2259" spans="1:27" x14ac:dyDescent="0.25">
      <c r="D2259" s="38" t="s">
        <v>526</v>
      </c>
      <c r="E2259" s="37"/>
      <c r="H2259" s="37"/>
      <c r="K2259" s="35">
        <f>SUM(J2258:J2258)</f>
        <v>77.95</v>
      </c>
    </row>
    <row r="2260" spans="1:27" x14ac:dyDescent="0.25">
      <c r="D2260" s="38" t="s">
        <v>527</v>
      </c>
      <c r="E2260" s="37"/>
      <c r="H2260" s="37"/>
      <c r="K2260" s="39">
        <f>SUM(J2253:J2259)</f>
        <v>94.897000000000006</v>
      </c>
    </row>
    <row r="2261" spans="1:27" x14ac:dyDescent="0.25">
      <c r="D2261" s="38" t="s">
        <v>547</v>
      </c>
      <c r="E2261" s="37"/>
      <c r="H2261" s="37">
        <v>10</v>
      </c>
      <c r="I2261" t="s">
        <v>529</v>
      </c>
      <c r="K2261" s="35">
        <f>ROUND(H2261/100*K2260,5)</f>
        <v>9.4896999999999991</v>
      </c>
    </row>
    <row r="2262" spans="1:27" x14ac:dyDescent="0.25">
      <c r="D2262" s="38" t="s">
        <v>530</v>
      </c>
      <c r="E2262" s="37"/>
      <c r="H2262" s="37"/>
      <c r="K2262" s="39">
        <f>SUM(K2260:K2261)</f>
        <v>104.3867</v>
      </c>
    </row>
    <row r="2264" spans="1:27" ht="45" customHeight="1" x14ac:dyDescent="0.25">
      <c r="A2264" s="29" t="s">
        <v>1383</v>
      </c>
      <c r="B2264" s="29" t="s">
        <v>358</v>
      </c>
      <c r="C2264" s="30" t="s">
        <v>125</v>
      </c>
      <c r="D2264" s="10" t="s">
        <v>359</v>
      </c>
      <c r="E2264" s="9"/>
      <c r="F2264" s="9"/>
      <c r="G2264" s="30"/>
      <c r="H2264" s="32" t="s">
        <v>504</v>
      </c>
      <c r="I2264" s="8">
        <v>1</v>
      </c>
      <c r="J2264" s="7"/>
      <c r="K2264" s="33">
        <f>ROUND(K2274,2)</f>
        <v>43.22</v>
      </c>
      <c r="L2264" s="31" t="s">
        <v>1384</v>
      </c>
      <c r="M2264" s="30"/>
      <c r="N2264" s="30"/>
      <c r="O2264" s="30"/>
      <c r="P2264" s="30"/>
      <c r="Q2264" s="30"/>
      <c r="R2264" s="30"/>
      <c r="S2264" s="30"/>
      <c r="T2264" s="30"/>
      <c r="U2264" s="30"/>
      <c r="V2264" s="30"/>
      <c r="W2264" s="30"/>
      <c r="X2264" s="30"/>
      <c r="Y2264" s="30"/>
      <c r="Z2264" s="30"/>
      <c r="AA2264" s="30"/>
    </row>
    <row r="2265" spans="1:27" x14ac:dyDescent="0.25">
      <c r="B2265" s="25" t="s">
        <v>506</v>
      </c>
    </row>
    <row r="2266" spans="1:27" x14ac:dyDescent="0.25">
      <c r="B2266" t="s">
        <v>1082</v>
      </c>
      <c r="C2266" t="s">
        <v>508</v>
      </c>
      <c r="D2266" t="s">
        <v>785</v>
      </c>
      <c r="E2266" s="34">
        <v>0.3</v>
      </c>
      <c r="F2266" t="s">
        <v>510</v>
      </c>
      <c r="G2266" t="s">
        <v>511</v>
      </c>
      <c r="H2266" s="35">
        <v>26.08</v>
      </c>
      <c r="I2266" t="s">
        <v>512</v>
      </c>
      <c r="J2266" s="36">
        <f>ROUND(E2266/I2264* H2266,5)</f>
        <v>7.8239999999999998</v>
      </c>
      <c r="K2266" s="37"/>
    </row>
    <row r="2267" spans="1:27" x14ac:dyDescent="0.25">
      <c r="B2267" t="s">
        <v>1079</v>
      </c>
      <c r="C2267" t="s">
        <v>508</v>
      </c>
      <c r="D2267" t="s">
        <v>787</v>
      </c>
      <c r="E2267" s="34">
        <v>0.3</v>
      </c>
      <c r="F2267" t="s">
        <v>510</v>
      </c>
      <c r="G2267" t="s">
        <v>511</v>
      </c>
      <c r="H2267" s="35">
        <v>30.41</v>
      </c>
      <c r="I2267" t="s">
        <v>512</v>
      </c>
      <c r="J2267" s="36">
        <f>ROUND(E2267/I2264* H2267,5)</f>
        <v>9.1229999999999993</v>
      </c>
      <c r="K2267" s="37"/>
    </row>
    <row r="2268" spans="1:27" x14ac:dyDescent="0.25">
      <c r="D2268" s="38" t="s">
        <v>513</v>
      </c>
      <c r="E2268" s="37"/>
      <c r="H2268" s="37"/>
      <c r="K2268" s="35">
        <f>SUM(J2266:J2267)</f>
        <v>16.946999999999999</v>
      </c>
    </row>
    <row r="2269" spans="1:27" x14ac:dyDescent="0.25">
      <c r="B2269" s="25" t="s">
        <v>518</v>
      </c>
      <c r="E2269" s="37"/>
      <c r="H2269" s="37"/>
      <c r="K2269" s="37"/>
    </row>
    <row r="2270" spans="1:27" x14ac:dyDescent="0.25">
      <c r="B2270" t="s">
        <v>1385</v>
      </c>
      <c r="C2270" t="s">
        <v>125</v>
      </c>
      <c r="D2270" t="s">
        <v>1386</v>
      </c>
      <c r="E2270" s="34">
        <v>1</v>
      </c>
      <c r="G2270" t="s">
        <v>511</v>
      </c>
      <c r="H2270" s="35">
        <v>22.34</v>
      </c>
      <c r="I2270" t="s">
        <v>512</v>
      </c>
      <c r="J2270" s="36">
        <f>ROUND(E2270* H2270,5)</f>
        <v>22.34</v>
      </c>
      <c r="K2270" s="37"/>
    </row>
    <row r="2271" spans="1:27" x14ac:dyDescent="0.25">
      <c r="D2271" s="38" t="s">
        <v>526</v>
      </c>
      <c r="E2271" s="37"/>
      <c r="H2271" s="37"/>
      <c r="K2271" s="35">
        <f>SUM(J2270:J2270)</f>
        <v>22.34</v>
      </c>
    </row>
    <row r="2272" spans="1:27" x14ac:dyDescent="0.25">
      <c r="D2272" s="38" t="s">
        <v>527</v>
      </c>
      <c r="E2272" s="37"/>
      <c r="H2272" s="37"/>
      <c r="K2272" s="39">
        <f>SUM(J2265:J2271)</f>
        <v>39.286999999999999</v>
      </c>
    </row>
    <row r="2273" spans="1:27" x14ac:dyDescent="0.25">
      <c r="D2273" s="38" t="s">
        <v>547</v>
      </c>
      <c r="E2273" s="37"/>
      <c r="H2273" s="37">
        <v>10</v>
      </c>
      <c r="I2273" t="s">
        <v>529</v>
      </c>
      <c r="K2273" s="35">
        <f>ROUND(H2273/100*K2272,5)</f>
        <v>3.9287000000000001</v>
      </c>
    </row>
    <row r="2274" spans="1:27" x14ac:dyDescent="0.25">
      <c r="D2274" s="38" t="s">
        <v>530</v>
      </c>
      <c r="E2274" s="37"/>
      <c r="H2274" s="37"/>
      <c r="K2274" s="39">
        <f>SUM(K2272:K2273)</f>
        <v>43.215699999999998</v>
      </c>
    </row>
    <row r="2276" spans="1:27" ht="45" customHeight="1" x14ac:dyDescent="0.25">
      <c r="A2276" s="29" t="s">
        <v>1387</v>
      </c>
      <c r="B2276" s="29" t="s">
        <v>360</v>
      </c>
      <c r="C2276" s="30" t="s">
        <v>16</v>
      </c>
      <c r="D2276" s="10" t="s">
        <v>361</v>
      </c>
      <c r="E2276" s="9"/>
      <c r="F2276" s="9"/>
      <c r="G2276" s="30"/>
      <c r="H2276" s="32" t="s">
        <v>504</v>
      </c>
      <c r="I2276" s="8">
        <v>1</v>
      </c>
      <c r="J2276" s="7"/>
      <c r="K2276" s="33">
        <f>ROUND(K2286,2)</f>
        <v>273.18</v>
      </c>
      <c r="L2276" s="31" t="s">
        <v>1388</v>
      </c>
      <c r="M2276" s="30"/>
      <c r="N2276" s="30"/>
      <c r="O2276" s="30"/>
      <c r="P2276" s="30"/>
      <c r="Q2276" s="30"/>
      <c r="R2276" s="30"/>
      <c r="S2276" s="30"/>
      <c r="T2276" s="30"/>
      <c r="U2276" s="30"/>
      <c r="V2276" s="30"/>
      <c r="W2276" s="30"/>
      <c r="X2276" s="30"/>
      <c r="Y2276" s="30"/>
      <c r="Z2276" s="30"/>
      <c r="AA2276" s="30"/>
    </row>
    <row r="2277" spans="1:27" x14ac:dyDescent="0.25">
      <c r="B2277" s="25" t="s">
        <v>506</v>
      </c>
    </row>
    <row r="2278" spans="1:27" x14ac:dyDescent="0.25">
      <c r="B2278" t="s">
        <v>1082</v>
      </c>
      <c r="C2278" t="s">
        <v>508</v>
      </c>
      <c r="D2278" t="s">
        <v>785</v>
      </c>
      <c r="E2278" s="34">
        <v>0.3</v>
      </c>
      <c r="F2278" t="s">
        <v>510</v>
      </c>
      <c r="G2278" t="s">
        <v>511</v>
      </c>
      <c r="H2278" s="35">
        <v>26.08</v>
      </c>
      <c r="I2278" t="s">
        <v>512</v>
      </c>
      <c r="J2278" s="36">
        <f>ROUND(E2278/I2276* H2278,5)</f>
        <v>7.8239999999999998</v>
      </c>
      <c r="K2278" s="37"/>
    </row>
    <row r="2279" spans="1:27" x14ac:dyDescent="0.25">
      <c r="B2279" t="s">
        <v>1079</v>
      </c>
      <c r="C2279" t="s">
        <v>508</v>
      </c>
      <c r="D2279" t="s">
        <v>787</v>
      </c>
      <c r="E2279" s="34">
        <v>0.3</v>
      </c>
      <c r="F2279" t="s">
        <v>510</v>
      </c>
      <c r="G2279" t="s">
        <v>511</v>
      </c>
      <c r="H2279" s="35">
        <v>30.41</v>
      </c>
      <c r="I2279" t="s">
        <v>512</v>
      </c>
      <c r="J2279" s="36">
        <f>ROUND(E2279/I2276* H2279,5)</f>
        <v>9.1229999999999993</v>
      </c>
      <c r="K2279" s="37"/>
    </row>
    <row r="2280" spans="1:27" x14ac:dyDescent="0.25">
      <c r="D2280" s="38" t="s">
        <v>513</v>
      </c>
      <c r="E2280" s="37"/>
      <c r="H2280" s="37"/>
      <c r="K2280" s="35">
        <f>SUM(J2278:J2279)</f>
        <v>16.946999999999999</v>
      </c>
    </row>
    <row r="2281" spans="1:27" x14ac:dyDescent="0.25">
      <c r="B2281" s="25" t="s">
        <v>518</v>
      </c>
      <c r="E2281" s="37"/>
      <c r="H2281" s="37"/>
      <c r="K2281" s="37"/>
    </row>
    <row r="2282" spans="1:27" x14ac:dyDescent="0.25">
      <c r="B2282" t="s">
        <v>1389</v>
      </c>
      <c r="C2282" t="s">
        <v>16</v>
      </c>
      <c r="D2282" t="s">
        <v>1390</v>
      </c>
      <c r="E2282" s="34">
        <v>1</v>
      </c>
      <c r="G2282" t="s">
        <v>511</v>
      </c>
      <c r="H2282" s="35">
        <v>231.4</v>
      </c>
      <c r="I2282" t="s">
        <v>512</v>
      </c>
      <c r="J2282" s="36">
        <f>ROUND(E2282* H2282,5)</f>
        <v>231.4</v>
      </c>
      <c r="K2282" s="37"/>
    </row>
    <row r="2283" spans="1:27" x14ac:dyDescent="0.25">
      <c r="D2283" s="38" t="s">
        <v>526</v>
      </c>
      <c r="E2283" s="37"/>
      <c r="H2283" s="37"/>
      <c r="K2283" s="35">
        <f>SUM(J2282:J2282)</f>
        <v>231.4</v>
      </c>
    </row>
    <row r="2284" spans="1:27" x14ac:dyDescent="0.25">
      <c r="D2284" s="38" t="s">
        <v>527</v>
      </c>
      <c r="E2284" s="37"/>
      <c r="H2284" s="37"/>
      <c r="K2284" s="39">
        <f>SUM(J2277:J2283)</f>
        <v>248.34700000000001</v>
      </c>
    </row>
    <row r="2285" spans="1:27" x14ac:dyDescent="0.25">
      <c r="D2285" s="38" t="s">
        <v>547</v>
      </c>
      <c r="E2285" s="37"/>
      <c r="H2285" s="37">
        <v>10</v>
      </c>
      <c r="I2285" t="s">
        <v>529</v>
      </c>
      <c r="K2285" s="35">
        <f>ROUND(H2285/100*K2284,5)</f>
        <v>24.834700000000002</v>
      </c>
    </row>
    <row r="2286" spans="1:27" x14ac:dyDescent="0.25">
      <c r="D2286" s="38" t="s">
        <v>530</v>
      </c>
      <c r="E2286" s="37"/>
      <c r="H2286" s="37"/>
      <c r="K2286" s="39">
        <f>SUM(K2284:K2285)</f>
        <v>273.18170000000003</v>
      </c>
    </row>
    <row r="2288" spans="1:27" ht="45" customHeight="1" x14ac:dyDescent="0.25">
      <c r="A2288" s="29" t="s">
        <v>1391</v>
      </c>
      <c r="B2288" s="29" t="s">
        <v>362</v>
      </c>
      <c r="C2288" s="30" t="s">
        <v>16</v>
      </c>
      <c r="D2288" s="10" t="s">
        <v>363</v>
      </c>
      <c r="E2288" s="9"/>
      <c r="F2288" s="9"/>
      <c r="G2288" s="30"/>
      <c r="H2288" s="32" t="s">
        <v>504</v>
      </c>
      <c r="I2288" s="8">
        <v>1</v>
      </c>
      <c r="J2288" s="7"/>
      <c r="K2288" s="33">
        <f>ROUND(K2298,2)</f>
        <v>377.73</v>
      </c>
      <c r="L2288" s="31" t="s">
        <v>1392</v>
      </c>
      <c r="M2288" s="30"/>
      <c r="N2288" s="30"/>
      <c r="O2288" s="30"/>
      <c r="P2288" s="30"/>
      <c r="Q2288" s="30"/>
      <c r="R2288" s="30"/>
      <c r="S2288" s="30"/>
      <c r="T2288" s="30"/>
      <c r="U2288" s="30"/>
      <c r="V2288" s="30"/>
      <c r="W2288" s="30"/>
      <c r="X2288" s="30"/>
      <c r="Y2288" s="30"/>
      <c r="Z2288" s="30"/>
      <c r="AA2288" s="30"/>
    </row>
    <row r="2289" spans="1:27" x14ac:dyDescent="0.25">
      <c r="B2289" s="25" t="s">
        <v>506</v>
      </c>
    </row>
    <row r="2290" spans="1:27" x14ac:dyDescent="0.25">
      <c r="B2290" t="s">
        <v>1079</v>
      </c>
      <c r="C2290" t="s">
        <v>508</v>
      </c>
      <c r="D2290" t="s">
        <v>787</v>
      </c>
      <c r="E2290" s="34">
        <v>0.3</v>
      </c>
      <c r="F2290" t="s">
        <v>510</v>
      </c>
      <c r="G2290" t="s">
        <v>511</v>
      </c>
      <c r="H2290" s="35">
        <v>30.41</v>
      </c>
      <c r="I2290" t="s">
        <v>512</v>
      </c>
      <c r="J2290" s="36">
        <f>ROUND(E2290/I2288* H2290,5)</f>
        <v>9.1229999999999993</v>
      </c>
      <c r="K2290" s="37"/>
    </row>
    <row r="2291" spans="1:27" x14ac:dyDescent="0.25">
      <c r="B2291" t="s">
        <v>1082</v>
      </c>
      <c r="C2291" t="s">
        <v>508</v>
      </c>
      <c r="D2291" t="s">
        <v>785</v>
      </c>
      <c r="E2291" s="34">
        <v>0.3</v>
      </c>
      <c r="F2291" t="s">
        <v>510</v>
      </c>
      <c r="G2291" t="s">
        <v>511</v>
      </c>
      <c r="H2291" s="35">
        <v>26.08</v>
      </c>
      <c r="I2291" t="s">
        <v>512</v>
      </c>
      <c r="J2291" s="36">
        <f>ROUND(E2291/I2288* H2291,5)</f>
        <v>7.8239999999999998</v>
      </c>
      <c r="K2291" s="37"/>
    </row>
    <row r="2292" spans="1:27" x14ac:dyDescent="0.25">
      <c r="D2292" s="38" t="s">
        <v>513</v>
      </c>
      <c r="E2292" s="37"/>
      <c r="H2292" s="37"/>
      <c r="K2292" s="35">
        <f>SUM(J2290:J2291)</f>
        <v>16.946999999999999</v>
      </c>
    </row>
    <row r="2293" spans="1:27" x14ac:dyDescent="0.25">
      <c r="B2293" s="25" t="s">
        <v>518</v>
      </c>
      <c r="E2293" s="37"/>
      <c r="H2293" s="37"/>
      <c r="K2293" s="37"/>
    </row>
    <row r="2294" spans="1:27" x14ac:dyDescent="0.25">
      <c r="B2294" t="s">
        <v>1393</v>
      </c>
      <c r="C2294" t="s">
        <v>16</v>
      </c>
      <c r="D2294" t="s">
        <v>1394</v>
      </c>
      <c r="E2294" s="34">
        <v>1</v>
      </c>
      <c r="G2294" t="s">
        <v>511</v>
      </c>
      <c r="H2294" s="35">
        <v>326.44</v>
      </c>
      <c r="I2294" t="s">
        <v>512</v>
      </c>
      <c r="J2294" s="36">
        <f>ROUND(E2294* H2294,5)</f>
        <v>326.44</v>
      </c>
      <c r="K2294" s="37"/>
    </row>
    <row r="2295" spans="1:27" x14ac:dyDescent="0.25">
      <c r="D2295" s="38" t="s">
        <v>526</v>
      </c>
      <c r="E2295" s="37"/>
      <c r="H2295" s="37"/>
      <c r="K2295" s="35">
        <f>SUM(J2294:J2294)</f>
        <v>326.44</v>
      </c>
    </row>
    <row r="2296" spans="1:27" x14ac:dyDescent="0.25">
      <c r="D2296" s="38" t="s">
        <v>527</v>
      </c>
      <c r="E2296" s="37"/>
      <c r="H2296" s="37"/>
      <c r="K2296" s="39">
        <f>SUM(J2289:J2295)</f>
        <v>343.387</v>
      </c>
    </row>
    <row r="2297" spans="1:27" x14ac:dyDescent="0.25">
      <c r="D2297" s="38" t="s">
        <v>547</v>
      </c>
      <c r="E2297" s="37"/>
      <c r="H2297" s="37">
        <v>10</v>
      </c>
      <c r="I2297" t="s">
        <v>529</v>
      </c>
      <c r="K2297" s="35">
        <f>ROUND(H2297/100*K2296,5)</f>
        <v>34.338700000000003</v>
      </c>
    </row>
    <row r="2298" spans="1:27" x14ac:dyDescent="0.25">
      <c r="D2298" s="38" t="s">
        <v>530</v>
      </c>
      <c r="E2298" s="37"/>
      <c r="H2298" s="37"/>
      <c r="K2298" s="39">
        <f>SUM(K2296:K2297)</f>
        <v>377.72570000000002</v>
      </c>
    </row>
    <row r="2300" spans="1:27" ht="45" customHeight="1" x14ac:dyDescent="0.25">
      <c r="A2300" s="29" t="s">
        <v>1395</v>
      </c>
      <c r="B2300" s="29" t="s">
        <v>364</v>
      </c>
      <c r="C2300" s="30" t="s">
        <v>16</v>
      </c>
      <c r="D2300" s="10" t="s">
        <v>365</v>
      </c>
      <c r="E2300" s="9"/>
      <c r="F2300" s="9"/>
      <c r="G2300" s="30"/>
      <c r="H2300" s="32" t="s">
        <v>504</v>
      </c>
      <c r="I2300" s="8">
        <v>1</v>
      </c>
      <c r="J2300" s="7"/>
      <c r="K2300" s="33">
        <f>ROUND(K2310,2)</f>
        <v>46.14</v>
      </c>
      <c r="L2300" s="31" t="s">
        <v>1396</v>
      </c>
      <c r="M2300" s="30"/>
      <c r="N2300" s="30"/>
      <c r="O2300" s="30"/>
      <c r="P2300" s="30"/>
      <c r="Q2300" s="30"/>
      <c r="R2300" s="30"/>
      <c r="S2300" s="30"/>
      <c r="T2300" s="30"/>
      <c r="U2300" s="30"/>
      <c r="V2300" s="30"/>
      <c r="W2300" s="30"/>
      <c r="X2300" s="30"/>
      <c r="Y2300" s="30"/>
      <c r="Z2300" s="30"/>
      <c r="AA2300" s="30"/>
    </row>
    <row r="2301" spans="1:27" x14ac:dyDescent="0.25">
      <c r="B2301" s="25" t="s">
        <v>506</v>
      </c>
    </row>
    <row r="2302" spans="1:27" x14ac:dyDescent="0.25">
      <c r="B2302" t="s">
        <v>1079</v>
      </c>
      <c r="C2302" t="s">
        <v>508</v>
      </c>
      <c r="D2302" t="s">
        <v>787</v>
      </c>
      <c r="E2302" s="34">
        <v>0.3</v>
      </c>
      <c r="F2302" t="s">
        <v>510</v>
      </c>
      <c r="G2302" t="s">
        <v>511</v>
      </c>
      <c r="H2302" s="35">
        <v>30.41</v>
      </c>
      <c r="I2302" t="s">
        <v>512</v>
      </c>
      <c r="J2302" s="36">
        <f>ROUND(E2302/I2300* H2302,5)</f>
        <v>9.1229999999999993</v>
      </c>
      <c r="K2302" s="37"/>
    </row>
    <row r="2303" spans="1:27" x14ac:dyDescent="0.25">
      <c r="B2303" t="s">
        <v>1082</v>
      </c>
      <c r="C2303" t="s">
        <v>508</v>
      </c>
      <c r="D2303" t="s">
        <v>785</v>
      </c>
      <c r="E2303" s="34">
        <v>0.3</v>
      </c>
      <c r="F2303" t="s">
        <v>510</v>
      </c>
      <c r="G2303" t="s">
        <v>511</v>
      </c>
      <c r="H2303" s="35">
        <v>26.08</v>
      </c>
      <c r="I2303" t="s">
        <v>512</v>
      </c>
      <c r="J2303" s="36">
        <f>ROUND(E2303/I2300* H2303,5)</f>
        <v>7.8239999999999998</v>
      </c>
      <c r="K2303" s="37"/>
    </row>
    <row r="2304" spans="1:27" x14ac:dyDescent="0.25">
      <c r="D2304" s="38" t="s">
        <v>513</v>
      </c>
      <c r="E2304" s="37"/>
      <c r="H2304" s="37"/>
      <c r="K2304" s="35">
        <f>SUM(J2302:J2303)</f>
        <v>16.946999999999999</v>
      </c>
    </row>
    <row r="2305" spans="1:27" x14ac:dyDescent="0.25">
      <c r="B2305" s="25" t="s">
        <v>518</v>
      </c>
      <c r="E2305" s="37"/>
      <c r="H2305" s="37"/>
      <c r="K2305" s="37"/>
    </row>
    <row r="2306" spans="1:27" x14ac:dyDescent="0.25">
      <c r="B2306" t="s">
        <v>1397</v>
      </c>
      <c r="C2306" t="s">
        <v>16</v>
      </c>
      <c r="D2306" t="s">
        <v>1398</v>
      </c>
      <c r="E2306" s="34">
        <v>1</v>
      </c>
      <c r="G2306" t="s">
        <v>511</v>
      </c>
      <c r="H2306" s="35">
        <v>25</v>
      </c>
      <c r="I2306" t="s">
        <v>512</v>
      </c>
      <c r="J2306" s="36">
        <f>ROUND(E2306* H2306,5)</f>
        <v>25</v>
      </c>
      <c r="K2306" s="37"/>
    </row>
    <row r="2307" spans="1:27" x14ac:dyDescent="0.25">
      <c r="D2307" s="38" t="s">
        <v>526</v>
      </c>
      <c r="E2307" s="37"/>
      <c r="H2307" s="37"/>
      <c r="K2307" s="35">
        <f>SUM(J2306:J2306)</f>
        <v>25</v>
      </c>
    </row>
    <row r="2308" spans="1:27" x14ac:dyDescent="0.25">
      <c r="D2308" s="38" t="s">
        <v>527</v>
      </c>
      <c r="E2308" s="37"/>
      <c r="H2308" s="37"/>
      <c r="K2308" s="39">
        <f>SUM(J2301:J2307)</f>
        <v>41.947000000000003</v>
      </c>
    </row>
    <row r="2309" spans="1:27" x14ac:dyDescent="0.25">
      <c r="D2309" s="38" t="s">
        <v>547</v>
      </c>
      <c r="E2309" s="37"/>
      <c r="H2309" s="37">
        <v>10</v>
      </c>
      <c r="I2309" t="s">
        <v>529</v>
      </c>
      <c r="K2309" s="35">
        <f>ROUND(H2309/100*K2308,5)</f>
        <v>4.1947000000000001</v>
      </c>
    </row>
    <row r="2310" spans="1:27" x14ac:dyDescent="0.25">
      <c r="D2310" s="38" t="s">
        <v>530</v>
      </c>
      <c r="E2310" s="37"/>
      <c r="H2310" s="37"/>
      <c r="K2310" s="39">
        <f>SUM(K2308:K2309)</f>
        <v>46.1417</v>
      </c>
    </row>
    <row r="2312" spans="1:27" ht="45" customHeight="1" x14ac:dyDescent="0.25">
      <c r="A2312" s="29" t="s">
        <v>1399</v>
      </c>
      <c r="B2312" s="29" t="s">
        <v>427</v>
      </c>
      <c r="C2312" s="30" t="s">
        <v>16</v>
      </c>
      <c r="D2312" s="10" t="s">
        <v>428</v>
      </c>
      <c r="E2312" s="9"/>
      <c r="F2312" s="9"/>
      <c r="G2312" s="30"/>
      <c r="H2312" s="32" t="s">
        <v>504</v>
      </c>
      <c r="I2312" s="8">
        <v>1</v>
      </c>
      <c r="J2312" s="7"/>
      <c r="K2312" s="33">
        <f>ROUND(K2327,2)</f>
        <v>734.92</v>
      </c>
      <c r="L2312" s="31" t="s">
        <v>1400</v>
      </c>
      <c r="M2312" s="30"/>
      <c r="N2312" s="30"/>
      <c r="O2312" s="30"/>
      <c r="P2312" s="30"/>
      <c r="Q2312" s="30"/>
      <c r="R2312" s="30"/>
      <c r="S2312" s="30"/>
      <c r="T2312" s="30"/>
      <c r="U2312" s="30"/>
      <c r="V2312" s="30"/>
      <c r="W2312" s="30"/>
      <c r="X2312" s="30"/>
      <c r="Y2312" s="30"/>
      <c r="Z2312" s="30"/>
      <c r="AA2312" s="30"/>
    </row>
    <row r="2313" spans="1:27" x14ac:dyDescent="0.25">
      <c r="B2313" s="25" t="s">
        <v>506</v>
      </c>
    </row>
    <row r="2314" spans="1:27" x14ac:dyDescent="0.25">
      <c r="B2314" t="s">
        <v>1050</v>
      </c>
      <c r="C2314" t="s">
        <v>508</v>
      </c>
      <c r="D2314" t="s">
        <v>1051</v>
      </c>
      <c r="E2314" s="34">
        <v>0.2</v>
      </c>
      <c r="F2314" t="s">
        <v>510</v>
      </c>
      <c r="G2314" t="s">
        <v>511</v>
      </c>
      <c r="H2314" s="35">
        <v>24.55</v>
      </c>
      <c r="I2314" t="s">
        <v>512</v>
      </c>
      <c r="J2314" s="36">
        <f>ROUND(E2314/I2312* H2314,5)</f>
        <v>4.91</v>
      </c>
      <c r="K2314" s="37"/>
    </row>
    <row r="2315" spans="1:27" x14ac:dyDescent="0.25">
      <c r="B2315" t="s">
        <v>1064</v>
      </c>
      <c r="C2315" t="s">
        <v>508</v>
      </c>
      <c r="D2315" t="s">
        <v>1065</v>
      </c>
      <c r="E2315" s="34">
        <v>0.5</v>
      </c>
      <c r="F2315" t="s">
        <v>510</v>
      </c>
      <c r="G2315" t="s">
        <v>511</v>
      </c>
      <c r="H2315" s="35">
        <v>29.42</v>
      </c>
      <c r="I2315" t="s">
        <v>512</v>
      </c>
      <c r="J2315" s="36">
        <f>ROUND(E2315/I2312* H2315,5)</f>
        <v>14.71</v>
      </c>
      <c r="K2315" s="37"/>
    </row>
    <row r="2316" spans="1:27" x14ac:dyDescent="0.25">
      <c r="D2316" s="38" t="s">
        <v>513</v>
      </c>
      <c r="E2316" s="37"/>
      <c r="H2316" s="37"/>
      <c r="K2316" s="35">
        <f>SUM(J2314:J2315)</f>
        <v>19.62</v>
      </c>
    </row>
    <row r="2317" spans="1:27" x14ac:dyDescent="0.25">
      <c r="B2317" s="25" t="s">
        <v>518</v>
      </c>
      <c r="E2317" s="37"/>
      <c r="H2317" s="37"/>
      <c r="K2317" s="37"/>
    </row>
    <row r="2318" spans="1:27" x14ac:dyDescent="0.25">
      <c r="B2318" t="s">
        <v>1401</v>
      </c>
      <c r="C2318" t="s">
        <v>1402</v>
      </c>
      <c r="D2318" t="s">
        <v>1403</v>
      </c>
      <c r="E2318" s="34">
        <v>4.4999999999999998E-2</v>
      </c>
      <c r="G2318" t="s">
        <v>511</v>
      </c>
      <c r="H2318" s="35">
        <v>24.03</v>
      </c>
      <c r="I2318" t="s">
        <v>512</v>
      </c>
      <c r="J2318" s="36">
        <f>ROUND(E2318* H2318,5)</f>
        <v>1.08135</v>
      </c>
      <c r="K2318" s="37"/>
    </row>
    <row r="2319" spans="1:27" x14ac:dyDescent="0.25">
      <c r="B2319" t="s">
        <v>1404</v>
      </c>
      <c r="C2319" t="s">
        <v>16</v>
      </c>
      <c r="D2319" t="s">
        <v>1405</v>
      </c>
      <c r="E2319" s="34">
        <v>2</v>
      </c>
      <c r="G2319" t="s">
        <v>511</v>
      </c>
      <c r="H2319" s="35">
        <v>28.65</v>
      </c>
      <c r="I2319" t="s">
        <v>512</v>
      </c>
      <c r="J2319" s="36">
        <f>ROUND(E2319* H2319,5)</f>
        <v>57.3</v>
      </c>
      <c r="K2319" s="37"/>
    </row>
    <row r="2320" spans="1:27" x14ac:dyDescent="0.25">
      <c r="B2320" t="s">
        <v>1406</v>
      </c>
      <c r="C2320" t="s">
        <v>16</v>
      </c>
      <c r="D2320" t="s">
        <v>428</v>
      </c>
      <c r="E2320" s="34">
        <v>1</v>
      </c>
      <c r="G2320" t="s">
        <v>511</v>
      </c>
      <c r="H2320" s="35">
        <v>590</v>
      </c>
      <c r="I2320" t="s">
        <v>512</v>
      </c>
      <c r="J2320" s="36">
        <f>ROUND(E2320* H2320,5)</f>
        <v>590</v>
      </c>
      <c r="K2320" s="37"/>
    </row>
    <row r="2321" spans="1:27" x14ac:dyDescent="0.25">
      <c r="D2321" s="38" t="s">
        <v>526</v>
      </c>
      <c r="E2321" s="37"/>
      <c r="H2321" s="37"/>
      <c r="K2321" s="35">
        <f>SUM(J2318:J2320)</f>
        <v>648.38135</v>
      </c>
    </row>
    <row r="2322" spans="1:27" x14ac:dyDescent="0.25">
      <c r="B2322" s="25" t="s">
        <v>501</v>
      </c>
      <c r="E2322" s="37"/>
      <c r="H2322" s="37"/>
      <c r="K2322" s="37"/>
    </row>
    <row r="2323" spans="1:27" x14ac:dyDescent="0.25">
      <c r="B2323" t="s">
        <v>502</v>
      </c>
      <c r="C2323" t="s">
        <v>482</v>
      </c>
      <c r="D2323" t="s">
        <v>503</v>
      </c>
      <c r="E2323" s="34">
        <v>1.0499999999999999E-3</v>
      </c>
      <c r="G2323" t="s">
        <v>511</v>
      </c>
      <c r="H2323" s="35">
        <v>98.629000000000005</v>
      </c>
      <c r="I2323" t="s">
        <v>512</v>
      </c>
      <c r="J2323" s="36">
        <f>ROUND(E2323* H2323,5)</f>
        <v>0.10356</v>
      </c>
      <c r="K2323" s="37"/>
    </row>
    <row r="2324" spans="1:27" x14ac:dyDescent="0.25">
      <c r="D2324" s="38" t="s">
        <v>1070</v>
      </c>
      <c r="E2324" s="37"/>
      <c r="H2324" s="37"/>
      <c r="K2324" s="35">
        <f>SUM(J2323:J2323)</f>
        <v>0.10356</v>
      </c>
    </row>
    <row r="2325" spans="1:27" x14ac:dyDescent="0.25">
      <c r="D2325" s="38" t="s">
        <v>527</v>
      </c>
      <c r="E2325" s="37"/>
      <c r="H2325" s="37"/>
      <c r="K2325" s="39">
        <f>SUM(J2313:J2324)</f>
        <v>668.10491000000002</v>
      </c>
    </row>
    <row r="2326" spans="1:27" x14ac:dyDescent="0.25">
      <c r="D2326" s="38" t="s">
        <v>547</v>
      </c>
      <c r="E2326" s="37"/>
      <c r="H2326" s="37">
        <v>10</v>
      </c>
      <c r="I2326" t="s">
        <v>529</v>
      </c>
      <c r="K2326" s="35">
        <f>ROUND(H2326/100*K2325,5)</f>
        <v>66.810490000000001</v>
      </c>
    </row>
    <row r="2327" spans="1:27" x14ac:dyDescent="0.25">
      <c r="D2327" s="38" t="s">
        <v>530</v>
      </c>
      <c r="E2327" s="37"/>
      <c r="H2327" s="37"/>
      <c r="K2327" s="39">
        <f>SUM(K2325:K2326)</f>
        <v>734.91539999999998</v>
      </c>
    </row>
    <row r="2329" spans="1:27" ht="45" customHeight="1" x14ac:dyDescent="0.25">
      <c r="A2329" s="29" t="s">
        <v>1407</v>
      </c>
      <c r="B2329" s="29" t="s">
        <v>429</v>
      </c>
      <c r="C2329" s="30" t="s">
        <v>16</v>
      </c>
      <c r="D2329" s="10" t="s">
        <v>430</v>
      </c>
      <c r="E2329" s="9"/>
      <c r="F2329" s="9"/>
      <c r="G2329" s="30"/>
      <c r="H2329" s="32" t="s">
        <v>504</v>
      </c>
      <c r="I2329" s="8">
        <v>1</v>
      </c>
      <c r="J2329" s="7"/>
      <c r="K2329" s="33">
        <f>ROUND(K2340,2)</f>
        <v>1118.1500000000001</v>
      </c>
      <c r="L2329" s="31" t="s">
        <v>1408</v>
      </c>
      <c r="M2329" s="30"/>
      <c r="N2329" s="30"/>
      <c r="O2329" s="30"/>
      <c r="P2329" s="30"/>
      <c r="Q2329" s="30"/>
      <c r="R2329" s="30"/>
      <c r="S2329" s="30"/>
      <c r="T2329" s="30"/>
      <c r="U2329" s="30"/>
      <c r="V2329" s="30"/>
      <c r="W2329" s="30"/>
      <c r="X2329" s="30"/>
      <c r="Y2329" s="30"/>
      <c r="Z2329" s="30"/>
      <c r="AA2329" s="30"/>
    </row>
    <row r="2330" spans="1:27" x14ac:dyDescent="0.25">
      <c r="B2330" s="25" t="s">
        <v>506</v>
      </c>
    </row>
    <row r="2331" spans="1:27" x14ac:dyDescent="0.25">
      <c r="B2331" t="s">
        <v>1409</v>
      </c>
      <c r="C2331" t="s">
        <v>508</v>
      </c>
      <c r="D2331" t="s">
        <v>551</v>
      </c>
      <c r="E2331" s="34">
        <v>0.5</v>
      </c>
      <c r="F2331" t="s">
        <v>510</v>
      </c>
      <c r="G2331" t="s">
        <v>511</v>
      </c>
      <c r="H2331" s="35">
        <v>30.41</v>
      </c>
      <c r="I2331" t="s">
        <v>512</v>
      </c>
      <c r="J2331" s="36">
        <f>ROUND(E2331/I2329* H2331,5)</f>
        <v>15.205</v>
      </c>
      <c r="K2331" s="37"/>
    </row>
    <row r="2332" spans="1:27" x14ac:dyDescent="0.25">
      <c r="B2332" t="s">
        <v>1410</v>
      </c>
      <c r="C2332" t="s">
        <v>508</v>
      </c>
      <c r="D2332" t="s">
        <v>553</v>
      </c>
      <c r="E2332" s="34">
        <v>0.2</v>
      </c>
      <c r="F2332" t="s">
        <v>510</v>
      </c>
      <c r="G2332" t="s">
        <v>511</v>
      </c>
      <c r="H2332" s="35">
        <v>26.08</v>
      </c>
      <c r="I2332" t="s">
        <v>512</v>
      </c>
      <c r="J2332" s="36">
        <f>ROUND(E2332/I2329* H2332,5)</f>
        <v>5.2160000000000002</v>
      </c>
      <c r="K2332" s="37"/>
    </row>
    <row r="2333" spans="1:27" x14ac:dyDescent="0.25">
      <c r="D2333" s="38" t="s">
        <v>513</v>
      </c>
      <c r="E2333" s="37"/>
      <c r="H2333" s="37"/>
      <c r="K2333" s="35">
        <f>SUM(J2331:J2332)</f>
        <v>20.420999999999999</v>
      </c>
    </row>
    <row r="2334" spans="1:27" x14ac:dyDescent="0.25">
      <c r="B2334" s="25" t="s">
        <v>518</v>
      </c>
      <c r="E2334" s="37"/>
      <c r="H2334" s="37"/>
      <c r="K2334" s="37"/>
    </row>
    <row r="2335" spans="1:27" x14ac:dyDescent="0.25">
      <c r="B2335" t="s">
        <v>1401</v>
      </c>
      <c r="C2335" t="s">
        <v>1402</v>
      </c>
      <c r="D2335" t="s">
        <v>1403</v>
      </c>
      <c r="E2335" s="34">
        <v>4.4999999999999998E-2</v>
      </c>
      <c r="G2335" t="s">
        <v>511</v>
      </c>
      <c r="H2335" s="35">
        <v>24.03</v>
      </c>
      <c r="I2335" t="s">
        <v>512</v>
      </c>
      <c r="J2335" s="36">
        <f>ROUND(E2335* H2335,5)</f>
        <v>1.08135</v>
      </c>
      <c r="K2335" s="37"/>
    </row>
    <row r="2336" spans="1:27" x14ac:dyDescent="0.25">
      <c r="B2336" t="s">
        <v>1411</v>
      </c>
      <c r="C2336" t="s">
        <v>16</v>
      </c>
      <c r="D2336" t="s">
        <v>430</v>
      </c>
      <c r="E2336" s="34">
        <v>1</v>
      </c>
      <c r="G2336" t="s">
        <v>511</v>
      </c>
      <c r="H2336" s="35">
        <v>995</v>
      </c>
      <c r="I2336" t="s">
        <v>512</v>
      </c>
      <c r="J2336" s="36">
        <f>ROUND(E2336* H2336,5)</f>
        <v>995</v>
      </c>
      <c r="K2336" s="37"/>
    </row>
    <row r="2337" spans="1:27" x14ac:dyDescent="0.25">
      <c r="D2337" s="38" t="s">
        <v>526</v>
      </c>
      <c r="E2337" s="37"/>
      <c r="H2337" s="37"/>
      <c r="K2337" s="35">
        <f>SUM(J2335:J2336)</f>
        <v>996.08135000000004</v>
      </c>
    </row>
    <row r="2338" spans="1:27" x14ac:dyDescent="0.25">
      <c r="D2338" s="38" t="s">
        <v>527</v>
      </c>
      <c r="E2338" s="37"/>
      <c r="H2338" s="37"/>
      <c r="K2338" s="39">
        <f>SUM(J2330:J2337)</f>
        <v>1016.50235</v>
      </c>
    </row>
    <row r="2339" spans="1:27" x14ac:dyDescent="0.25">
      <c r="D2339" s="38" t="s">
        <v>547</v>
      </c>
      <c r="E2339" s="37"/>
      <c r="H2339" s="37">
        <v>10</v>
      </c>
      <c r="I2339" t="s">
        <v>529</v>
      </c>
      <c r="K2339" s="35">
        <f>ROUND(H2339/100*K2338,5)</f>
        <v>101.65024</v>
      </c>
    </row>
    <row r="2340" spans="1:27" x14ac:dyDescent="0.25">
      <c r="D2340" s="38" t="s">
        <v>530</v>
      </c>
      <c r="E2340" s="37"/>
      <c r="H2340" s="37"/>
      <c r="K2340" s="39">
        <f>SUM(K2338:K2339)</f>
        <v>1118.1525899999999</v>
      </c>
    </row>
    <row r="2342" spans="1:27" ht="45" customHeight="1" x14ac:dyDescent="0.25">
      <c r="A2342" s="29" t="s">
        <v>1412</v>
      </c>
      <c r="B2342" s="29" t="s">
        <v>423</v>
      </c>
      <c r="C2342" s="30" t="s">
        <v>16</v>
      </c>
      <c r="D2342" s="10" t="s">
        <v>424</v>
      </c>
      <c r="E2342" s="9"/>
      <c r="F2342" s="9"/>
      <c r="G2342" s="30"/>
      <c r="H2342" s="32" t="s">
        <v>504</v>
      </c>
      <c r="I2342" s="8">
        <v>1</v>
      </c>
      <c r="J2342" s="7"/>
      <c r="K2342" s="33">
        <f>ROUND(K2358,2)</f>
        <v>488.43</v>
      </c>
      <c r="L2342" s="31" t="s">
        <v>1413</v>
      </c>
      <c r="M2342" s="30"/>
      <c r="N2342" s="30"/>
      <c r="O2342" s="30"/>
      <c r="P2342" s="30"/>
      <c r="Q2342" s="30"/>
      <c r="R2342" s="30"/>
      <c r="S2342" s="30"/>
      <c r="T2342" s="30"/>
      <c r="U2342" s="30"/>
      <c r="V2342" s="30"/>
      <c r="W2342" s="30"/>
      <c r="X2342" s="30"/>
      <c r="Y2342" s="30"/>
      <c r="Z2342" s="30"/>
      <c r="AA2342" s="30"/>
    </row>
    <row r="2343" spans="1:27" x14ac:dyDescent="0.25">
      <c r="B2343" s="25" t="s">
        <v>506</v>
      </c>
    </row>
    <row r="2344" spans="1:27" x14ac:dyDescent="0.25">
      <c r="B2344" t="s">
        <v>1064</v>
      </c>
      <c r="C2344" t="s">
        <v>508</v>
      </c>
      <c r="D2344" t="s">
        <v>1065</v>
      </c>
      <c r="E2344" s="34">
        <v>0.5</v>
      </c>
      <c r="F2344" t="s">
        <v>510</v>
      </c>
      <c r="G2344" t="s">
        <v>511</v>
      </c>
      <c r="H2344" s="35">
        <v>29.42</v>
      </c>
      <c r="I2344" t="s">
        <v>512</v>
      </c>
      <c r="J2344" s="36">
        <f>ROUND(E2344/I2342* H2344,5)</f>
        <v>14.71</v>
      </c>
      <c r="K2344" s="37"/>
    </row>
    <row r="2345" spans="1:27" x14ac:dyDescent="0.25">
      <c r="B2345" t="s">
        <v>1409</v>
      </c>
      <c r="C2345" t="s">
        <v>508</v>
      </c>
      <c r="D2345" t="s">
        <v>551</v>
      </c>
      <c r="E2345" s="34">
        <v>1.25</v>
      </c>
      <c r="F2345" t="s">
        <v>510</v>
      </c>
      <c r="G2345" t="s">
        <v>511</v>
      </c>
      <c r="H2345" s="35">
        <v>30.41</v>
      </c>
      <c r="I2345" t="s">
        <v>512</v>
      </c>
      <c r="J2345" s="36">
        <f>ROUND(E2345/I2342* H2345,5)</f>
        <v>38.012500000000003</v>
      </c>
      <c r="K2345" s="37"/>
    </row>
    <row r="2346" spans="1:27" x14ac:dyDescent="0.25">
      <c r="B2346" t="s">
        <v>1410</v>
      </c>
      <c r="C2346" t="s">
        <v>508</v>
      </c>
      <c r="D2346" t="s">
        <v>553</v>
      </c>
      <c r="E2346" s="34">
        <v>0.34</v>
      </c>
      <c r="F2346" t="s">
        <v>510</v>
      </c>
      <c r="G2346" t="s">
        <v>511</v>
      </c>
      <c r="H2346" s="35">
        <v>26.08</v>
      </c>
      <c r="I2346" t="s">
        <v>512</v>
      </c>
      <c r="J2346" s="36">
        <f>ROUND(E2346/I2342* H2346,5)</f>
        <v>8.8672000000000004</v>
      </c>
      <c r="K2346" s="37"/>
    </row>
    <row r="2347" spans="1:27" x14ac:dyDescent="0.25">
      <c r="B2347" t="s">
        <v>1050</v>
      </c>
      <c r="C2347" t="s">
        <v>508</v>
      </c>
      <c r="D2347" t="s">
        <v>1051</v>
      </c>
      <c r="E2347" s="34">
        <v>0.25</v>
      </c>
      <c r="F2347" t="s">
        <v>510</v>
      </c>
      <c r="G2347" t="s">
        <v>511</v>
      </c>
      <c r="H2347" s="35">
        <v>24.55</v>
      </c>
      <c r="I2347" t="s">
        <v>512</v>
      </c>
      <c r="J2347" s="36">
        <f>ROUND(E2347/I2342* H2347,5)</f>
        <v>6.1375000000000002</v>
      </c>
      <c r="K2347" s="37"/>
    </row>
    <row r="2348" spans="1:27" x14ac:dyDescent="0.25">
      <c r="D2348" s="38" t="s">
        <v>513</v>
      </c>
      <c r="E2348" s="37"/>
      <c r="H2348" s="37"/>
      <c r="K2348" s="35">
        <f>SUM(J2344:J2347)</f>
        <v>67.727200000000011</v>
      </c>
    </row>
    <row r="2349" spans="1:27" x14ac:dyDescent="0.25">
      <c r="B2349" s="25" t="s">
        <v>518</v>
      </c>
      <c r="E2349" s="37"/>
      <c r="H2349" s="37"/>
      <c r="K2349" s="37"/>
    </row>
    <row r="2350" spans="1:27" x14ac:dyDescent="0.25">
      <c r="B2350" t="s">
        <v>1414</v>
      </c>
      <c r="C2350" t="s">
        <v>16</v>
      </c>
      <c r="D2350" t="s">
        <v>424</v>
      </c>
      <c r="E2350" s="34">
        <v>1</v>
      </c>
      <c r="G2350" t="s">
        <v>511</v>
      </c>
      <c r="H2350" s="35">
        <v>375</v>
      </c>
      <c r="I2350" t="s">
        <v>512</v>
      </c>
      <c r="J2350" s="36">
        <f>ROUND(E2350* H2350,5)</f>
        <v>375</v>
      </c>
      <c r="K2350" s="37"/>
    </row>
    <row r="2351" spans="1:27" x14ac:dyDescent="0.25">
      <c r="B2351" t="s">
        <v>1415</v>
      </c>
      <c r="C2351" t="s">
        <v>540</v>
      </c>
      <c r="D2351" t="s">
        <v>1416</v>
      </c>
      <c r="E2351" s="34">
        <v>0.245</v>
      </c>
      <c r="G2351" t="s">
        <v>511</v>
      </c>
      <c r="H2351" s="35">
        <v>4.46</v>
      </c>
      <c r="I2351" t="s">
        <v>512</v>
      </c>
      <c r="J2351" s="36">
        <f>ROUND(E2351* H2351,5)</f>
        <v>1.0927</v>
      </c>
      <c r="K2351" s="37"/>
    </row>
    <row r="2352" spans="1:27" x14ac:dyDescent="0.25">
      <c r="D2352" s="38" t="s">
        <v>526</v>
      </c>
      <c r="E2352" s="37"/>
      <c r="H2352" s="37"/>
      <c r="K2352" s="35">
        <f>SUM(J2350:J2351)</f>
        <v>376.09269999999998</v>
      </c>
    </row>
    <row r="2353" spans="1:27" x14ac:dyDescent="0.25">
      <c r="B2353" s="25" t="s">
        <v>501</v>
      </c>
      <c r="E2353" s="37"/>
      <c r="H2353" s="37"/>
      <c r="K2353" s="37"/>
    </row>
    <row r="2354" spans="1:27" x14ac:dyDescent="0.25">
      <c r="B2354" t="s">
        <v>502</v>
      </c>
      <c r="C2354" t="s">
        <v>482</v>
      </c>
      <c r="D2354" t="s">
        <v>503</v>
      </c>
      <c r="E2354" s="34">
        <v>2.0999999999999999E-3</v>
      </c>
      <c r="G2354" t="s">
        <v>511</v>
      </c>
      <c r="H2354" s="35">
        <v>98.629000000000005</v>
      </c>
      <c r="I2354" t="s">
        <v>512</v>
      </c>
      <c r="J2354" s="36">
        <f>ROUND(E2354* H2354,5)</f>
        <v>0.20712</v>
      </c>
      <c r="K2354" s="37"/>
    </row>
    <row r="2355" spans="1:27" x14ac:dyDescent="0.25">
      <c r="D2355" s="38" t="s">
        <v>1070</v>
      </c>
      <c r="E2355" s="37"/>
      <c r="H2355" s="37"/>
      <c r="K2355" s="35">
        <f>SUM(J2354:J2354)</f>
        <v>0.20712</v>
      </c>
    </row>
    <row r="2356" spans="1:27" x14ac:dyDescent="0.25">
      <c r="D2356" s="38" t="s">
        <v>527</v>
      </c>
      <c r="E2356" s="37"/>
      <c r="H2356" s="37"/>
      <c r="K2356" s="39">
        <f>SUM(J2343:J2355)</f>
        <v>444.02701999999999</v>
      </c>
    </row>
    <row r="2357" spans="1:27" x14ac:dyDescent="0.25">
      <c r="D2357" s="38" t="s">
        <v>547</v>
      </c>
      <c r="E2357" s="37"/>
      <c r="H2357" s="37">
        <v>10</v>
      </c>
      <c r="I2357" t="s">
        <v>529</v>
      </c>
      <c r="K2357" s="35">
        <f>ROUND(H2357/100*K2356,5)</f>
        <v>44.402700000000003</v>
      </c>
    </row>
    <row r="2358" spans="1:27" x14ac:dyDescent="0.25">
      <c r="D2358" s="38" t="s">
        <v>530</v>
      </c>
      <c r="E2358" s="37"/>
      <c r="H2358" s="37"/>
      <c r="K2358" s="39">
        <f>SUM(K2356:K2357)</f>
        <v>488.42971999999997</v>
      </c>
    </row>
    <row r="2360" spans="1:27" ht="45" customHeight="1" x14ac:dyDescent="0.25">
      <c r="A2360" s="29" t="s">
        <v>1417</v>
      </c>
      <c r="B2360" s="29" t="s">
        <v>425</v>
      </c>
      <c r="C2360" s="30" t="s">
        <v>16</v>
      </c>
      <c r="D2360" s="10" t="s">
        <v>426</v>
      </c>
      <c r="E2360" s="9"/>
      <c r="F2360" s="9"/>
      <c r="G2360" s="30"/>
      <c r="H2360" s="32" t="s">
        <v>504</v>
      </c>
      <c r="I2360" s="8">
        <v>1</v>
      </c>
      <c r="J2360" s="7"/>
      <c r="K2360" s="33">
        <f>ROUND(K2371,2)</f>
        <v>384.4</v>
      </c>
      <c r="L2360" s="31" t="s">
        <v>1418</v>
      </c>
      <c r="M2360" s="30"/>
      <c r="N2360" s="30"/>
      <c r="O2360" s="30"/>
      <c r="P2360" s="30"/>
      <c r="Q2360" s="30"/>
      <c r="R2360" s="30"/>
      <c r="S2360" s="30"/>
      <c r="T2360" s="30"/>
      <c r="U2360" s="30"/>
      <c r="V2360" s="30"/>
      <c r="W2360" s="30"/>
      <c r="X2360" s="30"/>
      <c r="Y2360" s="30"/>
      <c r="Z2360" s="30"/>
      <c r="AA2360" s="30"/>
    </row>
    <row r="2361" spans="1:27" x14ac:dyDescent="0.25">
      <c r="B2361" s="25" t="s">
        <v>506</v>
      </c>
    </row>
    <row r="2362" spans="1:27" x14ac:dyDescent="0.25">
      <c r="B2362" t="s">
        <v>1410</v>
      </c>
      <c r="C2362" t="s">
        <v>508</v>
      </c>
      <c r="D2362" t="s">
        <v>553</v>
      </c>
      <c r="E2362" s="34">
        <v>0.112</v>
      </c>
      <c r="F2362" t="s">
        <v>510</v>
      </c>
      <c r="G2362" t="s">
        <v>511</v>
      </c>
      <c r="H2362" s="35">
        <v>26.08</v>
      </c>
      <c r="I2362" t="s">
        <v>512</v>
      </c>
      <c r="J2362" s="36">
        <f>ROUND(E2362/I2360* H2362,5)</f>
        <v>2.92096</v>
      </c>
      <c r="K2362" s="37"/>
    </row>
    <row r="2363" spans="1:27" x14ac:dyDescent="0.25">
      <c r="B2363" t="s">
        <v>1409</v>
      </c>
      <c r="C2363" t="s">
        <v>508</v>
      </c>
      <c r="D2363" t="s">
        <v>551</v>
      </c>
      <c r="E2363" s="34">
        <v>0.45</v>
      </c>
      <c r="F2363" t="s">
        <v>510</v>
      </c>
      <c r="G2363" t="s">
        <v>511</v>
      </c>
      <c r="H2363" s="35">
        <v>30.41</v>
      </c>
      <c r="I2363" t="s">
        <v>512</v>
      </c>
      <c r="J2363" s="36">
        <f>ROUND(E2363/I2360* H2363,5)</f>
        <v>13.6845</v>
      </c>
      <c r="K2363" s="37"/>
    </row>
    <row r="2364" spans="1:27" x14ac:dyDescent="0.25">
      <c r="D2364" s="38" t="s">
        <v>513</v>
      </c>
      <c r="E2364" s="37"/>
      <c r="H2364" s="37"/>
      <c r="K2364" s="35">
        <f>SUM(J2362:J2363)</f>
        <v>16.605460000000001</v>
      </c>
    </row>
    <row r="2365" spans="1:27" x14ac:dyDescent="0.25">
      <c r="B2365" s="25" t="s">
        <v>518</v>
      </c>
      <c r="E2365" s="37"/>
      <c r="H2365" s="37"/>
      <c r="K2365" s="37"/>
    </row>
    <row r="2366" spans="1:27" x14ac:dyDescent="0.25">
      <c r="B2366" t="s">
        <v>1419</v>
      </c>
      <c r="C2366" t="s">
        <v>16</v>
      </c>
      <c r="D2366" t="s">
        <v>426</v>
      </c>
      <c r="E2366" s="34">
        <v>1</v>
      </c>
      <c r="G2366" t="s">
        <v>511</v>
      </c>
      <c r="H2366" s="35">
        <v>225.85</v>
      </c>
      <c r="I2366" t="s">
        <v>512</v>
      </c>
      <c r="J2366" s="36">
        <f>ROUND(E2366* H2366,5)</f>
        <v>225.85</v>
      </c>
      <c r="K2366" s="37"/>
    </row>
    <row r="2367" spans="1:27" x14ac:dyDescent="0.25">
      <c r="B2367" t="s">
        <v>1420</v>
      </c>
      <c r="C2367" t="s">
        <v>16</v>
      </c>
      <c r="D2367" t="s">
        <v>1421</v>
      </c>
      <c r="E2367" s="34">
        <v>1</v>
      </c>
      <c r="G2367" t="s">
        <v>511</v>
      </c>
      <c r="H2367" s="35">
        <v>107</v>
      </c>
      <c r="I2367" t="s">
        <v>512</v>
      </c>
      <c r="J2367" s="36">
        <f>ROUND(E2367* H2367,5)</f>
        <v>107</v>
      </c>
      <c r="K2367" s="37"/>
    </row>
    <row r="2368" spans="1:27" x14ac:dyDescent="0.25">
      <c r="D2368" s="38" t="s">
        <v>526</v>
      </c>
      <c r="E2368" s="37"/>
      <c r="H2368" s="37"/>
      <c r="K2368" s="35">
        <f>SUM(J2366:J2367)</f>
        <v>332.85</v>
      </c>
    </row>
    <row r="2369" spans="1:27" x14ac:dyDescent="0.25">
      <c r="D2369" s="38" t="s">
        <v>527</v>
      </c>
      <c r="E2369" s="37"/>
      <c r="H2369" s="37"/>
      <c r="K2369" s="39">
        <f>SUM(J2361:J2368)</f>
        <v>349.45546000000002</v>
      </c>
    </row>
    <row r="2370" spans="1:27" x14ac:dyDescent="0.25">
      <c r="D2370" s="38" t="s">
        <v>547</v>
      </c>
      <c r="E2370" s="37"/>
      <c r="H2370" s="37">
        <v>10</v>
      </c>
      <c r="I2370" t="s">
        <v>529</v>
      </c>
      <c r="K2370" s="35">
        <f>ROUND(H2370/100*K2369,5)</f>
        <v>34.945549999999997</v>
      </c>
    </row>
    <row r="2371" spans="1:27" x14ac:dyDescent="0.25">
      <c r="D2371" s="38" t="s">
        <v>530</v>
      </c>
      <c r="E2371" s="37"/>
      <c r="H2371" s="37"/>
      <c r="K2371" s="39">
        <f>SUM(K2369:K2370)</f>
        <v>384.40101000000004</v>
      </c>
    </row>
    <row r="2373" spans="1:27" ht="45" customHeight="1" x14ac:dyDescent="0.25">
      <c r="A2373" s="29" t="s">
        <v>1422</v>
      </c>
      <c r="B2373" s="29" t="s">
        <v>437</v>
      </c>
      <c r="C2373" s="30" t="s">
        <v>16</v>
      </c>
      <c r="D2373" s="10" t="s">
        <v>438</v>
      </c>
      <c r="E2373" s="9"/>
      <c r="F2373" s="9"/>
      <c r="G2373" s="30"/>
      <c r="H2373" s="32" t="s">
        <v>504</v>
      </c>
      <c r="I2373" s="8">
        <v>1</v>
      </c>
      <c r="J2373" s="7"/>
      <c r="K2373" s="33">
        <f>ROUND(K2387,2)</f>
        <v>138.07</v>
      </c>
      <c r="L2373" s="31" t="s">
        <v>1423</v>
      </c>
      <c r="M2373" s="30"/>
      <c r="N2373" s="30"/>
      <c r="O2373" s="30"/>
      <c r="P2373" s="30"/>
      <c r="Q2373" s="30"/>
      <c r="R2373" s="30"/>
      <c r="S2373" s="30"/>
      <c r="T2373" s="30"/>
      <c r="U2373" s="30"/>
      <c r="V2373" s="30"/>
      <c r="W2373" s="30"/>
      <c r="X2373" s="30"/>
      <c r="Y2373" s="30"/>
      <c r="Z2373" s="30"/>
      <c r="AA2373" s="30"/>
    </row>
    <row r="2374" spans="1:27" x14ac:dyDescent="0.25">
      <c r="B2374" s="25" t="s">
        <v>506</v>
      </c>
    </row>
    <row r="2375" spans="1:27" x14ac:dyDescent="0.25">
      <c r="B2375" t="s">
        <v>1410</v>
      </c>
      <c r="C2375" t="s">
        <v>508</v>
      </c>
      <c r="D2375" t="s">
        <v>553</v>
      </c>
      <c r="E2375" s="34">
        <v>0.15</v>
      </c>
      <c r="F2375" t="s">
        <v>510</v>
      </c>
      <c r="G2375" t="s">
        <v>511</v>
      </c>
      <c r="H2375" s="35">
        <v>26.08</v>
      </c>
      <c r="I2375" t="s">
        <v>512</v>
      </c>
      <c r="J2375" s="36">
        <f>ROUND(E2375/I2373* H2375,5)</f>
        <v>3.9119999999999999</v>
      </c>
      <c r="K2375" s="37"/>
    </row>
    <row r="2376" spans="1:27" x14ac:dyDescent="0.25">
      <c r="B2376" t="s">
        <v>1409</v>
      </c>
      <c r="C2376" t="s">
        <v>508</v>
      </c>
      <c r="D2376" t="s">
        <v>551</v>
      </c>
      <c r="E2376" s="34">
        <v>0.6</v>
      </c>
      <c r="F2376" t="s">
        <v>510</v>
      </c>
      <c r="G2376" t="s">
        <v>511</v>
      </c>
      <c r="H2376" s="35">
        <v>30.41</v>
      </c>
      <c r="I2376" t="s">
        <v>512</v>
      </c>
      <c r="J2376" s="36">
        <f>ROUND(E2376/I2373* H2376,5)</f>
        <v>18.245999999999999</v>
      </c>
      <c r="K2376" s="37"/>
    </row>
    <row r="2377" spans="1:27" x14ac:dyDescent="0.25">
      <c r="D2377" s="38" t="s">
        <v>513</v>
      </c>
      <c r="E2377" s="37"/>
      <c r="H2377" s="37"/>
      <c r="K2377" s="35">
        <f>SUM(J2375:J2376)</f>
        <v>22.157999999999998</v>
      </c>
    </row>
    <row r="2378" spans="1:27" x14ac:dyDescent="0.25">
      <c r="B2378" s="25" t="s">
        <v>518</v>
      </c>
      <c r="E2378" s="37"/>
      <c r="H2378" s="37"/>
      <c r="K2378" s="37"/>
    </row>
    <row r="2379" spans="1:27" x14ac:dyDescent="0.25">
      <c r="B2379" t="s">
        <v>1401</v>
      </c>
      <c r="C2379" t="s">
        <v>1402</v>
      </c>
      <c r="D2379" t="s">
        <v>1403</v>
      </c>
      <c r="E2379" s="34">
        <v>1.4999999999999999E-2</v>
      </c>
      <c r="G2379" t="s">
        <v>511</v>
      </c>
      <c r="H2379" s="35">
        <v>24.03</v>
      </c>
      <c r="I2379" t="s">
        <v>512</v>
      </c>
      <c r="J2379" s="36">
        <f>ROUND(E2379* H2379,5)</f>
        <v>0.36044999999999999</v>
      </c>
      <c r="K2379" s="37"/>
    </row>
    <row r="2380" spans="1:27" x14ac:dyDescent="0.25">
      <c r="B2380" t="s">
        <v>1415</v>
      </c>
      <c r="C2380" t="s">
        <v>540</v>
      </c>
      <c r="D2380" t="s">
        <v>1416</v>
      </c>
      <c r="E2380" s="34">
        <v>0.245</v>
      </c>
      <c r="G2380" t="s">
        <v>511</v>
      </c>
      <c r="H2380" s="35">
        <v>4.46</v>
      </c>
      <c r="I2380" t="s">
        <v>512</v>
      </c>
      <c r="J2380" s="36">
        <f>ROUND(E2380* H2380,5)</f>
        <v>1.0927</v>
      </c>
      <c r="K2380" s="37"/>
    </row>
    <row r="2381" spans="1:27" x14ac:dyDescent="0.25">
      <c r="B2381" t="s">
        <v>1424</v>
      </c>
      <c r="C2381" t="s">
        <v>16</v>
      </c>
      <c r="D2381" t="s">
        <v>1425</v>
      </c>
      <c r="E2381" s="34">
        <v>1</v>
      </c>
      <c r="G2381" t="s">
        <v>511</v>
      </c>
      <c r="H2381" s="35">
        <v>101.35</v>
      </c>
      <c r="I2381" t="s">
        <v>512</v>
      </c>
      <c r="J2381" s="36">
        <f>ROUND(E2381* H2381,5)</f>
        <v>101.35</v>
      </c>
      <c r="K2381" s="37"/>
    </row>
    <row r="2382" spans="1:27" x14ac:dyDescent="0.25">
      <c r="D2382" s="38" t="s">
        <v>526</v>
      </c>
      <c r="E2382" s="37"/>
      <c r="H2382" s="37"/>
      <c r="K2382" s="35">
        <f>SUM(J2379:J2381)</f>
        <v>102.80314999999999</v>
      </c>
    </row>
    <row r="2383" spans="1:27" x14ac:dyDescent="0.25">
      <c r="E2383" s="37"/>
      <c r="H2383" s="37"/>
      <c r="K2383" s="37"/>
    </row>
    <row r="2384" spans="1:27" x14ac:dyDescent="0.25">
      <c r="D2384" s="38" t="s">
        <v>528</v>
      </c>
      <c r="E2384" s="37"/>
      <c r="H2384" s="37">
        <v>2.5</v>
      </c>
      <c r="I2384" t="s">
        <v>529</v>
      </c>
      <c r="J2384">
        <f>ROUND(H2384/100*K2377,5)</f>
        <v>0.55395000000000005</v>
      </c>
      <c r="K2384" s="37"/>
    </row>
    <row r="2385" spans="1:27" x14ac:dyDescent="0.25">
      <c r="D2385" s="38" t="s">
        <v>527</v>
      </c>
      <c r="E2385" s="37"/>
      <c r="H2385" s="37"/>
      <c r="K2385" s="39">
        <f>SUM(J2374:J2384)</f>
        <v>125.51509999999999</v>
      </c>
    </row>
    <row r="2386" spans="1:27" x14ac:dyDescent="0.25">
      <c r="D2386" s="38" t="s">
        <v>547</v>
      </c>
      <c r="E2386" s="37"/>
      <c r="H2386" s="37">
        <v>10</v>
      </c>
      <c r="I2386" t="s">
        <v>529</v>
      </c>
      <c r="K2386" s="35">
        <f>ROUND(H2386/100*K2385,5)</f>
        <v>12.55151</v>
      </c>
    </row>
    <row r="2387" spans="1:27" x14ac:dyDescent="0.25">
      <c r="D2387" s="38" t="s">
        <v>530</v>
      </c>
      <c r="E2387" s="37"/>
      <c r="H2387" s="37"/>
      <c r="K2387" s="39">
        <f>SUM(K2385:K2386)</f>
        <v>138.06661</v>
      </c>
    </row>
    <row r="2389" spans="1:27" ht="45" customHeight="1" x14ac:dyDescent="0.25">
      <c r="A2389" s="29" t="s">
        <v>1426</v>
      </c>
      <c r="B2389" s="29" t="s">
        <v>439</v>
      </c>
      <c r="C2389" s="30" t="s">
        <v>16</v>
      </c>
      <c r="D2389" s="10" t="s">
        <v>440</v>
      </c>
      <c r="E2389" s="9"/>
      <c r="F2389" s="9"/>
      <c r="G2389" s="30"/>
      <c r="H2389" s="32" t="s">
        <v>504</v>
      </c>
      <c r="I2389" s="8">
        <v>1</v>
      </c>
      <c r="J2389" s="7"/>
      <c r="K2389" s="33">
        <f>ROUND(K2401,2)</f>
        <v>66.87</v>
      </c>
      <c r="L2389" s="31" t="s">
        <v>1427</v>
      </c>
      <c r="M2389" s="30"/>
      <c r="N2389" s="30"/>
      <c r="O2389" s="30"/>
      <c r="P2389" s="30"/>
      <c r="Q2389" s="30"/>
      <c r="R2389" s="30"/>
      <c r="S2389" s="30"/>
      <c r="T2389" s="30"/>
      <c r="U2389" s="30"/>
      <c r="V2389" s="30"/>
      <c r="W2389" s="30"/>
      <c r="X2389" s="30"/>
      <c r="Y2389" s="30"/>
      <c r="Z2389" s="30"/>
      <c r="AA2389" s="30"/>
    </row>
    <row r="2390" spans="1:27" x14ac:dyDescent="0.25">
      <c r="B2390" s="25" t="s">
        <v>506</v>
      </c>
    </row>
    <row r="2391" spans="1:27" x14ac:dyDescent="0.25">
      <c r="B2391" t="s">
        <v>1410</v>
      </c>
      <c r="C2391" t="s">
        <v>508</v>
      </c>
      <c r="D2391" t="s">
        <v>553</v>
      </c>
      <c r="E2391" s="34">
        <v>0.04</v>
      </c>
      <c r="F2391" t="s">
        <v>510</v>
      </c>
      <c r="G2391" t="s">
        <v>511</v>
      </c>
      <c r="H2391" s="35">
        <v>26.08</v>
      </c>
      <c r="I2391" t="s">
        <v>512</v>
      </c>
      <c r="J2391" s="36">
        <f>ROUND(E2391/I2389* H2391,5)</f>
        <v>1.0431999999999999</v>
      </c>
      <c r="K2391" s="37"/>
    </row>
    <row r="2392" spans="1:27" x14ac:dyDescent="0.25">
      <c r="B2392" t="s">
        <v>1409</v>
      </c>
      <c r="C2392" t="s">
        <v>508</v>
      </c>
      <c r="D2392" t="s">
        <v>551</v>
      </c>
      <c r="E2392" s="34">
        <v>0.15</v>
      </c>
      <c r="F2392" t="s">
        <v>510</v>
      </c>
      <c r="G2392" t="s">
        <v>511</v>
      </c>
      <c r="H2392" s="35">
        <v>30.41</v>
      </c>
      <c r="I2392" t="s">
        <v>512</v>
      </c>
      <c r="J2392" s="36">
        <f>ROUND(E2392/I2389* H2392,5)</f>
        <v>4.5614999999999997</v>
      </c>
      <c r="K2392" s="37"/>
    </row>
    <row r="2393" spans="1:27" x14ac:dyDescent="0.25">
      <c r="D2393" s="38" t="s">
        <v>513</v>
      </c>
      <c r="E2393" s="37"/>
      <c r="H2393" s="37"/>
      <c r="K2393" s="35">
        <f>SUM(J2391:J2392)</f>
        <v>5.6046999999999993</v>
      </c>
    </row>
    <row r="2394" spans="1:27" x14ac:dyDescent="0.25">
      <c r="B2394" s="25" t="s">
        <v>518</v>
      </c>
      <c r="E2394" s="37"/>
      <c r="H2394" s="37"/>
      <c r="K2394" s="37"/>
    </row>
    <row r="2395" spans="1:27" x14ac:dyDescent="0.25">
      <c r="B2395" t="s">
        <v>1428</v>
      </c>
      <c r="C2395" t="s">
        <v>16</v>
      </c>
      <c r="D2395" t="s">
        <v>1429</v>
      </c>
      <c r="E2395" s="34">
        <v>1</v>
      </c>
      <c r="G2395" t="s">
        <v>511</v>
      </c>
      <c r="H2395" s="35">
        <v>55.1</v>
      </c>
      <c r="I2395" t="s">
        <v>512</v>
      </c>
      <c r="J2395" s="36">
        <f>ROUND(E2395* H2395,5)</f>
        <v>55.1</v>
      </c>
      <c r="K2395" s="37"/>
    </row>
    <row r="2396" spans="1:27" x14ac:dyDescent="0.25">
      <c r="D2396" s="38" t="s">
        <v>526</v>
      </c>
      <c r="E2396" s="37"/>
      <c r="H2396" s="37"/>
      <c r="K2396" s="35">
        <f>SUM(J2395:J2395)</f>
        <v>55.1</v>
      </c>
    </row>
    <row r="2397" spans="1:27" x14ac:dyDescent="0.25">
      <c r="E2397" s="37"/>
      <c r="H2397" s="37"/>
      <c r="K2397" s="37"/>
    </row>
    <row r="2398" spans="1:27" x14ac:dyDescent="0.25">
      <c r="D2398" s="38" t="s">
        <v>528</v>
      </c>
      <c r="E2398" s="37"/>
      <c r="H2398" s="37">
        <v>1.5</v>
      </c>
      <c r="I2398" t="s">
        <v>529</v>
      </c>
      <c r="J2398">
        <f>ROUND(H2398/100*K2393,5)</f>
        <v>8.4070000000000006E-2</v>
      </c>
      <c r="K2398" s="37"/>
    </row>
    <row r="2399" spans="1:27" x14ac:dyDescent="0.25">
      <c r="D2399" s="38" t="s">
        <v>527</v>
      </c>
      <c r="E2399" s="37"/>
      <c r="H2399" s="37"/>
      <c r="K2399" s="39">
        <f>SUM(J2390:J2398)</f>
        <v>60.78877</v>
      </c>
    </row>
    <row r="2400" spans="1:27" x14ac:dyDescent="0.25">
      <c r="D2400" s="38" t="s">
        <v>547</v>
      </c>
      <c r="E2400" s="37"/>
      <c r="H2400" s="37">
        <v>10</v>
      </c>
      <c r="I2400" t="s">
        <v>529</v>
      </c>
      <c r="K2400" s="35">
        <f>ROUND(H2400/100*K2399,5)</f>
        <v>6.0788799999999998</v>
      </c>
    </row>
    <row r="2401" spans="1:27" x14ac:dyDescent="0.25">
      <c r="D2401" s="38" t="s">
        <v>530</v>
      </c>
      <c r="E2401" s="37"/>
      <c r="H2401" s="37"/>
      <c r="K2401" s="39">
        <f>SUM(K2399:K2400)</f>
        <v>66.867649999999998</v>
      </c>
    </row>
    <row r="2403" spans="1:27" ht="45" customHeight="1" x14ac:dyDescent="0.25">
      <c r="A2403" s="29" t="s">
        <v>1430</v>
      </c>
      <c r="B2403" s="29" t="s">
        <v>431</v>
      </c>
      <c r="C2403" s="30" t="s">
        <v>16</v>
      </c>
      <c r="D2403" s="10" t="s">
        <v>432</v>
      </c>
      <c r="E2403" s="9"/>
      <c r="F2403" s="9"/>
      <c r="G2403" s="30"/>
      <c r="H2403" s="32" t="s">
        <v>504</v>
      </c>
      <c r="I2403" s="8">
        <v>1</v>
      </c>
      <c r="J2403" s="7"/>
      <c r="K2403" s="33">
        <f>ROUND(K2413,2)</f>
        <v>186.71</v>
      </c>
      <c r="L2403" s="31" t="s">
        <v>1431</v>
      </c>
      <c r="M2403" s="30"/>
      <c r="N2403" s="30"/>
      <c r="O2403" s="30"/>
      <c r="P2403" s="30"/>
      <c r="Q2403" s="30"/>
      <c r="R2403" s="30"/>
      <c r="S2403" s="30"/>
      <c r="T2403" s="30"/>
      <c r="U2403" s="30"/>
      <c r="V2403" s="30"/>
      <c r="W2403" s="30"/>
      <c r="X2403" s="30"/>
      <c r="Y2403" s="30"/>
      <c r="Z2403" s="30"/>
      <c r="AA2403" s="30"/>
    </row>
    <row r="2404" spans="1:27" x14ac:dyDescent="0.25">
      <c r="B2404" s="25" t="s">
        <v>506</v>
      </c>
    </row>
    <row r="2405" spans="1:27" x14ac:dyDescent="0.25">
      <c r="B2405" t="s">
        <v>1409</v>
      </c>
      <c r="C2405" t="s">
        <v>508</v>
      </c>
      <c r="D2405" t="s">
        <v>551</v>
      </c>
      <c r="E2405" s="34">
        <v>0.6</v>
      </c>
      <c r="F2405" t="s">
        <v>510</v>
      </c>
      <c r="G2405" t="s">
        <v>511</v>
      </c>
      <c r="H2405" s="35">
        <v>30.41</v>
      </c>
      <c r="I2405" t="s">
        <v>512</v>
      </c>
      <c r="J2405" s="36">
        <f>ROUND(E2405/I2403* H2405,5)</f>
        <v>18.245999999999999</v>
      </c>
      <c r="K2405" s="37"/>
    </row>
    <row r="2406" spans="1:27" x14ac:dyDescent="0.25">
      <c r="B2406" t="s">
        <v>1410</v>
      </c>
      <c r="C2406" t="s">
        <v>508</v>
      </c>
      <c r="D2406" t="s">
        <v>553</v>
      </c>
      <c r="E2406" s="34">
        <v>0.15</v>
      </c>
      <c r="F2406" t="s">
        <v>510</v>
      </c>
      <c r="G2406" t="s">
        <v>511</v>
      </c>
      <c r="H2406" s="35">
        <v>26.08</v>
      </c>
      <c r="I2406" t="s">
        <v>512</v>
      </c>
      <c r="J2406" s="36">
        <f>ROUND(E2406/I2403* H2406,5)</f>
        <v>3.9119999999999999</v>
      </c>
      <c r="K2406" s="37"/>
    </row>
    <row r="2407" spans="1:27" x14ac:dyDescent="0.25">
      <c r="D2407" s="38" t="s">
        <v>513</v>
      </c>
      <c r="E2407" s="37"/>
      <c r="H2407" s="37"/>
      <c r="K2407" s="35">
        <f>SUM(J2405:J2406)</f>
        <v>22.157999999999998</v>
      </c>
    </row>
    <row r="2408" spans="1:27" x14ac:dyDescent="0.25">
      <c r="B2408" s="25" t="s">
        <v>518</v>
      </c>
      <c r="E2408" s="37"/>
      <c r="H2408" s="37"/>
      <c r="K2408" s="37"/>
    </row>
    <row r="2409" spans="1:27" x14ac:dyDescent="0.25">
      <c r="B2409" t="s">
        <v>1432</v>
      </c>
      <c r="C2409" t="s">
        <v>16</v>
      </c>
      <c r="D2409" t="s">
        <v>432</v>
      </c>
      <c r="E2409" s="34">
        <v>1</v>
      </c>
      <c r="G2409" t="s">
        <v>511</v>
      </c>
      <c r="H2409" s="35">
        <v>147.58000000000001</v>
      </c>
      <c r="I2409" t="s">
        <v>512</v>
      </c>
      <c r="J2409" s="36">
        <f>ROUND(E2409* H2409,5)</f>
        <v>147.58000000000001</v>
      </c>
      <c r="K2409" s="37"/>
    </row>
    <row r="2410" spans="1:27" x14ac:dyDescent="0.25">
      <c r="D2410" s="38" t="s">
        <v>526</v>
      </c>
      <c r="E2410" s="37"/>
      <c r="H2410" s="37"/>
      <c r="K2410" s="35">
        <f>SUM(J2409:J2409)</f>
        <v>147.58000000000001</v>
      </c>
    </row>
    <row r="2411" spans="1:27" x14ac:dyDescent="0.25">
      <c r="D2411" s="38" t="s">
        <v>527</v>
      </c>
      <c r="E2411" s="37"/>
      <c r="H2411" s="37"/>
      <c r="K2411" s="39">
        <f>SUM(J2404:J2410)</f>
        <v>169.738</v>
      </c>
    </row>
    <row r="2412" spans="1:27" x14ac:dyDescent="0.25">
      <c r="D2412" s="38" t="s">
        <v>547</v>
      </c>
      <c r="E2412" s="37"/>
      <c r="H2412" s="37">
        <v>10</v>
      </c>
      <c r="I2412" t="s">
        <v>529</v>
      </c>
      <c r="K2412" s="35">
        <f>ROUND(H2412/100*K2411,5)</f>
        <v>16.973800000000001</v>
      </c>
    </row>
    <row r="2413" spans="1:27" x14ac:dyDescent="0.25">
      <c r="D2413" s="38" t="s">
        <v>530</v>
      </c>
      <c r="E2413" s="37"/>
      <c r="H2413" s="37"/>
      <c r="K2413" s="39">
        <f>SUM(K2411:K2412)</f>
        <v>186.71180000000001</v>
      </c>
    </row>
    <row r="2415" spans="1:27" ht="45" customHeight="1" x14ac:dyDescent="0.25">
      <c r="A2415" s="29" t="s">
        <v>1433</v>
      </c>
      <c r="B2415" s="29" t="s">
        <v>441</v>
      </c>
      <c r="C2415" s="30" t="s">
        <v>16</v>
      </c>
      <c r="D2415" s="10" t="s">
        <v>442</v>
      </c>
      <c r="E2415" s="9"/>
      <c r="F2415" s="9"/>
      <c r="G2415" s="30"/>
      <c r="H2415" s="32" t="s">
        <v>504</v>
      </c>
      <c r="I2415" s="8">
        <v>1</v>
      </c>
      <c r="J2415" s="7"/>
      <c r="K2415" s="33">
        <f>ROUND(K2427,2)</f>
        <v>54.01</v>
      </c>
      <c r="L2415" s="31" t="s">
        <v>1434</v>
      </c>
      <c r="M2415" s="30"/>
      <c r="N2415" s="30"/>
      <c r="O2415" s="30"/>
      <c r="P2415" s="30"/>
      <c r="Q2415" s="30"/>
      <c r="R2415" s="30"/>
      <c r="S2415" s="30"/>
      <c r="T2415" s="30"/>
      <c r="U2415" s="30"/>
      <c r="V2415" s="30"/>
      <c r="W2415" s="30"/>
      <c r="X2415" s="30"/>
      <c r="Y2415" s="30"/>
      <c r="Z2415" s="30"/>
      <c r="AA2415" s="30"/>
    </row>
    <row r="2416" spans="1:27" x14ac:dyDescent="0.25">
      <c r="B2416" s="25" t="s">
        <v>506</v>
      </c>
    </row>
    <row r="2417" spans="1:27" x14ac:dyDescent="0.25">
      <c r="B2417" t="s">
        <v>1409</v>
      </c>
      <c r="C2417" t="s">
        <v>508</v>
      </c>
      <c r="D2417" t="s">
        <v>551</v>
      </c>
      <c r="E2417" s="34">
        <v>0.45</v>
      </c>
      <c r="F2417" t="s">
        <v>510</v>
      </c>
      <c r="G2417" t="s">
        <v>511</v>
      </c>
      <c r="H2417" s="35">
        <v>30.41</v>
      </c>
      <c r="I2417" t="s">
        <v>512</v>
      </c>
      <c r="J2417" s="36">
        <f>ROUND(E2417/I2415* H2417,5)</f>
        <v>13.6845</v>
      </c>
      <c r="K2417" s="37"/>
    </row>
    <row r="2418" spans="1:27" x14ac:dyDescent="0.25">
      <c r="B2418" t="s">
        <v>1410</v>
      </c>
      <c r="C2418" t="s">
        <v>508</v>
      </c>
      <c r="D2418" t="s">
        <v>553</v>
      </c>
      <c r="E2418" s="34">
        <v>0.112</v>
      </c>
      <c r="F2418" t="s">
        <v>510</v>
      </c>
      <c r="G2418" t="s">
        <v>511</v>
      </c>
      <c r="H2418" s="35">
        <v>26.08</v>
      </c>
      <c r="I2418" t="s">
        <v>512</v>
      </c>
      <c r="J2418" s="36">
        <f>ROUND(E2418/I2415* H2418,5)</f>
        <v>2.92096</v>
      </c>
      <c r="K2418" s="37"/>
    </row>
    <row r="2419" spans="1:27" x14ac:dyDescent="0.25">
      <c r="D2419" s="38" t="s">
        <v>513</v>
      </c>
      <c r="E2419" s="37"/>
      <c r="H2419" s="37"/>
      <c r="K2419" s="35">
        <f>SUM(J2417:J2418)</f>
        <v>16.605460000000001</v>
      </c>
    </row>
    <row r="2420" spans="1:27" x14ac:dyDescent="0.25">
      <c r="B2420" s="25" t="s">
        <v>518</v>
      </c>
      <c r="E2420" s="37"/>
      <c r="H2420" s="37"/>
      <c r="K2420" s="37"/>
    </row>
    <row r="2421" spans="1:27" x14ac:dyDescent="0.25">
      <c r="B2421" t="s">
        <v>1435</v>
      </c>
      <c r="C2421" t="s">
        <v>16</v>
      </c>
      <c r="D2421" t="s">
        <v>1436</v>
      </c>
      <c r="E2421" s="34">
        <v>1</v>
      </c>
      <c r="G2421" t="s">
        <v>511</v>
      </c>
      <c r="H2421" s="35">
        <v>32.25</v>
      </c>
      <c r="I2421" t="s">
        <v>512</v>
      </c>
      <c r="J2421" s="36">
        <f>ROUND(E2421* H2421,5)</f>
        <v>32.25</v>
      </c>
      <c r="K2421" s="37"/>
    </row>
    <row r="2422" spans="1:27" x14ac:dyDescent="0.25">
      <c r="D2422" s="38" t="s">
        <v>526</v>
      </c>
      <c r="E2422" s="37"/>
      <c r="H2422" s="37"/>
      <c r="K2422" s="35">
        <f>SUM(J2421:J2421)</f>
        <v>32.25</v>
      </c>
    </row>
    <row r="2423" spans="1:27" x14ac:dyDescent="0.25">
      <c r="E2423" s="37"/>
      <c r="H2423" s="37"/>
      <c r="K2423" s="37"/>
    </row>
    <row r="2424" spans="1:27" x14ac:dyDescent="0.25">
      <c r="D2424" s="38" t="s">
        <v>528</v>
      </c>
      <c r="E2424" s="37"/>
      <c r="H2424" s="37">
        <v>1.5</v>
      </c>
      <c r="I2424" t="s">
        <v>529</v>
      </c>
      <c r="J2424">
        <f>ROUND(H2424/100*K2419,5)</f>
        <v>0.24908</v>
      </c>
      <c r="K2424" s="37"/>
    </row>
    <row r="2425" spans="1:27" x14ac:dyDescent="0.25">
      <c r="D2425" s="38" t="s">
        <v>527</v>
      </c>
      <c r="E2425" s="37"/>
      <c r="H2425" s="37"/>
      <c r="K2425" s="39">
        <f>SUM(J2416:J2424)</f>
        <v>49.10454</v>
      </c>
    </row>
    <row r="2426" spans="1:27" x14ac:dyDescent="0.25">
      <c r="D2426" s="38" t="s">
        <v>547</v>
      </c>
      <c r="E2426" s="37"/>
      <c r="H2426" s="37">
        <v>10</v>
      </c>
      <c r="I2426" t="s">
        <v>529</v>
      </c>
      <c r="K2426" s="35">
        <f>ROUND(H2426/100*K2425,5)</f>
        <v>4.91045</v>
      </c>
    </row>
    <row r="2427" spans="1:27" x14ac:dyDescent="0.25">
      <c r="D2427" s="38" t="s">
        <v>530</v>
      </c>
      <c r="E2427" s="37"/>
      <c r="H2427" s="37"/>
      <c r="K2427" s="39">
        <f>SUM(K2425:K2426)</f>
        <v>54.014989999999997</v>
      </c>
    </row>
    <row r="2429" spans="1:27" ht="45" customHeight="1" x14ac:dyDescent="0.25">
      <c r="A2429" s="29" t="s">
        <v>1437</v>
      </c>
      <c r="B2429" s="29" t="s">
        <v>443</v>
      </c>
      <c r="C2429" s="30" t="s">
        <v>16</v>
      </c>
      <c r="D2429" s="10" t="s">
        <v>444</v>
      </c>
      <c r="E2429" s="9"/>
      <c r="F2429" s="9"/>
      <c r="G2429" s="30"/>
      <c r="H2429" s="32" t="s">
        <v>504</v>
      </c>
      <c r="I2429" s="8">
        <v>1</v>
      </c>
      <c r="J2429" s="7"/>
      <c r="K2429" s="33">
        <f>ROUND(K2438,2)</f>
        <v>75.64</v>
      </c>
      <c r="L2429" s="31" t="s">
        <v>1438</v>
      </c>
      <c r="M2429" s="30"/>
      <c r="N2429" s="30"/>
      <c r="O2429" s="30"/>
      <c r="P2429" s="30"/>
      <c r="Q2429" s="30"/>
      <c r="R2429" s="30"/>
      <c r="S2429" s="30"/>
      <c r="T2429" s="30"/>
      <c r="U2429" s="30"/>
      <c r="V2429" s="30"/>
      <c r="W2429" s="30"/>
      <c r="X2429" s="30"/>
      <c r="Y2429" s="30"/>
      <c r="Z2429" s="30"/>
      <c r="AA2429" s="30"/>
    </row>
    <row r="2430" spans="1:27" x14ac:dyDescent="0.25">
      <c r="B2430" s="25" t="s">
        <v>506</v>
      </c>
    </row>
    <row r="2431" spans="1:27" x14ac:dyDescent="0.25">
      <c r="B2431" t="s">
        <v>1101</v>
      </c>
      <c r="C2431" t="s">
        <v>508</v>
      </c>
      <c r="D2431" t="s">
        <v>587</v>
      </c>
      <c r="E2431" s="34">
        <v>0.1</v>
      </c>
      <c r="F2431" t="s">
        <v>510</v>
      </c>
      <c r="G2431" t="s">
        <v>511</v>
      </c>
      <c r="H2431" s="35">
        <v>29.42</v>
      </c>
      <c r="I2431" t="s">
        <v>512</v>
      </c>
      <c r="J2431" s="36">
        <f>ROUND(E2431/I2429* H2431,5)</f>
        <v>2.9420000000000002</v>
      </c>
      <c r="K2431" s="37"/>
    </row>
    <row r="2432" spans="1:27" x14ac:dyDescent="0.25">
      <c r="D2432" s="38" t="s">
        <v>513</v>
      </c>
      <c r="E2432" s="37"/>
      <c r="H2432" s="37"/>
      <c r="K2432" s="35">
        <f>SUM(J2431:J2431)</f>
        <v>2.9420000000000002</v>
      </c>
    </row>
    <row r="2433" spans="1:27" x14ac:dyDescent="0.25">
      <c r="B2433" s="25" t="s">
        <v>518</v>
      </c>
      <c r="E2433" s="37"/>
      <c r="H2433" s="37"/>
      <c r="K2433" s="37"/>
    </row>
    <row r="2434" spans="1:27" x14ac:dyDescent="0.25">
      <c r="B2434" t="s">
        <v>1439</v>
      </c>
      <c r="C2434" t="s">
        <v>16</v>
      </c>
      <c r="D2434" t="s">
        <v>444</v>
      </c>
      <c r="E2434" s="34">
        <v>1</v>
      </c>
      <c r="G2434" t="s">
        <v>511</v>
      </c>
      <c r="H2434" s="35">
        <v>65.819999999999993</v>
      </c>
      <c r="I2434" t="s">
        <v>512</v>
      </c>
      <c r="J2434" s="36">
        <f>ROUND(E2434* H2434,5)</f>
        <v>65.819999999999993</v>
      </c>
      <c r="K2434" s="37"/>
    </row>
    <row r="2435" spans="1:27" x14ac:dyDescent="0.25">
      <c r="D2435" s="38" t="s">
        <v>526</v>
      </c>
      <c r="E2435" s="37"/>
      <c r="H2435" s="37"/>
      <c r="K2435" s="35">
        <f>SUM(J2434:J2434)</f>
        <v>65.819999999999993</v>
      </c>
    </row>
    <row r="2436" spans="1:27" x14ac:dyDescent="0.25">
      <c r="D2436" s="38" t="s">
        <v>527</v>
      </c>
      <c r="E2436" s="37"/>
      <c r="H2436" s="37"/>
      <c r="K2436" s="39">
        <f>SUM(J2430:J2435)</f>
        <v>68.762</v>
      </c>
    </row>
    <row r="2437" spans="1:27" x14ac:dyDescent="0.25">
      <c r="D2437" s="38" t="s">
        <v>547</v>
      </c>
      <c r="E2437" s="37"/>
      <c r="H2437" s="37">
        <v>10</v>
      </c>
      <c r="I2437" t="s">
        <v>529</v>
      </c>
      <c r="K2437" s="35">
        <f>ROUND(H2437/100*K2436,5)</f>
        <v>6.8761999999999999</v>
      </c>
    </row>
    <row r="2438" spans="1:27" x14ac:dyDescent="0.25">
      <c r="D2438" s="38" t="s">
        <v>530</v>
      </c>
      <c r="E2438" s="37"/>
      <c r="H2438" s="37"/>
      <c r="K2438" s="39">
        <f>SUM(K2436:K2437)</f>
        <v>75.638199999999998</v>
      </c>
    </row>
    <row r="2440" spans="1:27" ht="45" customHeight="1" x14ac:dyDescent="0.25">
      <c r="A2440" s="29" t="s">
        <v>1440</v>
      </c>
      <c r="B2440" s="29" t="s">
        <v>435</v>
      </c>
      <c r="C2440" s="30" t="s">
        <v>16</v>
      </c>
      <c r="D2440" s="10" t="s">
        <v>436</v>
      </c>
      <c r="E2440" s="9"/>
      <c r="F2440" s="9"/>
      <c r="G2440" s="30"/>
      <c r="H2440" s="32" t="s">
        <v>504</v>
      </c>
      <c r="I2440" s="8">
        <v>1</v>
      </c>
      <c r="J2440" s="7"/>
      <c r="K2440" s="33">
        <f>ROUND(K2449,2)</f>
        <v>356.24</v>
      </c>
      <c r="L2440" s="31" t="s">
        <v>1441</v>
      </c>
      <c r="M2440" s="30"/>
      <c r="N2440" s="30"/>
      <c r="O2440" s="30"/>
      <c r="P2440" s="30"/>
      <c r="Q2440" s="30"/>
      <c r="R2440" s="30"/>
      <c r="S2440" s="30"/>
      <c r="T2440" s="30"/>
      <c r="U2440" s="30"/>
      <c r="V2440" s="30"/>
      <c r="W2440" s="30"/>
      <c r="X2440" s="30"/>
      <c r="Y2440" s="30"/>
      <c r="Z2440" s="30"/>
      <c r="AA2440" s="30"/>
    </row>
    <row r="2441" spans="1:27" x14ac:dyDescent="0.25">
      <c r="B2441" s="25" t="s">
        <v>506</v>
      </c>
    </row>
    <row r="2442" spans="1:27" x14ac:dyDescent="0.25">
      <c r="B2442" t="s">
        <v>1101</v>
      </c>
      <c r="C2442" t="s">
        <v>508</v>
      </c>
      <c r="D2442" t="s">
        <v>587</v>
      </c>
      <c r="E2442" s="34">
        <v>0.25</v>
      </c>
      <c r="F2442" t="s">
        <v>510</v>
      </c>
      <c r="G2442" t="s">
        <v>511</v>
      </c>
      <c r="H2442" s="35">
        <v>29.42</v>
      </c>
      <c r="I2442" t="s">
        <v>512</v>
      </c>
      <c r="J2442" s="36">
        <f>ROUND(E2442/I2440* H2442,5)</f>
        <v>7.3550000000000004</v>
      </c>
      <c r="K2442" s="37"/>
    </row>
    <row r="2443" spans="1:27" x14ac:dyDescent="0.25">
      <c r="D2443" s="38" t="s">
        <v>513</v>
      </c>
      <c r="E2443" s="37"/>
      <c r="H2443" s="37"/>
      <c r="K2443" s="35">
        <f>SUM(J2442:J2442)</f>
        <v>7.3550000000000004</v>
      </c>
    </row>
    <row r="2444" spans="1:27" x14ac:dyDescent="0.25">
      <c r="B2444" s="25" t="s">
        <v>518</v>
      </c>
      <c r="E2444" s="37"/>
      <c r="H2444" s="37"/>
      <c r="K2444" s="37"/>
    </row>
    <row r="2445" spans="1:27" x14ac:dyDescent="0.25">
      <c r="B2445" t="s">
        <v>1442</v>
      </c>
      <c r="C2445" t="s">
        <v>16</v>
      </c>
      <c r="D2445" t="s">
        <v>436</v>
      </c>
      <c r="E2445" s="34">
        <v>1</v>
      </c>
      <c r="G2445" t="s">
        <v>511</v>
      </c>
      <c r="H2445" s="35">
        <v>316.5</v>
      </c>
      <c r="I2445" t="s">
        <v>512</v>
      </c>
      <c r="J2445" s="36">
        <f>ROUND(E2445* H2445,5)</f>
        <v>316.5</v>
      </c>
      <c r="K2445" s="37"/>
    </row>
    <row r="2446" spans="1:27" x14ac:dyDescent="0.25">
      <c r="D2446" s="38" t="s">
        <v>526</v>
      </c>
      <c r="E2446" s="37"/>
      <c r="H2446" s="37"/>
      <c r="K2446" s="35">
        <f>SUM(J2445:J2445)</f>
        <v>316.5</v>
      </c>
    </row>
    <row r="2447" spans="1:27" x14ac:dyDescent="0.25">
      <c r="D2447" s="38" t="s">
        <v>527</v>
      </c>
      <c r="E2447" s="37"/>
      <c r="H2447" s="37"/>
      <c r="K2447" s="39">
        <f>SUM(J2441:J2446)</f>
        <v>323.85500000000002</v>
      </c>
    </row>
    <row r="2448" spans="1:27" x14ac:dyDescent="0.25">
      <c r="D2448" s="38" t="s">
        <v>547</v>
      </c>
      <c r="E2448" s="37"/>
      <c r="H2448" s="37">
        <v>10</v>
      </c>
      <c r="I2448" t="s">
        <v>529</v>
      </c>
      <c r="K2448" s="35">
        <f>ROUND(H2448/100*K2447,5)</f>
        <v>32.3855</v>
      </c>
    </row>
    <row r="2449" spans="1:27" x14ac:dyDescent="0.25">
      <c r="D2449" s="38" t="s">
        <v>530</v>
      </c>
      <c r="E2449" s="37"/>
      <c r="H2449" s="37"/>
      <c r="K2449" s="39">
        <f>SUM(K2447:K2448)</f>
        <v>356.2405</v>
      </c>
    </row>
    <row r="2451" spans="1:27" ht="45" customHeight="1" x14ac:dyDescent="0.25">
      <c r="A2451" s="29" t="s">
        <v>1443</v>
      </c>
      <c r="B2451" s="29" t="s">
        <v>433</v>
      </c>
      <c r="C2451" s="30" t="s">
        <v>16</v>
      </c>
      <c r="D2451" s="10" t="s">
        <v>434</v>
      </c>
      <c r="E2451" s="9"/>
      <c r="F2451" s="9"/>
      <c r="G2451" s="30"/>
      <c r="H2451" s="32" t="s">
        <v>504</v>
      </c>
      <c r="I2451" s="8">
        <v>1</v>
      </c>
      <c r="J2451" s="7"/>
      <c r="K2451" s="33">
        <f>ROUND(K2460,2)</f>
        <v>226.05</v>
      </c>
      <c r="L2451" s="31" t="s">
        <v>1444</v>
      </c>
      <c r="M2451" s="30"/>
      <c r="N2451" s="30"/>
      <c r="O2451" s="30"/>
      <c r="P2451" s="30"/>
      <c r="Q2451" s="30"/>
      <c r="R2451" s="30"/>
      <c r="S2451" s="30"/>
      <c r="T2451" s="30"/>
      <c r="U2451" s="30"/>
      <c r="V2451" s="30"/>
      <c r="W2451" s="30"/>
      <c r="X2451" s="30"/>
      <c r="Y2451" s="30"/>
      <c r="Z2451" s="30"/>
      <c r="AA2451" s="30"/>
    </row>
    <row r="2452" spans="1:27" x14ac:dyDescent="0.25">
      <c r="B2452" s="25" t="s">
        <v>506</v>
      </c>
    </row>
    <row r="2453" spans="1:27" x14ac:dyDescent="0.25">
      <c r="B2453" t="s">
        <v>1101</v>
      </c>
      <c r="C2453" t="s">
        <v>508</v>
      </c>
      <c r="D2453" t="s">
        <v>587</v>
      </c>
      <c r="E2453" s="34">
        <v>1</v>
      </c>
      <c r="F2453" t="s">
        <v>510</v>
      </c>
      <c r="G2453" t="s">
        <v>511</v>
      </c>
      <c r="H2453" s="35">
        <v>29.42</v>
      </c>
      <c r="I2453" t="s">
        <v>512</v>
      </c>
      <c r="J2453" s="36">
        <f>ROUND(E2453/I2451* H2453,5)</f>
        <v>29.42</v>
      </c>
      <c r="K2453" s="37"/>
    </row>
    <row r="2454" spans="1:27" x14ac:dyDescent="0.25">
      <c r="D2454" s="38" t="s">
        <v>513</v>
      </c>
      <c r="E2454" s="37"/>
      <c r="H2454" s="37"/>
      <c r="K2454" s="35">
        <f>SUM(J2453:J2453)</f>
        <v>29.42</v>
      </c>
    </row>
    <row r="2455" spans="1:27" x14ac:dyDescent="0.25">
      <c r="B2455" s="25" t="s">
        <v>518</v>
      </c>
      <c r="E2455" s="37"/>
      <c r="H2455" s="37"/>
      <c r="K2455" s="37"/>
    </row>
    <row r="2456" spans="1:27" x14ac:dyDescent="0.25">
      <c r="B2456" t="s">
        <v>1445</v>
      </c>
      <c r="C2456" t="s">
        <v>16</v>
      </c>
      <c r="D2456" t="s">
        <v>434</v>
      </c>
      <c r="E2456" s="34">
        <v>1</v>
      </c>
      <c r="G2456" t="s">
        <v>511</v>
      </c>
      <c r="H2456" s="35">
        <v>176.08</v>
      </c>
      <c r="I2456" t="s">
        <v>512</v>
      </c>
      <c r="J2456" s="36">
        <f>ROUND(E2456* H2456,5)</f>
        <v>176.08</v>
      </c>
      <c r="K2456" s="37"/>
    </row>
    <row r="2457" spans="1:27" x14ac:dyDescent="0.25">
      <c r="D2457" s="38" t="s">
        <v>526</v>
      </c>
      <c r="E2457" s="37"/>
      <c r="H2457" s="37"/>
      <c r="K2457" s="35">
        <f>SUM(J2456:J2456)</f>
        <v>176.08</v>
      </c>
    </row>
    <row r="2458" spans="1:27" x14ac:dyDescent="0.25">
      <c r="D2458" s="38" t="s">
        <v>527</v>
      </c>
      <c r="E2458" s="37"/>
      <c r="H2458" s="37"/>
      <c r="K2458" s="39">
        <f>SUM(J2452:J2457)</f>
        <v>205.5</v>
      </c>
    </row>
    <row r="2459" spans="1:27" x14ac:dyDescent="0.25">
      <c r="D2459" s="38" t="s">
        <v>547</v>
      </c>
      <c r="E2459" s="37"/>
      <c r="H2459" s="37">
        <v>10</v>
      </c>
      <c r="I2459" t="s">
        <v>529</v>
      </c>
      <c r="K2459" s="35">
        <f>ROUND(H2459/100*K2458,5)</f>
        <v>20.55</v>
      </c>
    </row>
    <row r="2460" spans="1:27" x14ac:dyDescent="0.25">
      <c r="D2460" s="38" t="s">
        <v>530</v>
      </c>
      <c r="E2460" s="37"/>
      <c r="H2460" s="37"/>
      <c r="K2460" s="39">
        <f>SUM(K2458:K2459)</f>
        <v>226.05</v>
      </c>
    </row>
    <row r="2462" spans="1:27" ht="45" customHeight="1" x14ac:dyDescent="0.25">
      <c r="A2462" s="29" t="s">
        <v>1446</v>
      </c>
      <c r="B2462" s="29" t="s">
        <v>445</v>
      </c>
      <c r="C2462" s="30" t="s">
        <v>16</v>
      </c>
      <c r="D2462" s="10" t="s">
        <v>446</v>
      </c>
      <c r="E2462" s="9"/>
      <c r="F2462" s="9"/>
      <c r="G2462" s="30"/>
      <c r="H2462" s="32" t="s">
        <v>504</v>
      </c>
      <c r="I2462" s="8">
        <v>1</v>
      </c>
      <c r="J2462" s="7"/>
      <c r="K2462" s="33">
        <f>ROUND(K2471,2)</f>
        <v>91.93</v>
      </c>
      <c r="L2462" s="31" t="s">
        <v>1447</v>
      </c>
      <c r="M2462" s="30"/>
      <c r="N2462" s="30"/>
      <c r="O2462" s="30"/>
      <c r="P2462" s="30"/>
      <c r="Q2462" s="30"/>
      <c r="R2462" s="30"/>
      <c r="S2462" s="30"/>
      <c r="T2462" s="30"/>
      <c r="U2462" s="30"/>
      <c r="V2462" s="30"/>
      <c r="W2462" s="30"/>
      <c r="X2462" s="30"/>
      <c r="Y2462" s="30"/>
      <c r="Z2462" s="30"/>
      <c r="AA2462" s="30"/>
    </row>
    <row r="2463" spans="1:27" x14ac:dyDescent="0.25">
      <c r="B2463" s="25" t="s">
        <v>506</v>
      </c>
    </row>
    <row r="2464" spans="1:27" x14ac:dyDescent="0.25">
      <c r="B2464" t="s">
        <v>1101</v>
      </c>
      <c r="C2464" t="s">
        <v>508</v>
      </c>
      <c r="D2464" t="s">
        <v>587</v>
      </c>
      <c r="E2464" s="34">
        <v>0.1</v>
      </c>
      <c r="F2464" t="s">
        <v>510</v>
      </c>
      <c r="G2464" t="s">
        <v>511</v>
      </c>
      <c r="H2464" s="35">
        <v>29.42</v>
      </c>
      <c r="I2464" t="s">
        <v>512</v>
      </c>
      <c r="J2464" s="36">
        <f>ROUND(E2464/I2462* H2464,5)</f>
        <v>2.9420000000000002</v>
      </c>
      <c r="K2464" s="37"/>
    </row>
    <row r="2465" spans="1:27" x14ac:dyDescent="0.25">
      <c r="D2465" s="38" t="s">
        <v>513</v>
      </c>
      <c r="E2465" s="37"/>
      <c r="H2465" s="37"/>
      <c r="K2465" s="35">
        <f>SUM(J2464:J2464)</f>
        <v>2.9420000000000002</v>
      </c>
    </row>
    <row r="2466" spans="1:27" x14ac:dyDescent="0.25">
      <c r="B2466" s="25" t="s">
        <v>518</v>
      </c>
      <c r="E2466" s="37"/>
      <c r="H2466" s="37"/>
      <c r="K2466" s="37"/>
    </row>
    <row r="2467" spans="1:27" x14ac:dyDescent="0.25">
      <c r="B2467" t="s">
        <v>1448</v>
      </c>
      <c r="C2467" t="s">
        <v>16</v>
      </c>
      <c r="D2467" t="s">
        <v>446</v>
      </c>
      <c r="E2467" s="34">
        <v>1</v>
      </c>
      <c r="G2467" t="s">
        <v>511</v>
      </c>
      <c r="H2467" s="35">
        <v>80.63</v>
      </c>
      <c r="I2467" t="s">
        <v>512</v>
      </c>
      <c r="J2467" s="36">
        <f>ROUND(E2467* H2467,5)</f>
        <v>80.63</v>
      </c>
      <c r="K2467" s="37"/>
    </row>
    <row r="2468" spans="1:27" x14ac:dyDescent="0.25">
      <c r="D2468" s="38" t="s">
        <v>526</v>
      </c>
      <c r="E2468" s="37"/>
      <c r="H2468" s="37"/>
      <c r="K2468" s="35">
        <f>SUM(J2467:J2467)</f>
        <v>80.63</v>
      </c>
    </row>
    <row r="2469" spans="1:27" x14ac:dyDescent="0.25">
      <c r="D2469" s="38" t="s">
        <v>527</v>
      </c>
      <c r="E2469" s="37"/>
      <c r="H2469" s="37"/>
      <c r="K2469" s="39">
        <f>SUM(J2463:J2468)</f>
        <v>83.572000000000003</v>
      </c>
    </row>
    <row r="2470" spans="1:27" x14ac:dyDescent="0.25">
      <c r="D2470" s="38" t="s">
        <v>547</v>
      </c>
      <c r="E2470" s="37"/>
      <c r="H2470" s="37">
        <v>10</v>
      </c>
      <c r="I2470" t="s">
        <v>529</v>
      </c>
      <c r="K2470" s="35">
        <f>ROUND(H2470/100*K2469,5)</f>
        <v>8.3572000000000006</v>
      </c>
    </row>
    <row r="2471" spans="1:27" x14ac:dyDescent="0.25">
      <c r="D2471" s="38" t="s">
        <v>530</v>
      </c>
      <c r="E2471" s="37"/>
      <c r="H2471" s="37"/>
      <c r="K2471" s="39">
        <f>SUM(K2469:K2470)</f>
        <v>91.929200000000009</v>
      </c>
    </row>
    <row r="2473" spans="1:27" ht="45" customHeight="1" x14ac:dyDescent="0.25">
      <c r="A2473" s="29" t="s">
        <v>1449</v>
      </c>
      <c r="B2473" s="29" t="s">
        <v>447</v>
      </c>
      <c r="C2473" s="30" t="s">
        <v>16</v>
      </c>
      <c r="D2473" s="10" t="s">
        <v>448</v>
      </c>
      <c r="E2473" s="9"/>
      <c r="F2473" s="9"/>
      <c r="G2473" s="30"/>
      <c r="H2473" s="32" t="s">
        <v>504</v>
      </c>
      <c r="I2473" s="8">
        <v>1</v>
      </c>
      <c r="J2473" s="7"/>
      <c r="K2473" s="33">
        <f>ROUND(K2482,2)</f>
        <v>97.46</v>
      </c>
      <c r="L2473" s="31" t="s">
        <v>1450</v>
      </c>
      <c r="M2473" s="30"/>
      <c r="N2473" s="30"/>
      <c r="O2473" s="30"/>
      <c r="P2473" s="30"/>
      <c r="Q2473" s="30"/>
      <c r="R2473" s="30"/>
      <c r="S2473" s="30"/>
      <c r="T2473" s="30"/>
      <c r="U2473" s="30"/>
      <c r="V2473" s="30"/>
      <c r="W2473" s="30"/>
      <c r="X2473" s="30"/>
      <c r="Y2473" s="30"/>
      <c r="Z2473" s="30"/>
      <c r="AA2473" s="30"/>
    </row>
    <row r="2474" spans="1:27" x14ac:dyDescent="0.25">
      <c r="B2474" s="25" t="s">
        <v>506</v>
      </c>
    </row>
    <row r="2475" spans="1:27" x14ac:dyDescent="0.25">
      <c r="B2475" t="s">
        <v>1101</v>
      </c>
      <c r="C2475" t="s">
        <v>508</v>
      </c>
      <c r="D2475" t="s">
        <v>587</v>
      </c>
      <c r="E2475" s="34">
        <v>0.1</v>
      </c>
      <c r="F2475" t="s">
        <v>510</v>
      </c>
      <c r="G2475" t="s">
        <v>511</v>
      </c>
      <c r="H2475" s="35">
        <v>29.42</v>
      </c>
      <c r="I2475" t="s">
        <v>512</v>
      </c>
      <c r="J2475" s="36">
        <f>ROUND(E2475/I2473* H2475,5)</f>
        <v>2.9420000000000002</v>
      </c>
      <c r="K2475" s="37"/>
    </row>
    <row r="2476" spans="1:27" x14ac:dyDescent="0.25">
      <c r="D2476" s="38" t="s">
        <v>513</v>
      </c>
      <c r="E2476" s="37"/>
      <c r="H2476" s="37"/>
      <c r="K2476" s="35">
        <f>SUM(J2475:J2475)</f>
        <v>2.9420000000000002</v>
      </c>
    </row>
    <row r="2477" spans="1:27" x14ac:dyDescent="0.25">
      <c r="B2477" s="25" t="s">
        <v>518</v>
      </c>
      <c r="E2477" s="37"/>
      <c r="H2477" s="37"/>
      <c r="K2477" s="37"/>
    </row>
    <row r="2478" spans="1:27" x14ac:dyDescent="0.25">
      <c r="B2478" t="s">
        <v>1451</v>
      </c>
      <c r="C2478" t="s">
        <v>16</v>
      </c>
      <c r="D2478" t="s">
        <v>448</v>
      </c>
      <c r="E2478" s="34">
        <v>1</v>
      </c>
      <c r="G2478" t="s">
        <v>511</v>
      </c>
      <c r="H2478" s="35">
        <v>85.66</v>
      </c>
      <c r="I2478" t="s">
        <v>512</v>
      </c>
      <c r="J2478" s="36">
        <f>ROUND(E2478* H2478,5)</f>
        <v>85.66</v>
      </c>
      <c r="K2478" s="37"/>
    </row>
    <row r="2479" spans="1:27" x14ac:dyDescent="0.25">
      <c r="D2479" s="38" t="s">
        <v>526</v>
      </c>
      <c r="E2479" s="37"/>
      <c r="H2479" s="37"/>
      <c r="K2479" s="35">
        <f>SUM(J2478:J2478)</f>
        <v>85.66</v>
      </c>
    </row>
    <row r="2480" spans="1:27" x14ac:dyDescent="0.25">
      <c r="D2480" s="38" t="s">
        <v>527</v>
      </c>
      <c r="E2480" s="37"/>
      <c r="H2480" s="37"/>
      <c r="K2480" s="39">
        <f>SUM(J2474:J2479)</f>
        <v>88.602000000000004</v>
      </c>
    </row>
    <row r="2481" spans="1:27" x14ac:dyDescent="0.25">
      <c r="D2481" s="38" t="s">
        <v>547</v>
      </c>
      <c r="E2481" s="37"/>
      <c r="H2481" s="37">
        <v>10</v>
      </c>
      <c r="I2481" t="s">
        <v>529</v>
      </c>
      <c r="K2481" s="35">
        <f>ROUND(H2481/100*K2480,5)</f>
        <v>8.8602000000000007</v>
      </c>
    </row>
    <row r="2482" spans="1:27" x14ac:dyDescent="0.25">
      <c r="D2482" s="38" t="s">
        <v>530</v>
      </c>
      <c r="E2482" s="37"/>
      <c r="H2482" s="37"/>
      <c r="K2482" s="39">
        <f>SUM(K2480:K2481)</f>
        <v>97.46220000000001</v>
      </c>
    </row>
    <row r="2484" spans="1:27" ht="45" customHeight="1" x14ac:dyDescent="0.25">
      <c r="A2484" s="29" t="s">
        <v>1452</v>
      </c>
      <c r="B2484" s="29" t="s">
        <v>416</v>
      </c>
      <c r="C2484" s="30" t="s">
        <v>16</v>
      </c>
      <c r="D2484" s="10" t="s">
        <v>417</v>
      </c>
      <c r="E2484" s="9"/>
      <c r="F2484" s="9"/>
      <c r="G2484" s="30"/>
      <c r="H2484" s="32" t="s">
        <v>504</v>
      </c>
      <c r="I2484" s="8">
        <v>1</v>
      </c>
      <c r="J2484" s="7"/>
      <c r="K2484" s="33">
        <f>ROUND(K2490,2)</f>
        <v>1650</v>
      </c>
      <c r="L2484" s="31" t="s">
        <v>417</v>
      </c>
      <c r="M2484" s="30"/>
      <c r="N2484" s="30"/>
      <c r="O2484" s="30"/>
      <c r="P2484" s="30"/>
      <c r="Q2484" s="30"/>
      <c r="R2484" s="30"/>
      <c r="S2484" s="30"/>
      <c r="T2484" s="30"/>
      <c r="U2484" s="30"/>
      <c r="V2484" s="30"/>
      <c r="W2484" s="30"/>
      <c r="X2484" s="30"/>
      <c r="Y2484" s="30"/>
      <c r="Z2484" s="30"/>
      <c r="AA2484" s="30"/>
    </row>
    <row r="2485" spans="1:27" x14ac:dyDescent="0.25">
      <c r="B2485" s="25" t="s">
        <v>518</v>
      </c>
    </row>
    <row r="2486" spans="1:27" x14ac:dyDescent="0.25">
      <c r="B2486" t="s">
        <v>1453</v>
      </c>
      <c r="C2486" t="s">
        <v>16</v>
      </c>
      <c r="D2486" t="s">
        <v>417</v>
      </c>
      <c r="E2486" s="34">
        <v>1</v>
      </c>
      <c r="G2486" t="s">
        <v>511</v>
      </c>
      <c r="H2486" s="35">
        <v>1500</v>
      </c>
      <c r="I2486" t="s">
        <v>512</v>
      </c>
      <c r="J2486" s="36">
        <f>ROUND(E2486* H2486,5)</f>
        <v>1500</v>
      </c>
      <c r="K2486" s="37"/>
    </row>
    <row r="2487" spans="1:27" x14ac:dyDescent="0.25">
      <c r="D2487" s="38" t="s">
        <v>526</v>
      </c>
      <c r="E2487" s="37"/>
      <c r="H2487" s="37"/>
      <c r="K2487" s="35">
        <f>SUM(J2486:J2486)</f>
        <v>1500</v>
      </c>
    </row>
    <row r="2488" spans="1:27" x14ac:dyDescent="0.25">
      <c r="D2488" s="38" t="s">
        <v>527</v>
      </c>
      <c r="E2488" s="37"/>
      <c r="H2488" s="37"/>
      <c r="K2488" s="39">
        <f>SUM(J2485:J2487)</f>
        <v>1500</v>
      </c>
    </row>
    <row r="2489" spans="1:27" x14ac:dyDescent="0.25">
      <c r="D2489" s="38" t="s">
        <v>547</v>
      </c>
      <c r="E2489" s="37"/>
      <c r="H2489" s="37">
        <v>10</v>
      </c>
      <c r="I2489" t="s">
        <v>529</v>
      </c>
      <c r="K2489" s="35">
        <f>ROUND(H2489/100*K2488,5)</f>
        <v>150</v>
      </c>
    </row>
    <row r="2490" spans="1:27" x14ac:dyDescent="0.25">
      <c r="D2490" s="38" t="s">
        <v>530</v>
      </c>
      <c r="E2490" s="37"/>
      <c r="H2490" s="37"/>
      <c r="K2490" s="39">
        <f>SUM(K2488:K2489)</f>
        <v>1650</v>
      </c>
    </row>
    <row r="2492" spans="1:27" ht="45" customHeight="1" x14ac:dyDescent="0.25">
      <c r="A2492" s="29" t="s">
        <v>1454</v>
      </c>
      <c r="B2492" s="29" t="s">
        <v>492</v>
      </c>
      <c r="C2492" s="30" t="s">
        <v>16</v>
      </c>
      <c r="D2492" s="10" t="s">
        <v>493</v>
      </c>
      <c r="E2492" s="9"/>
      <c r="F2492" s="9"/>
      <c r="G2492" s="30"/>
      <c r="H2492" s="32" t="s">
        <v>504</v>
      </c>
      <c r="I2492" s="8">
        <v>1</v>
      </c>
      <c r="J2492" s="7"/>
      <c r="K2492" s="33">
        <f>ROUND(K2498,2)</f>
        <v>5940</v>
      </c>
      <c r="L2492" s="31" t="s">
        <v>1455</v>
      </c>
      <c r="M2492" s="30"/>
      <c r="N2492" s="30"/>
      <c r="O2492" s="30"/>
      <c r="P2492" s="30"/>
      <c r="Q2492" s="30"/>
      <c r="R2492" s="30"/>
      <c r="S2492" s="30"/>
      <c r="T2492" s="30"/>
      <c r="U2492" s="30"/>
      <c r="V2492" s="30"/>
      <c r="W2492" s="30"/>
      <c r="X2492" s="30"/>
      <c r="Y2492" s="30"/>
      <c r="Z2492" s="30"/>
      <c r="AA2492" s="30"/>
    </row>
    <row r="2493" spans="1:27" x14ac:dyDescent="0.25">
      <c r="B2493" s="25" t="s">
        <v>518</v>
      </c>
    </row>
    <row r="2494" spans="1:27" x14ac:dyDescent="0.25">
      <c r="B2494" t="s">
        <v>1456</v>
      </c>
      <c r="C2494" t="s">
        <v>16</v>
      </c>
      <c r="D2494" t="s">
        <v>493</v>
      </c>
      <c r="E2494" s="34">
        <v>1</v>
      </c>
      <c r="G2494" t="s">
        <v>511</v>
      </c>
      <c r="H2494" s="35">
        <v>5400</v>
      </c>
      <c r="I2494" t="s">
        <v>512</v>
      </c>
      <c r="J2494" s="36">
        <f>ROUND(E2494* H2494,5)</f>
        <v>5400</v>
      </c>
      <c r="K2494" s="37"/>
    </row>
    <row r="2495" spans="1:27" x14ac:dyDescent="0.25">
      <c r="D2495" s="38" t="s">
        <v>526</v>
      </c>
      <c r="E2495" s="37"/>
      <c r="H2495" s="37"/>
      <c r="K2495" s="35">
        <f>SUM(J2494:J2494)</f>
        <v>5400</v>
      </c>
    </row>
    <row r="2496" spans="1:27" x14ac:dyDescent="0.25">
      <c r="D2496" s="38" t="s">
        <v>527</v>
      </c>
      <c r="E2496" s="37"/>
      <c r="H2496" s="37"/>
      <c r="K2496" s="39">
        <f>SUM(J2493:J2495)</f>
        <v>5400</v>
      </c>
    </row>
    <row r="2497" spans="1:27" x14ac:dyDescent="0.25">
      <c r="D2497" s="38" t="s">
        <v>547</v>
      </c>
      <c r="E2497" s="37"/>
      <c r="H2497" s="37">
        <v>10</v>
      </c>
      <c r="I2497" t="s">
        <v>529</v>
      </c>
      <c r="K2497" s="35">
        <f>ROUND(H2497/100*K2496,5)</f>
        <v>540</v>
      </c>
    </row>
    <row r="2498" spans="1:27" x14ac:dyDescent="0.25">
      <c r="D2498" s="38" t="s">
        <v>530</v>
      </c>
      <c r="E2498" s="37"/>
      <c r="H2498" s="37"/>
      <c r="K2498" s="39">
        <f>SUM(K2496:K2497)</f>
        <v>5940</v>
      </c>
    </row>
    <row r="2500" spans="1:27" ht="45" customHeight="1" x14ac:dyDescent="0.25">
      <c r="A2500" s="29" t="s">
        <v>1457</v>
      </c>
      <c r="B2500" s="29" t="s">
        <v>473</v>
      </c>
      <c r="C2500" s="30" t="s">
        <v>16</v>
      </c>
      <c r="D2500" s="10" t="s">
        <v>474</v>
      </c>
      <c r="E2500" s="9"/>
      <c r="F2500" s="9"/>
      <c r="G2500" s="30"/>
      <c r="H2500" s="32" t="s">
        <v>504</v>
      </c>
      <c r="I2500" s="8">
        <v>1</v>
      </c>
      <c r="J2500" s="7"/>
      <c r="K2500" s="33">
        <f>ROUND(K2510,2)</f>
        <v>4275.1899999999996</v>
      </c>
      <c r="L2500" s="31" t="s">
        <v>1458</v>
      </c>
      <c r="M2500" s="30"/>
      <c r="N2500" s="30"/>
      <c r="O2500" s="30"/>
      <c r="P2500" s="30"/>
      <c r="Q2500" s="30"/>
      <c r="R2500" s="30"/>
      <c r="S2500" s="30"/>
      <c r="T2500" s="30"/>
      <c r="U2500" s="30"/>
      <c r="V2500" s="30"/>
      <c r="W2500" s="30"/>
      <c r="X2500" s="30"/>
      <c r="Y2500" s="30"/>
      <c r="Z2500" s="30"/>
      <c r="AA2500" s="30"/>
    </row>
    <row r="2501" spans="1:27" x14ac:dyDescent="0.25">
      <c r="B2501" s="25" t="s">
        <v>506</v>
      </c>
    </row>
    <row r="2502" spans="1:27" x14ac:dyDescent="0.25">
      <c r="B2502" t="s">
        <v>1459</v>
      </c>
      <c r="C2502" t="s">
        <v>508</v>
      </c>
      <c r="D2502" t="s">
        <v>1460</v>
      </c>
      <c r="E2502" s="34">
        <v>2</v>
      </c>
      <c r="F2502" t="s">
        <v>510</v>
      </c>
      <c r="G2502" t="s">
        <v>511</v>
      </c>
      <c r="H2502" s="35">
        <v>26.33</v>
      </c>
      <c r="I2502" t="s">
        <v>512</v>
      </c>
      <c r="J2502" s="36">
        <f>ROUND(E2502/I2500* H2502,5)</f>
        <v>52.66</v>
      </c>
      <c r="K2502" s="37"/>
    </row>
    <row r="2503" spans="1:27" x14ac:dyDescent="0.25">
      <c r="B2503" t="s">
        <v>1461</v>
      </c>
      <c r="C2503" t="s">
        <v>508</v>
      </c>
      <c r="D2503" t="s">
        <v>1462</v>
      </c>
      <c r="E2503" s="34">
        <v>2</v>
      </c>
      <c r="F2503" t="s">
        <v>510</v>
      </c>
      <c r="G2503" t="s">
        <v>511</v>
      </c>
      <c r="H2503" s="35">
        <v>29.94</v>
      </c>
      <c r="I2503" t="s">
        <v>512</v>
      </c>
      <c r="J2503" s="36">
        <f>ROUND(E2503/I2500* H2503,5)</f>
        <v>59.88</v>
      </c>
      <c r="K2503" s="37"/>
    </row>
    <row r="2504" spans="1:27" x14ac:dyDescent="0.25">
      <c r="D2504" s="38" t="s">
        <v>513</v>
      </c>
      <c r="E2504" s="37"/>
      <c r="H2504" s="37"/>
      <c r="K2504" s="35">
        <f>SUM(J2502:J2503)</f>
        <v>112.53999999999999</v>
      </c>
    </row>
    <row r="2505" spans="1:27" x14ac:dyDescent="0.25">
      <c r="B2505" s="25" t="s">
        <v>518</v>
      </c>
      <c r="E2505" s="37"/>
      <c r="H2505" s="37"/>
      <c r="K2505" s="37"/>
    </row>
    <row r="2506" spans="1:27" x14ac:dyDescent="0.25">
      <c r="B2506" t="s">
        <v>1463</v>
      </c>
      <c r="C2506" t="s">
        <v>16</v>
      </c>
      <c r="D2506" t="s">
        <v>1464</v>
      </c>
      <c r="E2506" s="34">
        <v>1</v>
      </c>
      <c r="G2506" t="s">
        <v>511</v>
      </c>
      <c r="H2506" s="35">
        <v>3774</v>
      </c>
      <c r="I2506" t="s">
        <v>512</v>
      </c>
      <c r="J2506" s="36">
        <f>ROUND(E2506* H2506,5)</f>
        <v>3774</v>
      </c>
      <c r="K2506" s="37"/>
    </row>
    <row r="2507" spans="1:27" x14ac:dyDescent="0.25">
      <c r="D2507" s="38" t="s">
        <v>526</v>
      </c>
      <c r="E2507" s="37"/>
      <c r="H2507" s="37"/>
      <c r="K2507" s="35">
        <f>SUM(J2506:J2506)</f>
        <v>3774</v>
      </c>
    </row>
    <row r="2508" spans="1:27" x14ac:dyDescent="0.25">
      <c r="D2508" s="38" t="s">
        <v>527</v>
      </c>
      <c r="E2508" s="37"/>
      <c r="H2508" s="37"/>
      <c r="K2508" s="39">
        <f>SUM(J2501:J2507)</f>
        <v>3886.54</v>
      </c>
    </row>
    <row r="2509" spans="1:27" x14ac:dyDescent="0.25">
      <c r="D2509" s="38" t="s">
        <v>547</v>
      </c>
      <c r="E2509" s="37"/>
      <c r="H2509" s="37">
        <v>10</v>
      </c>
      <c r="I2509" t="s">
        <v>529</v>
      </c>
      <c r="K2509" s="35">
        <f>ROUND(H2509/100*K2508,5)</f>
        <v>388.654</v>
      </c>
    </row>
    <row r="2510" spans="1:27" x14ac:dyDescent="0.25">
      <c r="D2510" s="38" t="s">
        <v>530</v>
      </c>
      <c r="E2510" s="37"/>
      <c r="H2510" s="37"/>
      <c r="K2510" s="39">
        <f>SUM(K2508:K2509)</f>
        <v>4275.1939999999995</v>
      </c>
    </row>
    <row r="2512" spans="1:27" ht="45" customHeight="1" x14ac:dyDescent="0.25">
      <c r="A2512" s="29" t="s">
        <v>1465</v>
      </c>
      <c r="B2512" s="29" t="s">
        <v>475</v>
      </c>
      <c r="C2512" s="30" t="s">
        <v>16</v>
      </c>
      <c r="D2512" s="10" t="s">
        <v>476</v>
      </c>
      <c r="E2512" s="9"/>
      <c r="F2512" s="9"/>
      <c r="G2512" s="30"/>
      <c r="H2512" s="32" t="s">
        <v>504</v>
      </c>
      <c r="I2512" s="8">
        <v>1</v>
      </c>
      <c r="J2512" s="7"/>
      <c r="K2512" s="33">
        <f>ROUND(K2522,2)</f>
        <v>6234.38</v>
      </c>
      <c r="L2512" s="31" t="s">
        <v>1466</v>
      </c>
      <c r="M2512" s="30"/>
      <c r="N2512" s="30"/>
      <c r="O2512" s="30"/>
      <c r="P2512" s="30"/>
      <c r="Q2512" s="30"/>
      <c r="R2512" s="30"/>
      <c r="S2512" s="30"/>
      <c r="T2512" s="30"/>
      <c r="U2512" s="30"/>
      <c r="V2512" s="30"/>
      <c r="W2512" s="30"/>
      <c r="X2512" s="30"/>
      <c r="Y2512" s="30"/>
      <c r="Z2512" s="30"/>
      <c r="AA2512" s="30"/>
    </row>
    <row r="2513" spans="1:27" x14ac:dyDescent="0.25">
      <c r="B2513" s="25" t="s">
        <v>506</v>
      </c>
    </row>
    <row r="2514" spans="1:27" x14ac:dyDescent="0.25">
      <c r="B2514" t="s">
        <v>1461</v>
      </c>
      <c r="C2514" t="s">
        <v>508</v>
      </c>
      <c r="D2514" t="s">
        <v>1462</v>
      </c>
      <c r="E2514" s="34">
        <v>6</v>
      </c>
      <c r="F2514" t="s">
        <v>510</v>
      </c>
      <c r="G2514" t="s">
        <v>511</v>
      </c>
      <c r="H2514" s="35">
        <v>29.94</v>
      </c>
      <c r="I2514" t="s">
        <v>512</v>
      </c>
      <c r="J2514" s="36">
        <f>ROUND(E2514/I2512* H2514,5)</f>
        <v>179.64</v>
      </c>
      <c r="K2514" s="37"/>
    </row>
    <row r="2515" spans="1:27" x14ac:dyDescent="0.25">
      <c r="B2515" t="s">
        <v>1459</v>
      </c>
      <c r="C2515" t="s">
        <v>508</v>
      </c>
      <c r="D2515" t="s">
        <v>1460</v>
      </c>
      <c r="E2515" s="34">
        <v>6</v>
      </c>
      <c r="F2515" t="s">
        <v>510</v>
      </c>
      <c r="G2515" t="s">
        <v>511</v>
      </c>
      <c r="H2515" s="35">
        <v>26.33</v>
      </c>
      <c r="I2515" t="s">
        <v>512</v>
      </c>
      <c r="J2515" s="36">
        <f>ROUND(E2515/I2512* H2515,5)</f>
        <v>157.97999999999999</v>
      </c>
      <c r="K2515" s="37"/>
    </row>
    <row r="2516" spans="1:27" x14ac:dyDescent="0.25">
      <c r="D2516" s="38" t="s">
        <v>513</v>
      </c>
      <c r="E2516" s="37"/>
      <c r="H2516" s="37"/>
      <c r="K2516" s="35">
        <f>SUM(J2514:J2515)</f>
        <v>337.62</v>
      </c>
    </row>
    <row r="2517" spans="1:27" x14ac:dyDescent="0.25">
      <c r="B2517" s="25" t="s">
        <v>518</v>
      </c>
      <c r="E2517" s="37"/>
      <c r="H2517" s="37"/>
      <c r="K2517" s="37"/>
    </row>
    <row r="2518" spans="1:27" x14ac:dyDescent="0.25">
      <c r="B2518" t="s">
        <v>1467</v>
      </c>
      <c r="C2518" t="s">
        <v>16</v>
      </c>
      <c r="D2518" t="s">
        <v>1468</v>
      </c>
      <c r="E2518" s="34">
        <v>1</v>
      </c>
      <c r="G2518" t="s">
        <v>511</v>
      </c>
      <c r="H2518" s="35">
        <v>5330</v>
      </c>
      <c r="I2518" t="s">
        <v>512</v>
      </c>
      <c r="J2518" s="36">
        <f>ROUND(E2518* H2518,5)</f>
        <v>5330</v>
      </c>
      <c r="K2518" s="37"/>
    </row>
    <row r="2519" spans="1:27" x14ac:dyDescent="0.25">
      <c r="D2519" s="38" t="s">
        <v>526</v>
      </c>
      <c r="E2519" s="37"/>
      <c r="H2519" s="37"/>
      <c r="K2519" s="35">
        <f>SUM(J2518:J2518)</f>
        <v>5330</v>
      </c>
    </row>
    <row r="2520" spans="1:27" x14ac:dyDescent="0.25">
      <c r="D2520" s="38" t="s">
        <v>527</v>
      </c>
      <c r="E2520" s="37"/>
      <c r="H2520" s="37"/>
      <c r="K2520" s="39">
        <f>SUM(J2513:J2519)</f>
        <v>5667.62</v>
      </c>
    </row>
    <row r="2521" spans="1:27" x14ac:dyDescent="0.25">
      <c r="D2521" s="38" t="s">
        <v>547</v>
      </c>
      <c r="E2521" s="37"/>
      <c r="H2521" s="37">
        <v>10</v>
      </c>
      <c r="I2521" t="s">
        <v>529</v>
      </c>
      <c r="K2521" s="35">
        <f>ROUND(H2521/100*K2520,5)</f>
        <v>566.76199999999994</v>
      </c>
    </row>
    <row r="2522" spans="1:27" x14ac:dyDescent="0.25">
      <c r="D2522" s="38" t="s">
        <v>530</v>
      </c>
      <c r="E2522" s="37"/>
      <c r="H2522" s="37"/>
      <c r="K2522" s="39">
        <f>SUM(K2520:K2521)</f>
        <v>6234.3819999999996</v>
      </c>
    </row>
    <row r="2524" spans="1:27" ht="45" customHeight="1" x14ac:dyDescent="0.25">
      <c r="A2524" s="29" t="s">
        <v>1469</v>
      </c>
      <c r="B2524" s="29" t="s">
        <v>455</v>
      </c>
      <c r="C2524" s="30" t="s">
        <v>16</v>
      </c>
      <c r="D2524" s="10" t="s">
        <v>456</v>
      </c>
      <c r="E2524" s="9"/>
      <c r="F2524" s="9"/>
      <c r="G2524" s="30"/>
      <c r="H2524" s="32" t="s">
        <v>504</v>
      </c>
      <c r="I2524" s="8">
        <v>1</v>
      </c>
      <c r="J2524" s="7"/>
      <c r="K2524" s="33">
        <f>ROUND(K2534,2)</f>
        <v>8573.99</v>
      </c>
      <c r="L2524" s="31" t="s">
        <v>1470</v>
      </c>
      <c r="M2524" s="30"/>
      <c r="N2524" s="30"/>
      <c r="O2524" s="30"/>
      <c r="P2524" s="30"/>
      <c r="Q2524" s="30"/>
      <c r="R2524" s="30"/>
      <c r="S2524" s="30"/>
      <c r="T2524" s="30"/>
      <c r="U2524" s="30"/>
      <c r="V2524" s="30"/>
      <c r="W2524" s="30"/>
      <c r="X2524" s="30"/>
      <c r="Y2524" s="30"/>
      <c r="Z2524" s="30"/>
      <c r="AA2524" s="30"/>
    </row>
    <row r="2525" spans="1:27" x14ac:dyDescent="0.25">
      <c r="B2525" s="25" t="s">
        <v>506</v>
      </c>
    </row>
    <row r="2526" spans="1:27" x14ac:dyDescent="0.25">
      <c r="B2526" t="s">
        <v>1459</v>
      </c>
      <c r="C2526" t="s">
        <v>508</v>
      </c>
      <c r="D2526" t="s">
        <v>1460</v>
      </c>
      <c r="E2526" s="34">
        <v>2</v>
      </c>
      <c r="F2526" t="s">
        <v>510</v>
      </c>
      <c r="G2526" t="s">
        <v>511</v>
      </c>
      <c r="H2526" s="35">
        <v>26.33</v>
      </c>
      <c r="I2526" t="s">
        <v>512</v>
      </c>
      <c r="J2526" s="36">
        <f>ROUND(E2526/I2524* H2526,5)</f>
        <v>52.66</v>
      </c>
      <c r="K2526" s="37"/>
    </row>
    <row r="2527" spans="1:27" x14ac:dyDescent="0.25">
      <c r="B2527" t="s">
        <v>1461</v>
      </c>
      <c r="C2527" t="s">
        <v>508</v>
      </c>
      <c r="D2527" t="s">
        <v>1462</v>
      </c>
      <c r="E2527" s="34">
        <v>2</v>
      </c>
      <c r="F2527" t="s">
        <v>510</v>
      </c>
      <c r="G2527" t="s">
        <v>511</v>
      </c>
      <c r="H2527" s="35">
        <v>29.94</v>
      </c>
      <c r="I2527" t="s">
        <v>512</v>
      </c>
      <c r="J2527" s="36">
        <f>ROUND(E2527/I2524* H2527,5)</f>
        <v>59.88</v>
      </c>
      <c r="K2527" s="37"/>
    </row>
    <row r="2528" spans="1:27" x14ac:dyDescent="0.25">
      <c r="D2528" s="38" t="s">
        <v>513</v>
      </c>
      <c r="E2528" s="37"/>
      <c r="H2528" s="37"/>
      <c r="K2528" s="35">
        <f>SUM(J2526:J2527)</f>
        <v>112.53999999999999</v>
      </c>
    </row>
    <row r="2529" spans="1:27" x14ac:dyDescent="0.25">
      <c r="B2529" s="25" t="s">
        <v>518</v>
      </c>
      <c r="E2529" s="37"/>
      <c r="H2529" s="37"/>
      <c r="K2529" s="37"/>
    </row>
    <row r="2530" spans="1:27" x14ac:dyDescent="0.25">
      <c r="B2530" t="s">
        <v>1471</v>
      </c>
      <c r="C2530" t="s">
        <v>16</v>
      </c>
      <c r="D2530" t="s">
        <v>1472</v>
      </c>
      <c r="E2530" s="34">
        <v>1</v>
      </c>
      <c r="G2530" t="s">
        <v>511</v>
      </c>
      <c r="H2530" s="35">
        <v>7682</v>
      </c>
      <c r="I2530" t="s">
        <v>512</v>
      </c>
      <c r="J2530" s="36">
        <f>ROUND(E2530* H2530,5)</f>
        <v>7682</v>
      </c>
      <c r="K2530" s="37"/>
    </row>
    <row r="2531" spans="1:27" x14ac:dyDescent="0.25">
      <c r="D2531" s="38" t="s">
        <v>526</v>
      </c>
      <c r="E2531" s="37"/>
      <c r="H2531" s="37"/>
      <c r="K2531" s="35">
        <f>SUM(J2530:J2530)</f>
        <v>7682</v>
      </c>
    </row>
    <row r="2532" spans="1:27" x14ac:dyDescent="0.25">
      <c r="D2532" s="38" t="s">
        <v>527</v>
      </c>
      <c r="E2532" s="37"/>
      <c r="H2532" s="37"/>
      <c r="K2532" s="39">
        <f>SUM(J2525:J2531)</f>
        <v>7794.54</v>
      </c>
    </row>
    <row r="2533" spans="1:27" x14ac:dyDescent="0.25">
      <c r="D2533" s="38" t="s">
        <v>547</v>
      </c>
      <c r="E2533" s="37"/>
      <c r="H2533" s="37">
        <v>10</v>
      </c>
      <c r="I2533" t="s">
        <v>529</v>
      </c>
      <c r="K2533" s="35">
        <f>ROUND(H2533/100*K2532,5)</f>
        <v>779.45399999999995</v>
      </c>
    </row>
    <row r="2534" spans="1:27" x14ac:dyDescent="0.25">
      <c r="D2534" s="38" t="s">
        <v>530</v>
      </c>
      <c r="E2534" s="37"/>
      <c r="H2534" s="37"/>
      <c r="K2534" s="39">
        <f>SUM(K2532:K2533)</f>
        <v>8573.9940000000006</v>
      </c>
    </row>
    <row r="2536" spans="1:27" ht="45" customHeight="1" x14ac:dyDescent="0.25">
      <c r="A2536" s="29" t="s">
        <v>1473</v>
      </c>
      <c r="B2536" s="29" t="s">
        <v>457</v>
      </c>
      <c r="C2536" s="30" t="s">
        <v>16</v>
      </c>
      <c r="D2536" s="10" t="s">
        <v>458</v>
      </c>
      <c r="E2536" s="9"/>
      <c r="F2536" s="9"/>
      <c r="G2536" s="30"/>
      <c r="H2536" s="32" t="s">
        <v>504</v>
      </c>
      <c r="I2536" s="8">
        <v>1</v>
      </c>
      <c r="J2536" s="7"/>
      <c r="K2536" s="33">
        <f>ROUND(K2546,2)</f>
        <v>1135.5</v>
      </c>
      <c r="L2536" s="31" t="s">
        <v>1474</v>
      </c>
      <c r="M2536" s="30"/>
      <c r="N2536" s="30"/>
      <c r="O2536" s="30"/>
      <c r="P2536" s="30"/>
      <c r="Q2536" s="30"/>
      <c r="R2536" s="30"/>
      <c r="S2536" s="30"/>
      <c r="T2536" s="30"/>
      <c r="U2536" s="30"/>
      <c r="V2536" s="30"/>
      <c r="W2536" s="30"/>
      <c r="X2536" s="30"/>
      <c r="Y2536" s="30"/>
      <c r="Z2536" s="30"/>
      <c r="AA2536" s="30"/>
    </row>
    <row r="2537" spans="1:27" x14ac:dyDescent="0.25">
      <c r="B2537" s="25" t="s">
        <v>506</v>
      </c>
    </row>
    <row r="2538" spans="1:27" x14ac:dyDescent="0.25">
      <c r="B2538" t="s">
        <v>1461</v>
      </c>
      <c r="C2538" t="s">
        <v>508</v>
      </c>
      <c r="D2538" t="s">
        <v>1462</v>
      </c>
      <c r="E2538" s="34">
        <v>1</v>
      </c>
      <c r="F2538" t="s">
        <v>510</v>
      </c>
      <c r="G2538" t="s">
        <v>511</v>
      </c>
      <c r="H2538" s="35">
        <v>29.94</v>
      </c>
      <c r="I2538" t="s">
        <v>512</v>
      </c>
      <c r="J2538" s="36">
        <f>ROUND(E2538/I2536* H2538,5)</f>
        <v>29.94</v>
      </c>
      <c r="K2538" s="37"/>
    </row>
    <row r="2539" spans="1:27" x14ac:dyDescent="0.25">
      <c r="B2539" t="s">
        <v>1459</v>
      </c>
      <c r="C2539" t="s">
        <v>508</v>
      </c>
      <c r="D2539" t="s">
        <v>1460</v>
      </c>
      <c r="E2539" s="34">
        <v>1</v>
      </c>
      <c r="F2539" t="s">
        <v>510</v>
      </c>
      <c r="G2539" t="s">
        <v>511</v>
      </c>
      <c r="H2539" s="35">
        <v>26.33</v>
      </c>
      <c r="I2539" t="s">
        <v>512</v>
      </c>
      <c r="J2539" s="36">
        <f>ROUND(E2539/I2536* H2539,5)</f>
        <v>26.33</v>
      </c>
      <c r="K2539" s="37"/>
    </row>
    <row r="2540" spans="1:27" x14ac:dyDescent="0.25">
      <c r="D2540" s="38" t="s">
        <v>513</v>
      </c>
      <c r="E2540" s="37"/>
      <c r="H2540" s="37"/>
      <c r="K2540" s="35">
        <f>SUM(J2538:J2539)</f>
        <v>56.269999999999996</v>
      </c>
    </row>
    <row r="2541" spans="1:27" x14ac:dyDescent="0.25">
      <c r="B2541" s="25" t="s">
        <v>518</v>
      </c>
      <c r="E2541" s="37"/>
      <c r="H2541" s="37"/>
      <c r="K2541" s="37"/>
    </row>
    <row r="2542" spans="1:27" x14ac:dyDescent="0.25">
      <c r="B2542" t="s">
        <v>1475</v>
      </c>
      <c r="C2542" t="s">
        <v>16</v>
      </c>
      <c r="D2542" t="s">
        <v>1476</v>
      </c>
      <c r="E2542" s="34">
        <v>1</v>
      </c>
      <c r="G2542" t="s">
        <v>511</v>
      </c>
      <c r="H2542" s="35">
        <v>976</v>
      </c>
      <c r="I2542" t="s">
        <v>512</v>
      </c>
      <c r="J2542" s="36">
        <f>ROUND(E2542* H2542,5)</f>
        <v>976</v>
      </c>
      <c r="K2542" s="37"/>
    </row>
    <row r="2543" spans="1:27" x14ac:dyDescent="0.25">
      <c r="D2543" s="38" t="s">
        <v>526</v>
      </c>
      <c r="E2543" s="37"/>
      <c r="H2543" s="37"/>
      <c r="K2543" s="35">
        <f>SUM(J2542:J2542)</f>
        <v>976</v>
      </c>
    </row>
    <row r="2544" spans="1:27" x14ac:dyDescent="0.25">
      <c r="D2544" s="38" t="s">
        <v>527</v>
      </c>
      <c r="E2544" s="37"/>
      <c r="H2544" s="37"/>
      <c r="K2544" s="39">
        <f>SUM(J2537:J2543)</f>
        <v>1032.27</v>
      </c>
    </row>
    <row r="2545" spans="1:27" x14ac:dyDescent="0.25">
      <c r="D2545" s="38" t="s">
        <v>547</v>
      </c>
      <c r="E2545" s="37"/>
      <c r="H2545" s="37">
        <v>10</v>
      </c>
      <c r="I2545" t="s">
        <v>529</v>
      </c>
      <c r="K2545" s="35">
        <f>ROUND(H2545/100*K2544,5)</f>
        <v>103.227</v>
      </c>
    </row>
    <row r="2546" spans="1:27" x14ac:dyDescent="0.25">
      <c r="D2546" s="38" t="s">
        <v>530</v>
      </c>
      <c r="E2546" s="37"/>
      <c r="H2546" s="37"/>
      <c r="K2546" s="39">
        <f>SUM(K2544:K2545)</f>
        <v>1135.4970000000001</v>
      </c>
    </row>
    <row r="2548" spans="1:27" ht="45" customHeight="1" x14ac:dyDescent="0.25">
      <c r="A2548" s="29" t="s">
        <v>1477</v>
      </c>
      <c r="B2548" s="29" t="s">
        <v>461</v>
      </c>
      <c r="C2548" s="30" t="s">
        <v>16</v>
      </c>
      <c r="D2548" s="10" t="s">
        <v>462</v>
      </c>
      <c r="E2548" s="9"/>
      <c r="F2548" s="9"/>
      <c r="G2548" s="30"/>
      <c r="H2548" s="32" t="s">
        <v>504</v>
      </c>
      <c r="I2548" s="8">
        <v>1</v>
      </c>
      <c r="J2548" s="7"/>
      <c r="K2548" s="33">
        <f>ROUND(K2558,2)</f>
        <v>4457.6499999999996</v>
      </c>
      <c r="L2548" s="31" t="s">
        <v>1478</v>
      </c>
      <c r="M2548" s="30"/>
      <c r="N2548" s="30"/>
      <c r="O2548" s="30"/>
      <c r="P2548" s="30"/>
      <c r="Q2548" s="30"/>
      <c r="R2548" s="30"/>
      <c r="S2548" s="30"/>
      <c r="T2548" s="30"/>
      <c r="U2548" s="30"/>
      <c r="V2548" s="30"/>
      <c r="W2548" s="30"/>
      <c r="X2548" s="30"/>
      <c r="Y2548" s="30"/>
      <c r="Z2548" s="30"/>
      <c r="AA2548" s="30"/>
    </row>
    <row r="2549" spans="1:27" x14ac:dyDescent="0.25">
      <c r="B2549" s="25" t="s">
        <v>506</v>
      </c>
    </row>
    <row r="2550" spans="1:27" x14ac:dyDescent="0.25">
      <c r="B2550" t="s">
        <v>1459</v>
      </c>
      <c r="C2550" t="s">
        <v>508</v>
      </c>
      <c r="D2550" t="s">
        <v>1460</v>
      </c>
      <c r="E2550" s="34">
        <v>1.5</v>
      </c>
      <c r="F2550" t="s">
        <v>510</v>
      </c>
      <c r="G2550" t="s">
        <v>511</v>
      </c>
      <c r="H2550" s="35">
        <v>26.33</v>
      </c>
      <c r="I2550" t="s">
        <v>512</v>
      </c>
      <c r="J2550" s="36">
        <f>ROUND(E2550/I2548* H2550,5)</f>
        <v>39.494999999999997</v>
      </c>
      <c r="K2550" s="37"/>
    </row>
    <row r="2551" spans="1:27" x14ac:dyDescent="0.25">
      <c r="B2551" t="s">
        <v>1461</v>
      </c>
      <c r="C2551" t="s">
        <v>508</v>
      </c>
      <c r="D2551" t="s">
        <v>1462</v>
      </c>
      <c r="E2551" s="34">
        <v>1.5</v>
      </c>
      <c r="F2551" t="s">
        <v>510</v>
      </c>
      <c r="G2551" t="s">
        <v>511</v>
      </c>
      <c r="H2551" s="35">
        <v>29.94</v>
      </c>
      <c r="I2551" t="s">
        <v>512</v>
      </c>
      <c r="J2551" s="36">
        <f>ROUND(E2551/I2548* H2551,5)</f>
        <v>44.91</v>
      </c>
      <c r="K2551" s="37"/>
    </row>
    <row r="2552" spans="1:27" x14ac:dyDescent="0.25">
      <c r="D2552" s="38" t="s">
        <v>513</v>
      </c>
      <c r="E2552" s="37"/>
      <c r="H2552" s="37"/>
      <c r="K2552" s="35">
        <f>SUM(J2550:J2551)</f>
        <v>84.405000000000001</v>
      </c>
    </row>
    <row r="2553" spans="1:27" x14ac:dyDescent="0.25">
      <c r="B2553" s="25" t="s">
        <v>518</v>
      </c>
      <c r="E2553" s="37"/>
      <c r="H2553" s="37"/>
      <c r="K2553" s="37"/>
    </row>
    <row r="2554" spans="1:27" x14ac:dyDescent="0.25">
      <c r="B2554" t="s">
        <v>1479</v>
      </c>
      <c r="C2554" t="s">
        <v>16</v>
      </c>
      <c r="D2554" t="s">
        <v>1480</v>
      </c>
      <c r="E2554" s="34">
        <v>1</v>
      </c>
      <c r="G2554" t="s">
        <v>511</v>
      </c>
      <c r="H2554" s="35">
        <v>3968</v>
      </c>
      <c r="I2554" t="s">
        <v>512</v>
      </c>
      <c r="J2554" s="36">
        <f>ROUND(E2554* H2554,5)</f>
        <v>3968</v>
      </c>
      <c r="K2554" s="37"/>
    </row>
    <row r="2555" spans="1:27" x14ac:dyDescent="0.25">
      <c r="D2555" s="38" t="s">
        <v>526</v>
      </c>
      <c r="E2555" s="37"/>
      <c r="H2555" s="37"/>
      <c r="K2555" s="35">
        <f>SUM(J2554:J2554)</f>
        <v>3968</v>
      </c>
    </row>
    <row r="2556" spans="1:27" x14ac:dyDescent="0.25">
      <c r="D2556" s="38" t="s">
        <v>527</v>
      </c>
      <c r="E2556" s="37"/>
      <c r="H2556" s="37"/>
      <c r="K2556" s="39">
        <f>SUM(J2549:J2555)</f>
        <v>4052.4050000000002</v>
      </c>
    </row>
    <row r="2557" spans="1:27" x14ac:dyDescent="0.25">
      <c r="D2557" s="38" t="s">
        <v>547</v>
      </c>
      <c r="E2557" s="37"/>
      <c r="H2557" s="37">
        <v>10</v>
      </c>
      <c r="I2557" t="s">
        <v>529</v>
      </c>
      <c r="K2557" s="35">
        <f>ROUND(H2557/100*K2556,5)</f>
        <v>405.2405</v>
      </c>
    </row>
    <row r="2558" spans="1:27" x14ac:dyDescent="0.25">
      <c r="D2558" s="38" t="s">
        <v>530</v>
      </c>
      <c r="E2558" s="37"/>
      <c r="H2558" s="37"/>
      <c r="K2558" s="39">
        <f>SUM(K2556:K2557)</f>
        <v>4457.6455000000005</v>
      </c>
    </row>
    <row r="2560" spans="1:27" ht="45" customHeight="1" x14ac:dyDescent="0.25">
      <c r="A2560" s="29" t="s">
        <v>1481</v>
      </c>
      <c r="B2560" s="29" t="s">
        <v>459</v>
      </c>
      <c r="C2560" s="30" t="s">
        <v>16</v>
      </c>
      <c r="D2560" s="10" t="s">
        <v>460</v>
      </c>
      <c r="E2560" s="9"/>
      <c r="F2560" s="9"/>
      <c r="G2560" s="30"/>
      <c r="H2560" s="32" t="s">
        <v>504</v>
      </c>
      <c r="I2560" s="8">
        <v>1</v>
      </c>
      <c r="J2560" s="7"/>
      <c r="K2560" s="33">
        <f>ROUND(K2570,2)</f>
        <v>2969.35</v>
      </c>
      <c r="L2560" s="31" t="s">
        <v>1482</v>
      </c>
      <c r="M2560" s="30"/>
      <c r="N2560" s="30"/>
      <c r="O2560" s="30"/>
      <c r="P2560" s="30"/>
      <c r="Q2560" s="30"/>
      <c r="R2560" s="30"/>
      <c r="S2560" s="30"/>
      <c r="T2560" s="30"/>
      <c r="U2560" s="30"/>
      <c r="V2560" s="30"/>
      <c r="W2560" s="30"/>
      <c r="X2560" s="30"/>
      <c r="Y2560" s="30"/>
      <c r="Z2560" s="30"/>
      <c r="AA2560" s="30"/>
    </row>
    <row r="2561" spans="1:27" x14ac:dyDescent="0.25">
      <c r="B2561" s="25" t="s">
        <v>506</v>
      </c>
    </row>
    <row r="2562" spans="1:27" x14ac:dyDescent="0.25">
      <c r="B2562" t="s">
        <v>1459</v>
      </c>
      <c r="C2562" t="s">
        <v>508</v>
      </c>
      <c r="D2562" t="s">
        <v>1460</v>
      </c>
      <c r="E2562" s="34">
        <v>1.5</v>
      </c>
      <c r="F2562" t="s">
        <v>510</v>
      </c>
      <c r="G2562" t="s">
        <v>511</v>
      </c>
      <c r="H2562" s="35">
        <v>26.33</v>
      </c>
      <c r="I2562" t="s">
        <v>512</v>
      </c>
      <c r="J2562" s="36">
        <f>ROUND(E2562/I2560* H2562,5)</f>
        <v>39.494999999999997</v>
      </c>
      <c r="K2562" s="37"/>
    </row>
    <row r="2563" spans="1:27" x14ac:dyDescent="0.25">
      <c r="B2563" t="s">
        <v>1461</v>
      </c>
      <c r="C2563" t="s">
        <v>508</v>
      </c>
      <c r="D2563" t="s">
        <v>1462</v>
      </c>
      <c r="E2563" s="34">
        <v>1.5</v>
      </c>
      <c r="F2563" t="s">
        <v>510</v>
      </c>
      <c r="G2563" t="s">
        <v>511</v>
      </c>
      <c r="H2563" s="35">
        <v>29.94</v>
      </c>
      <c r="I2563" t="s">
        <v>512</v>
      </c>
      <c r="J2563" s="36">
        <f>ROUND(E2563/I2560* H2563,5)</f>
        <v>44.91</v>
      </c>
      <c r="K2563" s="37"/>
    </row>
    <row r="2564" spans="1:27" x14ac:dyDescent="0.25">
      <c r="D2564" s="38" t="s">
        <v>513</v>
      </c>
      <c r="E2564" s="37"/>
      <c r="H2564" s="37"/>
      <c r="K2564" s="35">
        <f>SUM(J2562:J2563)</f>
        <v>84.405000000000001</v>
      </c>
    </row>
    <row r="2565" spans="1:27" x14ac:dyDescent="0.25">
      <c r="B2565" s="25" t="s">
        <v>518</v>
      </c>
      <c r="E2565" s="37"/>
      <c r="H2565" s="37"/>
      <c r="K2565" s="37"/>
    </row>
    <row r="2566" spans="1:27" x14ac:dyDescent="0.25">
      <c r="B2566" t="s">
        <v>1483</v>
      </c>
      <c r="C2566" t="s">
        <v>16</v>
      </c>
      <c r="D2566" t="s">
        <v>1484</v>
      </c>
      <c r="E2566" s="34">
        <v>1</v>
      </c>
      <c r="G2566" t="s">
        <v>511</v>
      </c>
      <c r="H2566" s="35">
        <v>2615</v>
      </c>
      <c r="I2566" t="s">
        <v>512</v>
      </c>
      <c r="J2566" s="36">
        <f>ROUND(E2566* H2566,5)</f>
        <v>2615</v>
      </c>
      <c r="K2566" s="37"/>
    </row>
    <row r="2567" spans="1:27" x14ac:dyDescent="0.25">
      <c r="D2567" s="38" t="s">
        <v>526</v>
      </c>
      <c r="E2567" s="37"/>
      <c r="H2567" s="37"/>
      <c r="K2567" s="35">
        <f>SUM(J2566:J2566)</f>
        <v>2615</v>
      </c>
    </row>
    <row r="2568" spans="1:27" x14ac:dyDescent="0.25">
      <c r="D2568" s="38" t="s">
        <v>527</v>
      </c>
      <c r="E2568" s="37"/>
      <c r="H2568" s="37"/>
      <c r="K2568" s="39">
        <f>SUM(J2561:J2567)</f>
        <v>2699.4050000000002</v>
      </c>
    </row>
    <row r="2569" spans="1:27" x14ac:dyDescent="0.25">
      <c r="D2569" s="38" t="s">
        <v>547</v>
      </c>
      <c r="E2569" s="37"/>
      <c r="H2569" s="37">
        <v>10</v>
      </c>
      <c r="I2569" t="s">
        <v>529</v>
      </c>
      <c r="K2569" s="35">
        <f>ROUND(H2569/100*K2568,5)</f>
        <v>269.94049999999999</v>
      </c>
    </row>
    <row r="2570" spans="1:27" x14ac:dyDescent="0.25">
      <c r="D2570" s="38" t="s">
        <v>530</v>
      </c>
      <c r="E2570" s="37"/>
      <c r="H2570" s="37"/>
      <c r="K2570" s="39">
        <f>SUM(K2568:K2569)</f>
        <v>2969.3455000000004</v>
      </c>
    </row>
    <row r="2572" spans="1:27" ht="45" customHeight="1" x14ac:dyDescent="0.25">
      <c r="A2572" s="29" t="s">
        <v>1485</v>
      </c>
      <c r="B2572" s="29" t="s">
        <v>463</v>
      </c>
      <c r="C2572" s="30" t="s">
        <v>16</v>
      </c>
      <c r="D2572" s="10" t="s">
        <v>464</v>
      </c>
      <c r="E2572" s="9"/>
      <c r="F2572" s="9"/>
      <c r="G2572" s="30"/>
      <c r="H2572" s="32" t="s">
        <v>504</v>
      </c>
      <c r="I2572" s="8">
        <v>1</v>
      </c>
      <c r="J2572" s="7"/>
      <c r="K2572" s="33">
        <f>ROUND(K2582,2)</f>
        <v>3045.25</v>
      </c>
      <c r="L2572" s="31" t="s">
        <v>1486</v>
      </c>
      <c r="M2572" s="30"/>
      <c r="N2572" s="30"/>
      <c r="O2572" s="30"/>
      <c r="P2572" s="30"/>
      <c r="Q2572" s="30"/>
      <c r="R2572" s="30"/>
      <c r="S2572" s="30"/>
      <c r="T2572" s="30"/>
      <c r="U2572" s="30"/>
      <c r="V2572" s="30"/>
      <c r="W2572" s="30"/>
      <c r="X2572" s="30"/>
      <c r="Y2572" s="30"/>
      <c r="Z2572" s="30"/>
      <c r="AA2572" s="30"/>
    </row>
    <row r="2573" spans="1:27" x14ac:dyDescent="0.25">
      <c r="B2573" s="25" t="s">
        <v>506</v>
      </c>
    </row>
    <row r="2574" spans="1:27" x14ac:dyDescent="0.25">
      <c r="B2574" t="s">
        <v>1461</v>
      </c>
      <c r="C2574" t="s">
        <v>508</v>
      </c>
      <c r="D2574" t="s">
        <v>1462</v>
      </c>
      <c r="E2574" s="34">
        <v>1.5</v>
      </c>
      <c r="F2574" t="s">
        <v>510</v>
      </c>
      <c r="G2574" t="s">
        <v>511</v>
      </c>
      <c r="H2574" s="35">
        <v>29.94</v>
      </c>
      <c r="I2574" t="s">
        <v>512</v>
      </c>
      <c r="J2574" s="36">
        <f>ROUND(E2574/I2572* H2574,5)</f>
        <v>44.91</v>
      </c>
      <c r="K2574" s="37"/>
    </row>
    <row r="2575" spans="1:27" x14ac:dyDescent="0.25">
      <c r="B2575" t="s">
        <v>1459</v>
      </c>
      <c r="C2575" t="s">
        <v>508</v>
      </c>
      <c r="D2575" t="s">
        <v>1460</v>
      </c>
      <c r="E2575" s="34">
        <v>1.5</v>
      </c>
      <c r="F2575" t="s">
        <v>510</v>
      </c>
      <c r="G2575" t="s">
        <v>511</v>
      </c>
      <c r="H2575" s="35">
        <v>26.33</v>
      </c>
      <c r="I2575" t="s">
        <v>512</v>
      </c>
      <c r="J2575" s="36">
        <f>ROUND(E2575/I2572* H2575,5)</f>
        <v>39.494999999999997</v>
      </c>
      <c r="K2575" s="37"/>
    </row>
    <row r="2576" spans="1:27" x14ac:dyDescent="0.25">
      <c r="D2576" s="38" t="s">
        <v>513</v>
      </c>
      <c r="E2576" s="37"/>
      <c r="H2576" s="37"/>
      <c r="K2576" s="35">
        <f>SUM(J2574:J2575)</f>
        <v>84.405000000000001</v>
      </c>
    </row>
    <row r="2577" spans="1:27" x14ac:dyDescent="0.25">
      <c r="B2577" s="25" t="s">
        <v>518</v>
      </c>
      <c r="E2577" s="37"/>
      <c r="H2577" s="37"/>
      <c r="K2577" s="37"/>
    </row>
    <row r="2578" spans="1:27" x14ac:dyDescent="0.25">
      <c r="B2578" t="s">
        <v>1487</v>
      </c>
      <c r="C2578" t="s">
        <v>16</v>
      </c>
      <c r="D2578" t="s">
        <v>1488</v>
      </c>
      <c r="E2578" s="34">
        <v>1</v>
      </c>
      <c r="G2578" t="s">
        <v>511</v>
      </c>
      <c r="H2578" s="35">
        <v>2684</v>
      </c>
      <c r="I2578" t="s">
        <v>512</v>
      </c>
      <c r="J2578" s="36">
        <f>ROUND(E2578* H2578,5)</f>
        <v>2684</v>
      </c>
      <c r="K2578" s="37"/>
    </row>
    <row r="2579" spans="1:27" x14ac:dyDescent="0.25">
      <c r="D2579" s="38" t="s">
        <v>526</v>
      </c>
      <c r="E2579" s="37"/>
      <c r="H2579" s="37"/>
      <c r="K2579" s="35">
        <f>SUM(J2578:J2578)</f>
        <v>2684</v>
      </c>
    </row>
    <row r="2580" spans="1:27" x14ac:dyDescent="0.25">
      <c r="D2580" s="38" t="s">
        <v>527</v>
      </c>
      <c r="E2580" s="37"/>
      <c r="H2580" s="37"/>
      <c r="K2580" s="39">
        <f>SUM(J2573:J2579)</f>
        <v>2768.4050000000002</v>
      </c>
    </row>
    <row r="2581" spans="1:27" x14ac:dyDescent="0.25">
      <c r="D2581" s="38" t="s">
        <v>547</v>
      </c>
      <c r="E2581" s="37"/>
      <c r="H2581" s="37">
        <v>10</v>
      </c>
      <c r="I2581" t="s">
        <v>529</v>
      </c>
      <c r="K2581" s="35">
        <f>ROUND(H2581/100*K2580,5)</f>
        <v>276.84050000000002</v>
      </c>
    </row>
    <row r="2582" spans="1:27" x14ac:dyDescent="0.25">
      <c r="D2582" s="38" t="s">
        <v>530</v>
      </c>
      <c r="E2582" s="37"/>
      <c r="H2582" s="37"/>
      <c r="K2582" s="39">
        <f>SUM(K2580:K2581)</f>
        <v>3045.2455</v>
      </c>
    </row>
    <row r="2584" spans="1:27" ht="45" customHeight="1" x14ac:dyDescent="0.25">
      <c r="A2584" s="29" t="s">
        <v>1489</v>
      </c>
      <c r="B2584" s="29" t="s">
        <v>465</v>
      </c>
      <c r="C2584" s="30" t="s">
        <v>16</v>
      </c>
      <c r="D2584" s="10" t="s">
        <v>466</v>
      </c>
      <c r="E2584" s="9"/>
      <c r="F2584" s="9"/>
      <c r="G2584" s="30"/>
      <c r="H2584" s="32" t="s">
        <v>504</v>
      </c>
      <c r="I2584" s="8">
        <v>1</v>
      </c>
      <c r="J2584" s="7"/>
      <c r="K2584" s="33">
        <f>ROUND(K2594,2)</f>
        <v>3076.05</v>
      </c>
      <c r="L2584" s="31" t="s">
        <v>1490</v>
      </c>
      <c r="M2584" s="30"/>
      <c r="N2584" s="30"/>
      <c r="O2584" s="30"/>
      <c r="P2584" s="30"/>
      <c r="Q2584" s="30"/>
      <c r="R2584" s="30"/>
      <c r="S2584" s="30"/>
      <c r="T2584" s="30"/>
      <c r="U2584" s="30"/>
      <c r="V2584" s="30"/>
      <c r="W2584" s="30"/>
      <c r="X2584" s="30"/>
      <c r="Y2584" s="30"/>
      <c r="Z2584" s="30"/>
      <c r="AA2584" s="30"/>
    </row>
    <row r="2585" spans="1:27" x14ac:dyDescent="0.25">
      <c r="B2585" s="25" t="s">
        <v>506</v>
      </c>
    </row>
    <row r="2586" spans="1:27" x14ac:dyDescent="0.25">
      <c r="B2586" t="s">
        <v>1459</v>
      </c>
      <c r="C2586" t="s">
        <v>508</v>
      </c>
      <c r="D2586" t="s">
        <v>1460</v>
      </c>
      <c r="E2586" s="34">
        <v>1.5</v>
      </c>
      <c r="F2586" t="s">
        <v>510</v>
      </c>
      <c r="G2586" t="s">
        <v>511</v>
      </c>
      <c r="H2586" s="35">
        <v>26.33</v>
      </c>
      <c r="I2586" t="s">
        <v>512</v>
      </c>
      <c r="J2586" s="36">
        <f>ROUND(E2586/I2584* H2586,5)</f>
        <v>39.494999999999997</v>
      </c>
      <c r="K2586" s="37"/>
    </row>
    <row r="2587" spans="1:27" x14ac:dyDescent="0.25">
      <c r="B2587" t="s">
        <v>1461</v>
      </c>
      <c r="C2587" t="s">
        <v>508</v>
      </c>
      <c r="D2587" t="s">
        <v>1462</v>
      </c>
      <c r="E2587" s="34">
        <v>1.5</v>
      </c>
      <c r="F2587" t="s">
        <v>510</v>
      </c>
      <c r="G2587" t="s">
        <v>511</v>
      </c>
      <c r="H2587" s="35">
        <v>29.94</v>
      </c>
      <c r="I2587" t="s">
        <v>512</v>
      </c>
      <c r="J2587" s="36">
        <f>ROUND(E2587/I2584* H2587,5)</f>
        <v>44.91</v>
      </c>
      <c r="K2587" s="37"/>
    </row>
    <row r="2588" spans="1:27" x14ac:dyDescent="0.25">
      <c r="D2588" s="38" t="s">
        <v>513</v>
      </c>
      <c r="E2588" s="37"/>
      <c r="H2588" s="37"/>
      <c r="K2588" s="35">
        <f>SUM(J2586:J2587)</f>
        <v>84.405000000000001</v>
      </c>
    </row>
    <row r="2589" spans="1:27" x14ac:dyDescent="0.25">
      <c r="B2589" s="25" t="s">
        <v>518</v>
      </c>
      <c r="E2589" s="37"/>
      <c r="H2589" s="37"/>
      <c r="K2589" s="37"/>
    </row>
    <row r="2590" spans="1:27" x14ac:dyDescent="0.25">
      <c r="B2590" t="s">
        <v>1491</v>
      </c>
      <c r="C2590" t="s">
        <v>16</v>
      </c>
      <c r="D2590" t="s">
        <v>1492</v>
      </c>
      <c r="E2590" s="34">
        <v>1</v>
      </c>
      <c r="G2590" t="s">
        <v>511</v>
      </c>
      <c r="H2590" s="35">
        <v>2712</v>
      </c>
      <c r="I2590" t="s">
        <v>512</v>
      </c>
      <c r="J2590" s="36">
        <f>ROUND(E2590* H2590,5)</f>
        <v>2712</v>
      </c>
      <c r="K2590" s="37"/>
    </row>
    <row r="2591" spans="1:27" x14ac:dyDescent="0.25">
      <c r="D2591" s="38" t="s">
        <v>526</v>
      </c>
      <c r="E2591" s="37"/>
      <c r="H2591" s="37"/>
      <c r="K2591" s="35">
        <f>SUM(J2590:J2590)</f>
        <v>2712</v>
      </c>
    </row>
    <row r="2592" spans="1:27" x14ac:dyDescent="0.25">
      <c r="D2592" s="38" t="s">
        <v>527</v>
      </c>
      <c r="E2592" s="37"/>
      <c r="H2592" s="37"/>
      <c r="K2592" s="39">
        <f>SUM(J2585:J2591)</f>
        <v>2796.4050000000002</v>
      </c>
    </row>
    <row r="2593" spans="1:27" x14ac:dyDescent="0.25">
      <c r="D2593" s="38" t="s">
        <v>547</v>
      </c>
      <c r="E2593" s="37"/>
      <c r="H2593" s="37">
        <v>10</v>
      </c>
      <c r="I2593" t="s">
        <v>529</v>
      </c>
      <c r="K2593" s="35">
        <f>ROUND(H2593/100*K2592,5)</f>
        <v>279.64049999999997</v>
      </c>
    </row>
    <row r="2594" spans="1:27" x14ac:dyDescent="0.25">
      <c r="D2594" s="38" t="s">
        <v>530</v>
      </c>
      <c r="E2594" s="37"/>
      <c r="H2594" s="37"/>
      <c r="K2594" s="39">
        <f>SUM(K2592:K2593)</f>
        <v>3076.0455000000002</v>
      </c>
    </row>
    <row r="2596" spans="1:27" ht="45" customHeight="1" x14ac:dyDescent="0.25">
      <c r="A2596" s="29" t="s">
        <v>1493</v>
      </c>
      <c r="B2596" s="29" t="s">
        <v>467</v>
      </c>
      <c r="C2596" s="30" t="s">
        <v>16</v>
      </c>
      <c r="D2596" s="10" t="s">
        <v>468</v>
      </c>
      <c r="E2596" s="9"/>
      <c r="F2596" s="9"/>
      <c r="G2596" s="30"/>
      <c r="H2596" s="32" t="s">
        <v>504</v>
      </c>
      <c r="I2596" s="8">
        <v>1</v>
      </c>
      <c r="J2596" s="7"/>
      <c r="K2596" s="33">
        <f>ROUND(K2606,2)</f>
        <v>5697.58</v>
      </c>
      <c r="L2596" s="31" t="s">
        <v>1494</v>
      </c>
      <c r="M2596" s="30"/>
      <c r="N2596" s="30"/>
      <c r="O2596" s="30"/>
      <c r="P2596" s="30"/>
      <c r="Q2596" s="30"/>
      <c r="R2596" s="30"/>
      <c r="S2596" s="30"/>
      <c r="T2596" s="30"/>
      <c r="U2596" s="30"/>
      <c r="V2596" s="30"/>
      <c r="W2596" s="30"/>
      <c r="X2596" s="30"/>
      <c r="Y2596" s="30"/>
      <c r="Z2596" s="30"/>
      <c r="AA2596" s="30"/>
    </row>
    <row r="2597" spans="1:27" x14ac:dyDescent="0.25">
      <c r="B2597" s="25" t="s">
        <v>506</v>
      </c>
    </row>
    <row r="2598" spans="1:27" x14ac:dyDescent="0.25">
      <c r="B2598" t="s">
        <v>1461</v>
      </c>
      <c r="C2598" t="s">
        <v>508</v>
      </c>
      <c r="D2598" t="s">
        <v>1462</v>
      </c>
      <c r="E2598" s="34">
        <v>6</v>
      </c>
      <c r="F2598" t="s">
        <v>510</v>
      </c>
      <c r="G2598" t="s">
        <v>511</v>
      </c>
      <c r="H2598" s="35">
        <v>29.94</v>
      </c>
      <c r="I2598" t="s">
        <v>512</v>
      </c>
      <c r="J2598" s="36">
        <f>ROUND(E2598/I2596* H2598,5)</f>
        <v>179.64</v>
      </c>
      <c r="K2598" s="37"/>
    </row>
    <row r="2599" spans="1:27" x14ac:dyDescent="0.25">
      <c r="B2599" t="s">
        <v>1459</v>
      </c>
      <c r="C2599" t="s">
        <v>508</v>
      </c>
      <c r="D2599" t="s">
        <v>1460</v>
      </c>
      <c r="E2599" s="34">
        <v>6</v>
      </c>
      <c r="F2599" t="s">
        <v>510</v>
      </c>
      <c r="G2599" t="s">
        <v>511</v>
      </c>
      <c r="H2599" s="35">
        <v>26.33</v>
      </c>
      <c r="I2599" t="s">
        <v>512</v>
      </c>
      <c r="J2599" s="36">
        <f>ROUND(E2599/I2596* H2599,5)</f>
        <v>157.97999999999999</v>
      </c>
      <c r="K2599" s="37"/>
    </row>
    <row r="2600" spans="1:27" x14ac:dyDescent="0.25">
      <c r="D2600" s="38" t="s">
        <v>513</v>
      </c>
      <c r="E2600" s="37"/>
      <c r="H2600" s="37"/>
      <c r="K2600" s="35">
        <f>SUM(J2598:J2599)</f>
        <v>337.62</v>
      </c>
    </row>
    <row r="2601" spans="1:27" x14ac:dyDescent="0.25">
      <c r="B2601" s="25" t="s">
        <v>518</v>
      </c>
      <c r="E2601" s="37"/>
      <c r="H2601" s="37"/>
      <c r="K2601" s="37"/>
    </row>
    <row r="2602" spans="1:27" x14ac:dyDescent="0.25">
      <c r="B2602" t="s">
        <v>1495</v>
      </c>
      <c r="C2602" t="s">
        <v>16</v>
      </c>
      <c r="D2602" t="s">
        <v>1496</v>
      </c>
      <c r="E2602" s="34">
        <v>1</v>
      </c>
      <c r="G2602" t="s">
        <v>511</v>
      </c>
      <c r="H2602" s="35">
        <v>4842</v>
      </c>
      <c r="I2602" t="s">
        <v>512</v>
      </c>
      <c r="J2602" s="36">
        <f>ROUND(E2602* H2602,5)</f>
        <v>4842</v>
      </c>
      <c r="K2602" s="37"/>
    </row>
    <row r="2603" spans="1:27" x14ac:dyDescent="0.25">
      <c r="D2603" s="38" t="s">
        <v>526</v>
      </c>
      <c r="E2603" s="37"/>
      <c r="H2603" s="37"/>
      <c r="K2603" s="35">
        <f>SUM(J2602:J2602)</f>
        <v>4842</v>
      </c>
    </row>
    <row r="2604" spans="1:27" x14ac:dyDescent="0.25">
      <c r="D2604" s="38" t="s">
        <v>527</v>
      </c>
      <c r="E2604" s="37"/>
      <c r="H2604" s="37"/>
      <c r="K2604" s="39">
        <f>SUM(J2597:J2603)</f>
        <v>5179.62</v>
      </c>
    </row>
    <row r="2605" spans="1:27" x14ac:dyDescent="0.25">
      <c r="D2605" s="38" t="s">
        <v>547</v>
      </c>
      <c r="E2605" s="37"/>
      <c r="H2605" s="37">
        <v>10</v>
      </c>
      <c r="I2605" t="s">
        <v>529</v>
      </c>
      <c r="K2605" s="35">
        <f>ROUND(H2605/100*K2604,5)</f>
        <v>517.96199999999999</v>
      </c>
    </row>
    <row r="2606" spans="1:27" x14ac:dyDescent="0.25">
      <c r="D2606" s="38" t="s">
        <v>530</v>
      </c>
      <c r="E2606" s="37"/>
      <c r="H2606" s="37"/>
      <c r="K2606" s="39">
        <f>SUM(K2604:K2605)</f>
        <v>5697.5820000000003</v>
      </c>
    </row>
    <row r="2608" spans="1:27" ht="45" customHeight="1" x14ac:dyDescent="0.25">
      <c r="A2608" s="29" t="s">
        <v>1497</v>
      </c>
      <c r="B2608" s="29" t="s">
        <v>469</v>
      </c>
      <c r="C2608" s="30" t="s">
        <v>16</v>
      </c>
      <c r="D2608" s="10" t="s">
        <v>470</v>
      </c>
      <c r="E2608" s="9"/>
      <c r="F2608" s="9"/>
      <c r="G2608" s="30"/>
      <c r="H2608" s="32" t="s">
        <v>504</v>
      </c>
      <c r="I2608" s="8">
        <v>1</v>
      </c>
      <c r="J2608" s="7"/>
      <c r="K2608" s="33">
        <f>ROUND(K2618,2)</f>
        <v>926.5</v>
      </c>
      <c r="L2608" s="31" t="s">
        <v>1498</v>
      </c>
      <c r="M2608" s="30"/>
      <c r="N2608" s="30"/>
      <c r="O2608" s="30"/>
      <c r="P2608" s="30"/>
      <c r="Q2608" s="30"/>
      <c r="R2608" s="30"/>
      <c r="S2608" s="30"/>
      <c r="T2608" s="30"/>
      <c r="U2608" s="30"/>
      <c r="V2608" s="30"/>
      <c r="W2608" s="30"/>
      <c r="X2608" s="30"/>
      <c r="Y2608" s="30"/>
      <c r="Z2608" s="30"/>
      <c r="AA2608" s="30"/>
    </row>
    <row r="2609" spans="1:27" x14ac:dyDescent="0.25">
      <c r="B2609" s="25" t="s">
        <v>506</v>
      </c>
    </row>
    <row r="2610" spans="1:27" x14ac:dyDescent="0.25">
      <c r="B2610" t="s">
        <v>1461</v>
      </c>
      <c r="C2610" t="s">
        <v>508</v>
      </c>
      <c r="D2610" t="s">
        <v>1462</v>
      </c>
      <c r="E2610" s="34">
        <v>1</v>
      </c>
      <c r="F2610" t="s">
        <v>510</v>
      </c>
      <c r="G2610" t="s">
        <v>511</v>
      </c>
      <c r="H2610" s="35">
        <v>29.94</v>
      </c>
      <c r="I2610" t="s">
        <v>512</v>
      </c>
      <c r="J2610" s="36">
        <f>ROUND(E2610/I2608* H2610,5)</f>
        <v>29.94</v>
      </c>
      <c r="K2610" s="37"/>
    </row>
    <row r="2611" spans="1:27" x14ac:dyDescent="0.25">
      <c r="B2611" t="s">
        <v>1459</v>
      </c>
      <c r="C2611" t="s">
        <v>508</v>
      </c>
      <c r="D2611" t="s">
        <v>1460</v>
      </c>
      <c r="E2611" s="34">
        <v>1</v>
      </c>
      <c r="F2611" t="s">
        <v>510</v>
      </c>
      <c r="G2611" t="s">
        <v>511</v>
      </c>
      <c r="H2611" s="35">
        <v>26.33</v>
      </c>
      <c r="I2611" t="s">
        <v>512</v>
      </c>
      <c r="J2611" s="36">
        <f>ROUND(E2611/I2608* H2611,5)</f>
        <v>26.33</v>
      </c>
      <c r="K2611" s="37"/>
    </row>
    <row r="2612" spans="1:27" x14ac:dyDescent="0.25">
      <c r="D2612" s="38" t="s">
        <v>513</v>
      </c>
      <c r="E2612" s="37"/>
      <c r="H2612" s="37"/>
      <c r="K2612" s="35">
        <f>SUM(J2610:J2611)</f>
        <v>56.269999999999996</v>
      </c>
    </row>
    <row r="2613" spans="1:27" x14ac:dyDescent="0.25">
      <c r="B2613" s="25" t="s">
        <v>518</v>
      </c>
      <c r="E2613" s="37"/>
      <c r="H2613" s="37"/>
      <c r="K2613" s="37"/>
    </row>
    <row r="2614" spans="1:27" x14ac:dyDescent="0.25">
      <c r="B2614" t="s">
        <v>1499</v>
      </c>
      <c r="C2614" t="s">
        <v>16</v>
      </c>
      <c r="D2614" t="s">
        <v>1500</v>
      </c>
      <c r="E2614" s="34">
        <v>1</v>
      </c>
      <c r="G2614" t="s">
        <v>511</v>
      </c>
      <c r="H2614" s="35">
        <v>786</v>
      </c>
      <c r="I2614" t="s">
        <v>512</v>
      </c>
      <c r="J2614" s="36">
        <f>ROUND(E2614* H2614,5)</f>
        <v>786</v>
      </c>
      <c r="K2614" s="37"/>
    </row>
    <row r="2615" spans="1:27" x14ac:dyDescent="0.25">
      <c r="D2615" s="38" t="s">
        <v>526</v>
      </c>
      <c r="E2615" s="37"/>
      <c r="H2615" s="37"/>
      <c r="K2615" s="35">
        <f>SUM(J2614:J2614)</f>
        <v>786</v>
      </c>
    </row>
    <row r="2616" spans="1:27" x14ac:dyDescent="0.25">
      <c r="D2616" s="38" t="s">
        <v>527</v>
      </c>
      <c r="E2616" s="37"/>
      <c r="H2616" s="37"/>
      <c r="K2616" s="39">
        <f>SUM(J2609:J2615)</f>
        <v>842.27</v>
      </c>
    </row>
    <row r="2617" spans="1:27" x14ac:dyDescent="0.25">
      <c r="D2617" s="38" t="s">
        <v>547</v>
      </c>
      <c r="E2617" s="37"/>
      <c r="H2617" s="37">
        <v>10</v>
      </c>
      <c r="I2617" t="s">
        <v>529</v>
      </c>
      <c r="K2617" s="35">
        <f>ROUND(H2617/100*K2616,5)</f>
        <v>84.227000000000004</v>
      </c>
    </row>
    <row r="2618" spans="1:27" x14ac:dyDescent="0.25">
      <c r="D2618" s="38" t="s">
        <v>530</v>
      </c>
      <c r="E2618" s="37"/>
      <c r="H2618" s="37"/>
      <c r="K2618" s="39">
        <f>SUM(K2616:K2617)</f>
        <v>926.49699999999996</v>
      </c>
    </row>
    <row r="2620" spans="1:27" ht="45" customHeight="1" x14ac:dyDescent="0.25">
      <c r="A2620" s="29" t="s">
        <v>1501</v>
      </c>
      <c r="B2620" s="29" t="s">
        <v>471</v>
      </c>
      <c r="C2620" s="30" t="s">
        <v>16</v>
      </c>
      <c r="D2620" s="10" t="s">
        <v>472</v>
      </c>
      <c r="E2620" s="9"/>
      <c r="F2620" s="9"/>
      <c r="G2620" s="30"/>
      <c r="H2620" s="32" t="s">
        <v>504</v>
      </c>
      <c r="I2620" s="8">
        <v>1</v>
      </c>
      <c r="J2620" s="7"/>
      <c r="K2620" s="33">
        <f>ROUND(K2630,2)</f>
        <v>1254.3</v>
      </c>
      <c r="L2620" s="31" t="s">
        <v>1502</v>
      </c>
      <c r="M2620" s="30"/>
      <c r="N2620" s="30"/>
      <c r="O2620" s="30"/>
      <c r="P2620" s="30"/>
      <c r="Q2620" s="30"/>
      <c r="R2620" s="30"/>
      <c r="S2620" s="30"/>
      <c r="T2620" s="30"/>
      <c r="U2620" s="30"/>
      <c r="V2620" s="30"/>
      <c r="W2620" s="30"/>
      <c r="X2620" s="30"/>
      <c r="Y2620" s="30"/>
      <c r="Z2620" s="30"/>
      <c r="AA2620" s="30"/>
    </row>
    <row r="2621" spans="1:27" x14ac:dyDescent="0.25">
      <c r="B2621" s="25" t="s">
        <v>506</v>
      </c>
    </row>
    <row r="2622" spans="1:27" x14ac:dyDescent="0.25">
      <c r="B2622" t="s">
        <v>1459</v>
      </c>
      <c r="C2622" t="s">
        <v>508</v>
      </c>
      <c r="D2622" t="s">
        <v>1460</v>
      </c>
      <c r="E2622" s="34">
        <v>1</v>
      </c>
      <c r="F2622" t="s">
        <v>510</v>
      </c>
      <c r="G2622" t="s">
        <v>511</v>
      </c>
      <c r="H2622" s="35">
        <v>26.33</v>
      </c>
      <c r="I2622" t="s">
        <v>512</v>
      </c>
      <c r="J2622" s="36">
        <f>ROUND(E2622/I2620* H2622,5)</f>
        <v>26.33</v>
      </c>
      <c r="K2622" s="37"/>
    </row>
    <row r="2623" spans="1:27" x14ac:dyDescent="0.25">
      <c r="B2623" t="s">
        <v>1461</v>
      </c>
      <c r="C2623" t="s">
        <v>508</v>
      </c>
      <c r="D2623" t="s">
        <v>1462</v>
      </c>
      <c r="E2623" s="34">
        <v>1</v>
      </c>
      <c r="F2623" t="s">
        <v>510</v>
      </c>
      <c r="G2623" t="s">
        <v>511</v>
      </c>
      <c r="H2623" s="35">
        <v>29.94</v>
      </c>
      <c r="I2623" t="s">
        <v>512</v>
      </c>
      <c r="J2623" s="36">
        <f>ROUND(E2623/I2620* H2623,5)</f>
        <v>29.94</v>
      </c>
      <c r="K2623" s="37"/>
    </row>
    <row r="2624" spans="1:27" x14ac:dyDescent="0.25">
      <c r="D2624" s="38" t="s">
        <v>513</v>
      </c>
      <c r="E2624" s="37"/>
      <c r="H2624" s="37"/>
      <c r="K2624" s="35">
        <f>SUM(J2622:J2623)</f>
        <v>56.269999999999996</v>
      </c>
    </row>
    <row r="2625" spans="1:27" x14ac:dyDescent="0.25">
      <c r="B2625" s="25" t="s">
        <v>518</v>
      </c>
      <c r="E2625" s="37"/>
      <c r="H2625" s="37"/>
      <c r="K2625" s="37"/>
    </row>
    <row r="2626" spans="1:27" x14ac:dyDescent="0.25">
      <c r="B2626" t="s">
        <v>1503</v>
      </c>
      <c r="C2626" t="s">
        <v>16</v>
      </c>
      <c r="D2626" t="s">
        <v>1504</v>
      </c>
      <c r="E2626" s="34">
        <v>1</v>
      </c>
      <c r="G2626" t="s">
        <v>511</v>
      </c>
      <c r="H2626" s="35">
        <v>1084</v>
      </c>
      <c r="I2626" t="s">
        <v>512</v>
      </c>
      <c r="J2626" s="36">
        <f>ROUND(E2626* H2626,5)</f>
        <v>1084</v>
      </c>
      <c r="K2626" s="37"/>
    </row>
    <row r="2627" spans="1:27" x14ac:dyDescent="0.25">
      <c r="D2627" s="38" t="s">
        <v>526</v>
      </c>
      <c r="E2627" s="37"/>
      <c r="H2627" s="37"/>
      <c r="K2627" s="35">
        <f>SUM(J2626:J2626)</f>
        <v>1084</v>
      </c>
    </row>
    <row r="2628" spans="1:27" x14ac:dyDescent="0.25">
      <c r="D2628" s="38" t="s">
        <v>527</v>
      </c>
      <c r="E2628" s="37"/>
      <c r="H2628" s="37"/>
      <c r="K2628" s="39">
        <f>SUM(J2621:J2627)</f>
        <v>1140.27</v>
      </c>
    </row>
    <row r="2629" spans="1:27" x14ac:dyDescent="0.25">
      <c r="D2629" s="38" t="s">
        <v>547</v>
      </c>
      <c r="E2629" s="37"/>
      <c r="H2629" s="37">
        <v>10</v>
      </c>
      <c r="I2629" t="s">
        <v>529</v>
      </c>
      <c r="K2629" s="35">
        <f>ROUND(H2629/100*K2628,5)</f>
        <v>114.027</v>
      </c>
    </row>
    <row r="2630" spans="1:27" x14ac:dyDescent="0.25">
      <c r="D2630" s="38" t="s">
        <v>530</v>
      </c>
      <c r="E2630" s="37"/>
      <c r="H2630" s="37"/>
      <c r="K2630" s="39">
        <f>SUM(K2628:K2629)</f>
        <v>1254.297</v>
      </c>
    </row>
    <row r="2632" spans="1:27" ht="45" customHeight="1" x14ac:dyDescent="0.25">
      <c r="A2632" s="29" t="s">
        <v>1505</v>
      </c>
      <c r="B2632" s="29" t="s">
        <v>346</v>
      </c>
      <c r="C2632" s="30" t="s">
        <v>16</v>
      </c>
      <c r="D2632" s="10" t="s">
        <v>347</v>
      </c>
      <c r="E2632" s="9"/>
      <c r="F2632" s="9"/>
      <c r="G2632" s="30"/>
      <c r="H2632" s="32" t="s">
        <v>504</v>
      </c>
      <c r="I2632" s="8">
        <v>1</v>
      </c>
      <c r="J2632" s="7"/>
      <c r="K2632" s="33">
        <f>ROUND(K2642,2)</f>
        <v>71.739999999999995</v>
      </c>
      <c r="L2632" s="31" t="s">
        <v>1506</v>
      </c>
      <c r="M2632" s="30"/>
      <c r="N2632" s="30"/>
      <c r="O2632" s="30"/>
      <c r="P2632" s="30"/>
      <c r="Q2632" s="30"/>
      <c r="R2632" s="30"/>
      <c r="S2632" s="30"/>
      <c r="T2632" s="30"/>
      <c r="U2632" s="30"/>
      <c r="V2632" s="30"/>
      <c r="W2632" s="30"/>
      <c r="X2632" s="30"/>
      <c r="Y2632" s="30"/>
      <c r="Z2632" s="30"/>
      <c r="AA2632" s="30"/>
    </row>
    <row r="2633" spans="1:27" x14ac:dyDescent="0.25">
      <c r="B2633" s="25" t="s">
        <v>542</v>
      </c>
    </row>
    <row r="2634" spans="1:27" x14ac:dyDescent="0.25">
      <c r="B2634" t="s">
        <v>906</v>
      </c>
      <c r="C2634" t="s">
        <v>16</v>
      </c>
      <c r="D2634" t="s">
        <v>907</v>
      </c>
      <c r="E2634" s="34">
        <v>1</v>
      </c>
      <c r="G2634" t="s">
        <v>511</v>
      </c>
      <c r="H2634" s="35">
        <v>3.60446</v>
      </c>
      <c r="I2634" t="s">
        <v>512</v>
      </c>
      <c r="J2634" s="36">
        <f t="shared" ref="J2634:J2639" si="5">ROUND(E2634* H2634,5)</f>
        <v>3.60446</v>
      </c>
      <c r="K2634" s="37"/>
    </row>
    <row r="2635" spans="1:27" x14ac:dyDescent="0.25">
      <c r="B2635" t="s">
        <v>901</v>
      </c>
      <c r="C2635" t="s">
        <v>16</v>
      </c>
      <c r="D2635" t="s">
        <v>902</v>
      </c>
      <c r="E2635" s="34">
        <v>1</v>
      </c>
      <c r="G2635" t="s">
        <v>511</v>
      </c>
      <c r="H2635" s="35">
        <v>24.050280000000001</v>
      </c>
      <c r="I2635" t="s">
        <v>512</v>
      </c>
      <c r="J2635" s="36">
        <f t="shared" si="5"/>
        <v>24.050280000000001</v>
      </c>
      <c r="K2635" s="37"/>
    </row>
    <row r="2636" spans="1:27" x14ac:dyDescent="0.25">
      <c r="B2636" t="s">
        <v>822</v>
      </c>
      <c r="C2636" t="s">
        <v>125</v>
      </c>
      <c r="D2636" t="s">
        <v>823</v>
      </c>
      <c r="E2636" s="34">
        <v>8</v>
      </c>
      <c r="G2636" t="s">
        <v>511</v>
      </c>
      <c r="H2636" s="35">
        <v>1.5061100000000001</v>
      </c>
      <c r="I2636" t="s">
        <v>512</v>
      </c>
      <c r="J2636" s="36">
        <f t="shared" si="5"/>
        <v>12.04888</v>
      </c>
      <c r="K2636" s="37"/>
    </row>
    <row r="2637" spans="1:27" x14ac:dyDescent="0.25">
      <c r="B2637" t="s">
        <v>865</v>
      </c>
      <c r="C2637" t="s">
        <v>125</v>
      </c>
      <c r="D2637" t="s">
        <v>866</v>
      </c>
      <c r="E2637" s="34">
        <v>16</v>
      </c>
      <c r="G2637" t="s">
        <v>511</v>
      </c>
      <c r="H2637" s="35">
        <v>1.0868899999999999</v>
      </c>
      <c r="I2637" t="s">
        <v>512</v>
      </c>
      <c r="J2637" s="36">
        <f t="shared" si="5"/>
        <v>17.390239999999999</v>
      </c>
      <c r="K2637" s="37"/>
    </row>
    <row r="2638" spans="1:27" x14ac:dyDescent="0.25">
      <c r="B2638" t="s">
        <v>896</v>
      </c>
      <c r="C2638" t="s">
        <v>16</v>
      </c>
      <c r="D2638" t="s">
        <v>897</v>
      </c>
      <c r="E2638" s="34">
        <v>1</v>
      </c>
      <c r="G2638" t="s">
        <v>511</v>
      </c>
      <c r="H2638" s="35">
        <v>2.6560000000000001</v>
      </c>
      <c r="I2638" t="s">
        <v>512</v>
      </c>
      <c r="J2638" s="36">
        <f t="shared" si="5"/>
        <v>2.6560000000000001</v>
      </c>
      <c r="K2638" s="37"/>
    </row>
    <row r="2639" spans="1:27" x14ac:dyDescent="0.25">
      <c r="B2639" t="s">
        <v>792</v>
      </c>
      <c r="C2639" t="s">
        <v>16</v>
      </c>
      <c r="D2639" t="s">
        <v>793</v>
      </c>
      <c r="E2639" s="34">
        <v>0.25</v>
      </c>
      <c r="G2639" t="s">
        <v>511</v>
      </c>
      <c r="H2639" s="35">
        <v>21.857050000000001</v>
      </c>
      <c r="I2639" t="s">
        <v>512</v>
      </c>
      <c r="J2639" s="36">
        <f t="shared" si="5"/>
        <v>5.4642600000000003</v>
      </c>
      <c r="K2639" s="37"/>
    </row>
    <row r="2640" spans="1:27" x14ac:dyDescent="0.25">
      <c r="D2640" s="38" t="s">
        <v>527</v>
      </c>
      <c r="E2640" s="37"/>
      <c r="H2640" s="37"/>
      <c r="K2640" s="39">
        <f>SUM(J2633:J2639)</f>
        <v>65.214119999999994</v>
      </c>
    </row>
    <row r="2641" spans="4:11" x14ac:dyDescent="0.25">
      <c r="D2641" s="38" t="s">
        <v>547</v>
      </c>
      <c r="E2641" s="37"/>
      <c r="H2641" s="37">
        <v>10</v>
      </c>
      <c r="I2641" t="s">
        <v>529</v>
      </c>
      <c r="K2641" s="35">
        <f>ROUND(H2641/100*K2640,5)</f>
        <v>6.5214100000000004</v>
      </c>
    </row>
    <row r="2642" spans="4:11" x14ac:dyDescent="0.25">
      <c r="D2642" s="38" t="s">
        <v>530</v>
      </c>
      <c r="E2642" s="37"/>
      <c r="H2642" s="37"/>
      <c r="K2642" s="39">
        <f>SUM(K2640:K2641)</f>
        <v>71.735529999999997</v>
      </c>
    </row>
  </sheetData>
  <sheetProtection sheet="1"/>
  <mergeCells count="393">
    <mergeCell ref="D2620:F2620"/>
    <mergeCell ref="I2620:J2620"/>
    <mergeCell ref="D2632:F2632"/>
    <mergeCell ref="I2632:J2632"/>
    <mergeCell ref="D2560:F2560"/>
    <mergeCell ref="I2560:J2560"/>
    <mergeCell ref="D2572:F2572"/>
    <mergeCell ref="I2572:J2572"/>
    <mergeCell ref="D2584:F2584"/>
    <mergeCell ref="I2584:J2584"/>
    <mergeCell ref="D2596:F2596"/>
    <mergeCell ref="I2596:J2596"/>
    <mergeCell ref="D2608:F2608"/>
    <mergeCell ref="I2608:J2608"/>
    <mergeCell ref="D2500:F2500"/>
    <mergeCell ref="I2500:J2500"/>
    <mergeCell ref="D2512:F2512"/>
    <mergeCell ref="I2512:J2512"/>
    <mergeCell ref="D2524:F2524"/>
    <mergeCell ref="I2524:J2524"/>
    <mergeCell ref="D2536:F2536"/>
    <mergeCell ref="I2536:J2536"/>
    <mergeCell ref="D2548:F2548"/>
    <mergeCell ref="I2548:J2548"/>
    <mergeCell ref="D2451:F2451"/>
    <mergeCell ref="I2451:J2451"/>
    <mergeCell ref="D2462:F2462"/>
    <mergeCell ref="I2462:J2462"/>
    <mergeCell ref="D2473:F2473"/>
    <mergeCell ref="I2473:J2473"/>
    <mergeCell ref="D2484:F2484"/>
    <mergeCell ref="I2484:J2484"/>
    <mergeCell ref="D2492:F2492"/>
    <mergeCell ref="I2492:J2492"/>
    <mergeCell ref="D2389:F2389"/>
    <mergeCell ref="I2389:J2389"/>
    <mergeCell ref="D2403:F2403"/>
    <mergeCell ref="I2403:J2403"/>
    <mergeCell ref="D2415:F2415"/>
    <mergeCell ref="I2415:J2415"/>
    <mergeCell ref="D2429:F2429"/>
    <mergeCell ref="I2429:J2429"/>
    <mergeCell ref="D2440:F2440"/>
    <mergeCell ref="I2440:J2440"/>
    <mergeCell ref="D2312:F2312"/>
    <mergeCell ref="I2312:J2312"/>
    <mergeCell ref="D2329:F2329"/>
    <mergeCell ref="I2329:J2329"/>
    <mergeCell ref="D2342:F2342"/>
    <mergeCell ref="I2342:J2342"/>
    <mergeCell ref="D2360:F2360"/>
    <mergeCell ref="I2360:J2360"/>
    <mergeCell ref="D2373:F2373"/>
    <mergeCell ref="I2373:J2373"/>
    <mergeCell ref="D2252:F2252"/>
    <mergeCell ref="I2252:J2252"/>
    <mergeCell ref="D2264:F2264"/>
    <mergeCell ref="I2264:J2264"/>
    <mergeCell ref="D2276:F2276"/>
    <mergeCell ref="I2276:J2276"/>
    <mergeCell ref="D2288:F2288"/>
    <mergeCell ref="I2288:J2288"/>
    <mergeCell ref="D2300:F2300"/>
    <mergeCell ref="I2300:J2300"/>
    <mergeCell ref="D2181:F2181"/>
    <mergeCell ref="I2181:J2181"/>
    <mergeCell ref="D2196:F2196"/>
    <mergeCell ref="I2196:J2196"/>
    <mergeCell ref="D2211:F2211"/>
    <mergeCell ref="I2211:J2211"/>
    <mergeCell ref="D2226:F2226"/>
    <mergeCell ref="I2226:J2226"/>
    <mergeCell ref="D2240:F2240"/>
    <mergeCell ref="I2240:J2240"/>
    <mergeCell ref="D2109:F2109"/>
    <mergeCell ref="I2109:J2109"/>
    <mergeCell ref="D2123:F2123"/>
    <mergeCell ref="I2123:J2123"/>
    <mergeCell ref="D2137:F2137"/>
    <mergeCell ref="I2137:J2137"/>
    <mergeCell ref="D2153:F2153"/>
    <mergeCell ref="I2153:J2153"/>
    <mergeCell ref="D2167:F2167"/>
    <mergeCell ref="I2167:J2167"/>
    <mergeCell ref="D2039:F2039"/>
    <mergeCell ref="I2039:J2039"/>
    <mergeCell ref="D2053:F2053"/>
    <mergeCell ref="I2053:J2053"/>
    <mergeCell ref="D2067:F2067"/>
    <mergeCell ref="I2067:J2067"/>
    <mergeCell ref="D2081:F2081"/>
    <mergeCell ref="I2081:J2081"/>
    <mergeCell ref="D2095:F2095"/>
    <mergeCell ref="I2095:J2095"/>
    <mergeCell ref="D1961:F1961"/>
    <mergeCell ref="I1961:J1961"/>
    <mergeCell ref="D1976:F1976"/>
    <mergeCell ref="I1976:J1976"/>
    <mergeCell ref="D1991:F1991"/>
    <mergeCell ref="I1991:J1991"/>
    <mergeCell ref="D2002:F2002"/>
    <mergeCell ref="I2002:J2002"/>
    <mergeCell ref="D2025:F2025"/>
    <mergeCell ref="I2025:J2025"/>
    <mergeCell ref="D1893:F1893"/>
    <mergeCell ref="I1893:J1893"/>
    <mergeCell ref="D1906:F1906"/>
    <mergeCell ref="I1906:J1906"/>
    <mergeCell ref="D1921:F1921"/>
    <mergeCell ref="I1921:J1921"/>
    <mergeCell ref="D1934:F1934"/>
    <mergeCell ref="I1934:J1934"/>
    <mergeCell ref="D1947:F1947"/>
    <mergeCell ref="I1947:J1947"/>
    <mergeCell ref="D1826:F1826"/>
    <mergeCell ref="I1826:J1826"/>
    <mergeCell ref="D1840:F1840"/>
    <mergeCell ref="I1840:J1840"/>
    <mergeCell ref="D1854:F1854"/>
    <mergeCell ref="I1854:J1854"/>
    <mergeCell ref="D1867:F1867"/>
    <mergeCell ref="I1867:J1867"/>
    <mergeCell ref="D1880:F1880"/>
    <mergeCell ref="I1880:J1880"/>
    <mergeCell ref="D1758:F1758"/>
    <mergeCell ref="I1758:J1758"/>
    <mergeCell ref="D1769:F1769"/>
    <mergeCell ref="I1769:J1769"/>
    <mergeCell ref="D1784:F1784"/>
    <mergeCell ref="I1784:J1784"/>
    <mergeCell ref="D1798:F1798"/>
    <mergeCell ref="I1798:J1798"/>
    <mergeCell ref="D1812:F1812"/>
    <mergeCell ref="I1812:J1812"/>
    <mergeCell ref="D1694:F1694"/>
    <mergeCell ref="I1694:J1694"/>
    <mergeCell ref="D1707:F1707"/>
    <mergeCell ref="I1707:J1707"/>
    <mergeCell ref="D1720:F1720"/>
    <mergeCell ref="I1720:J1720"/>
    <mergeCell ref="D1733:F1733"/>
    <mergeCell ref="I1733:J1733"/>
    <mergeCell ref="D1746:F1746"/>
    <mergeCell ref="I1746:J1746"/>
    <mergeCell ref="D1626:F1626"/>
    <mergeCell ref="I1626:J1626"/>
    <mergeCell ref="D1642:F1642"/>
    <mergeCell ref="I1642:J1642"/>
    <mergeCell ref="D1658:F1658"/>
    <mergeCell ref="I1658:J1658"/>
    <mergeCell ref="D1666:F1666"/>
    <mergeCell ref="I1666:J1666"/>
    <mergeCell ref="D1681:F1681"/>
    <mergeCell ref="I1681:J1681"/>
    <mergeCell ref="D1540:F1540"/>
    <mergeCell ref="I1540:J1540"/>
    <mergeCell ref="D1554:F1554"/>
    <mergeCell ref="I1554:J1554"/>
    <mergeCell ref="D1568:F1568"/>
    <mergeCell ref="I1568:J1568"/>
    <mergeCell ref="D1582:F1582"/>
    <mergeCell ref="I1582:J1582"/>
    <mergeCell ref="D1604:F1604"/>
    <mergeCell ref="I1604:J1604"/>
    <mergeCell ref="D1438:F1438"/>
    <mergeCell ref="I1438:J1438"/>
    <mergeCell ref="D1458:F1458"/>
    <mergeCell ref="I1458:J1458"/>
    <mergeCell ref="D1480:F1480"/>
    <mergeCell ref="I1480:J1480"/>
    <mergeCell ref="D1502:F1502"/>
    <mergeCell ref="I1502:J1502"/>
    <mergeCell ref="D1525:F1525"/>
    <mergeCell ref="I1525:J1525"/>
    <mergeCell ref="D1393:F1393"/>
    <mergeCell ref="I1393:J1393"/>
    <mergeCell ref="D1401:F1401"/>
    <mergeCell ref="I1401:J1401"/>
    <mergeCell ref="D1414:F1414"/>
    <mergeCell ref="I1414:J1414"/>
    <mergeCell ref="D1422:F1422"/>
    <mergeCell ref="I1422:J1422"/>
    <mergeCell ref="D1430:F1430"/>
    <mergeCell ref="I1430:J1430"/>
    <mergeCell ref="D1339:F1339"/>
    <mergeCell ref="I1339:J1339"/>
    <mergeCell ref="D1347:F1347"/>
    <mergeCell ref="I1347:J1347"/>
    <mergeCell ref="D1355:F1355"/>
    <mergeCell ref="I1355:J1355"/>
    <mergeCell ref="D1366:F1366"/>
    <mergeCell ref="I1366:J1366"/>
    <mergeCell ref="D1385:F1385"/>
    <mergeCell ref="I1385:J1385"/>
    <mergeCell ref="D1279:F1279"/>
    <mergeCell ref="I1279:J1279"/>
    <mergeCell ref="D1294:F1294"/>
    <mergeCell ref="I1294:J1294"/>
    <mergeCell ref="D1309:F1309"/>
    <mergeCell ref="I1309:J1309"/>
    <mergeCell ref="D1323:F1323"/>
    <mergeCell ref="I1323:J1323"/>
    <mergeCell ref="D1331:F1331"/>
    <mergeCell ref="I1331:J1331"/>
    <mergeCell ref="D1211:F1211"/>
    <mergeCell ref="I1211:J1211"/>
    <mergeCell ref="D1226:F1226"/>
    <mergeCell ref="I1226:J1226"/>
    <mergeCell ref="D1240:F1240"/>
    <mergeCell ref="I1240:J1240"/>
    <mergeCell ref="D1256:F1256"/>
    <mergeCell ref="I1256:J1256"/>
    <mergeCell ref="D1264:F1264"/>
    <mergeCell ref="I1264:J1264"/>
    <mergeCell ref="D1141:F1141"/>
    <mergeCell ref="I1141:J1141"/>
    <mergeCell ref="D1155:F1155"/>
    <mergeCell ref="I1155:J1155"/>
    <mergeCell ref="D1169:F1169"/>
    <mergeCell ref="I1169:J1169"/>
    <mergeCell ref="D1183:F1183"/>
    <mergeCell ref="I1183:J1183"/>
    <mergeCell ref="D1197:F1197"/>
    <mergeCell ref="I1197:J1197"/>
    <mergeCell ref="D1073:F1073"/>
    <mergeCell ref="I1073:J1073"/>
    <mergeCell ref="D1085:F1085"/>
    <mergeCell ref="I1085:J1085"/>
    <mergeCell ref="D1099:F1099"/>
    <mergeCell ref="I1099:J1099"/>
    <mergeCell ref="D1113:F1113"/>
    <mergeCell ref="I1113:J1113"/>
    <mergeCell ref="D1127:F1127"/>
    <mergeCell ref="I1127:J1127"/>
    <mergeCell ref="D1013:F1013"/>
    <mergeCell ref="I1013:J1013"/>
    <mergeCell ref="D1021:F1021"/>
    <mergeCell ref="I1021:J1021"/>
    <mergeCell ref="D1035:F1035"/>
    <mergeCell ref="I1035:J1035"/>
    <mergeCell ref="D1049:F1049"/>
    <mergeCell ref="I1049:J1049"/>
    <mergeCell ref="D1061:F1061"/>
    <mergeCell ref="I1061:J1061"/>
    <mergeCell ref="D945:F945"/>
    <mergeCell ref="I945:J945"/>
    <mergeCell ref="D958:F958"/>
    <mergeCell ref="I958:J958"/>
    <mergeCell ref="D971:F971"/>
    <mergeCell ref="I971:J971"/>
    <mergeCell ref="D984:F984"/>
    <mergeCell ref="I984:J984"/>
    <mergeCell ref="D998:F998"/>
    <mergeCell ref="I998:J998"/>
    <mergeCell ref="D875:F875"/>
    <mergeCell ref="I875:J875"/>
    <mergeCell ref="D887:F887"/>
    <mergeCell ref="I887:J887"/>
    <mergeCell ref="D902:F902"/>
    <mergeCell ref="I902:J902"/>
    <mergeCell ref="D916:F916"/>
    <mergeCell ref="I916:J916"/>
    <mergeCell ref="D930:F930"/>
    <mergeCell ref="I930:J930"/>
    <mergeCell ref="D804:F804"/>
    <mergeCell ref="I804:J804"/>
    <mergeCell ref="D819:F819"/>
    <mergeCell ref="I819:J819"/>
    <mergeCell ref="D834:F834"/>
    <mergeCell ref="I834:J834"/>
    <mergeCell ref="D849:F849"/>
    <mergeCell ref="I849:J849"/>
    <mergeCell ref="D861:F861"/>
    <mergeCell ref="I861:J861"/>
    <mergeCell ref="D732:F732"/>
    <mergeCell ref="I732:J732"/>
    <mergeCell ref="D746:F746"/>
    <mergeCell ref="I746:J746"/>
    <mergeCell ref="D760:F760"/>
    <mergeCell ref="I760:J760"/>
    <mergeCell ref="D774:F774"/>
    <mergeCell ref="I774:J774"/>
    <mergeCell ref="D789:F789"/>
    <mergeCell ref="I789:J789"/>
    <mergeCell ref="D663:F663"/>
    <mergeCell ref="I663:J663"/>
    <mergeCell ref="D676:F676"/>
    <mergeCell ref="I676:J676"/>
    <mergeCell ref="D689:F689"/>
    <mergeCell ref="I689:J689"/>
    <mergeCell ref="D704:F704"/>
    <mergeCell ref="I704:J704"/>
    <mergeCell ref="D718:F718"/>
    <mergeCell ref="I718:J718"/>
    <mergeCell ref="D599:F599"/>
    <mergeCell ref="I599:J599"/>
    <mergeCell ref="D611:F611"/>
    <mergeCell ref="I611:J611"/>
    <mergeCell ref="D623:F623"/>
    <mergeCell ref="I623:J623"/>
    <mergeCell ref="D635:F635"/>
    <mergeCell ref="I635:J635"/>
    <mergeCell ref="D649:F649"/>
    <mergeCell ref="I649:J649"/>
    <mergeCell ref="D526:F526"/>
    <mergeCell ref="I526:J526"/>
    <mergeCell ref="D541:F541"/>
    <mergeCell ref="I541:J541"/>
    <mergeCell ref="D556:F556"/>
    <mergeCell ref="I556:J556"/>
    <mergeCell ref="D570:F570"/>
    <mergeCell ref="I570:J570"/>
    <mergeCell ref="D584:F584"/>
    <mergeCell ref="I584:J584"/>
    <mergeCell ref="D455:F455"/>
    <mergeCell ref="I455:J455"/>
    <mergeCell ref="D470:F470"/>
    <mergeCell ref="I470:J470"/>
    <mergeCell ref="D485:F485"/>
    <mergeCell ref="I485:J485"/>
    <mergeCell ref="D500:F500"/>
    <mergeCell ref="I500:J500"/>
    <mergeCell ref="D513:F513"/>
    <mergeCell ref="I513:J513"/>
    <mergeCell ref="D379:F379"/>
    <mergeCell ref="I379:J379"/>
    <mergeCell ref="D394:F394"/>
    <mergeCell ref="I394:J394"/>
    <mergeCell ref="D409:F409"/>
    <mergeCell ref="I409:J409"/>
    <mergeCell ref="D425:F425"/>
    <mergeCell ref="I425:J425"/>
    <mergeCell ref="D439:F439"/>
    <mergeCell ref="I439:J439"/>
    <mergeCell ref="D315:F315"/>
    <mergeCell ref="I315:J315"/>
    <mergeCell ref="D329:F329"/>
    <mergeCell ref="I329:J329"/>
    <mergeCell ref="D341:F341"/>
    <mergeCell ref="I341:J341"/>
    <mergeCell ref="D353:F353"/>
    <mergeCell ref="I353:J353"/>
    <mergeCell ref="D367:F367"/>
    <mergeCell ref="I367:J367"/>
    <mergeCell ref="D247:F247"/>
    <mergeCell ref="I247:J247"/>
    <mergeCell ref="D260:F260"/>
    <mergeCell ref="I260:J260"/>
    <mergeCell ref="D274:F274"/>
    <mergeCell ref="I274:J274"/>
    <mergeCell ref="D286:F286"/>
    <mergeCell ref="I286:J286"/>
    <mergeCell ref="D298:F298"/>
    <mergeCell ref="I298:J298"/>
    <mergeCell ref="D182:F182"/>
    <mergeCell ref="I182:J182"/>
    <mergeCell ref="D195:F195"/>
    <mergeCell ref="I195:J195"/>
    <mergeCell ref="D208:F208"/>
    <mergeCell ref="I208:J208"/>
    <mergeCell ref="D221:F221"/>
    <mergeCell ref="I221:J221"/>
    <mergeCell ref="D234:F234"/>
    <mergeCell ref="I234:J234"/>
    <mergeCell ref="D106:F106"/>
    <mergeCell ref="I106:J106"/>
    <mergeCell ref="D120:F120"/>
    <mergeCell ref="I120:J120"/>
    <mergeCell ref="D135:F135"/>
    <mergeCell ref="I135:J135"/>
    <mergeCell ref="D156:F156"/>
    <mergeCell ref="I156:J156"/>
    <mergeCell ref="D169:F169"/>
    <mergeCell ref="I169:J169"/>
    <mergeCell ref="D43:F43"/>
    <mergeCell ref="I43:J43"/>
    <mergeCell ref="D56:F56"/>
    <mergeCell ref="I56:J56"/>
    <mergeCell ref="D64:F64"/>
    <mergeCell ref="I64:J64"/>
    <mergeCell ref="D78:F78"/>
    <mergeCell ref="I78:J78"/>
    <mergeCell ref="D92:F92"/>
    <mergeCell ref="I92:J92"/>
    <mergeCell ref="A1:K1"/>
    <mergeCell ref="A2:K2"/>
    <mergeCell ref="A3:K3"/>
    <mergeCell ref="A4:K4"/>
    <mergeCell ref="A6:K6"/>
    <mergeCell ref="D11:F11"/>
    <mergeCell ref="I11:J11"/>
    <mergeCell ref="D27:F27"/>
    <mergeCell ref="I27:J27"/>
  </mergeCells>
  <pageMargins left="0.75" right="0.75" top="0.75" bottom="0.5" header="0.5" footer="0.7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321"/>
  <sheetViews>
    <sheetView workbookViewId="0">
      <pane ySplit="8" topLeftCell="A9" activePane="bottomLeft" state="frozenSplit"/>
      <selection pane="bottomLeft"/>
    </sheetView>
  </sheetViews>
  <sheetFormatPr baseColWidth="10" defaultColWidth="9.140625" defaultRowHeight="15" x14ac:dyDescent="0.25"/>
  <cols>
    <col min="1" max="1" width="14.7109375" customWidth="1"/>
    <col min="2" max="2" width="6.140625" customWidth="1"/>
    <col min="3" max="3" width="65.7109375" customWidth="1"/>
    <col min="4" max="4" width="13.7109375" customWidth="1"/>
    <col min="5" max="5" width="65.7109375" customWidth="1"/>
    <col min="6" max="7" width="13.7109375" customWidth="1"/>
  </cols>
  <sheetData>
    <row r="1" spans="1:7" x14ac:dyDescent="0.25">
      <c r="A1" s="12" t="s">
        <v>0</v>
      </c>
      <c r="B1" s="12" t="s">
        <v>0</v>
      </c>
      <c r="C1" s="12" t="s">
        <v>0</v>
      </c>
      <c r="D1" s="12" t="s">
        <v>0</v>
      </c>
    </row>
    <row r="2" spans="1:7" x14ac:dyDescent="0.25">
      <c r="A2" s="12" t="s">
        <v>1</v>
      </c>
      <c r="B2" s="12" t="s">
        <v>1</v>
      </c>
      <c r="C2" s="12" t="s">
        <v>1</v>
      </c>
      <c r="D2" s="12" t="s">
        <v>1</v>
      </c>
    </row>
    <row r="3" spans="1:7" x14ac:dyDescent="0.25">
      <c r="A3" s="12" t="s">
        <v>2</v>
      </c>
      <c r="B3" s="12" t="s">
        <v>2</v>
      </c>
      <c r="C3" s="12" t="s">
        <v>2</v>
      </c>
      <c r="D3" s="12" t="s">
        <v>2</v>
      </c>
    </row>
    <row r="4" spans="1:7" x14ac:dyDescent="0.25">
      <c r="A4" s="12"/>
      <c r="B4" s="12"/>
      <c r="C4" s="12"/>
      <c r="D4" s="12"/>
    </row>
    <row r="6" spans="1:7" ht="18.75" x14ac:dyDescent="0.3">
      <c r="A6" s="11" t="s">
        <v>495</v>
      </c>
      <c r="B6" s="11" t="s">
        <v>495</v>
      </c>
      <c r="C6" s="11" t="s">
        <v>495</v>
      </c>
      <c r="D6" s="11" t="s">
        <v>495</v>
      </c>
    </row>
    <row r="8" spans="1:7" x14ac:dyDescent="0.25">
      <c r="A8" s="28" t="s">
        <v>497</v>
      </c>
      <c r="B8" s="28" t="s">
        <v>498</v>
      </c>
      <c r="C8" s="28" t="s">
        <v>499</v>
      </c>
      <c r="D8" s="28" t="s">
        <v>4</v>
      </c>
      <c r="E8" s="28" t="s">
        <v>500</v>
      </c>
      <c r="F8" s="28" t="s">
        <v>1507</v>
      </c>
      <c r="G8" s="28" t="s">
        <v>1508</v>
      </c>
    </row>
    <row r="10" spans="1:7" x14ac:dyDescent="0.25">
      <c r="A10" s="27" t="s">
        <v>506</v>
      </c>
    </row>
    <row r="11" spans="1:7" x14ac:dyDescent="0.25">
      <c r="A11" t="s">
        <v>1100</v>
      </c>
      <c r="B11" t="s">
        <v>508</v>
      </c>
      <c r="C11" t="s">
        <v>589</v>
      </c>
      <c r="D11" s="35">
        <v>26.12</v>
      </c>
      <c r="E11" t="s">
        <v>589</v>
      </c>
      <c r="F11" s="41">
        <v>0</v>
      </c>
      <c r="G11" s="41">
        <v>0</v>
      </c>
    </row>
    <row r="12" spans="1:7" x14ac:dyDescent="0.25">
      <c r="A12" t="s">
        <v>1459</v>
      </c>
      <c r="B12" t="s">
        <v>508</v>
      </c>
      <c r="C12" t="s">
        <v>1460</v>
      </c>
      <c r="D12" s="35">
        <v>26.33</v>
      </c>
      <c r="E12" t="s">
        <v>1460</v>
      </c>
      <c r="F12" s="41">
        <v>0</v>
      </c>
      <c r="G12" s="41">
        <v>0</v>
      </c>
    </row>
    <row r="13" spans="1:7" x14ac:dyDescent="0.25">
      <c r="A13" t="s">
        <v>1179</v>
      </c>
      <c r="B13" t="s">
        <v>508</v>
      </c>
      <c r="C13" t="s">
        <v>1180</v>
      </c>
      <c r="D13" s="35">
        <v>26.12</v>
      </c>
      <c r="E13" t="s">
        <v>1180</v>
      </c>
      <c r="F13" s="41">
        <v>0</v>
      </c>
      <c r="G13" s="41">
        <v>0</v>
      </c>
    </row>
    <row r="14" spans="1:7" x14ac:dyDescent="0.25">
      <c r="A14" t="s">
        <v>1280</v>
      </c>
      <c r="B14" t="s">
        <v>508</v>
      </c>
      <c r="C14" t="s">
        <v>1281</v>
      </c>
      <c r="D14" s="35">
        <v>26.22</v>
      </c>
      <c r="E14" t="s">
        <v>1281</v>
      </c>
      <c r="F14" s="41">
        <v>0</v>
      </c>
      <c r="G14" s="41">
        <v>0</v>
      </c>
    </row>
    <row r="15" spans="1:7" x14ac:dyDescent="0.25">
      <c r="A15" t="s">
        <v>1314</v>
      </c>
      <c r="B15" t="s">
        <v>508</v>
      </c>
      <c r="C15" t="s">
        <v>619</v>
      </c>
      <c r="D15" s="35">
        <v>26.08</v>
      </c>
      <c r="E15" t="s">
        <v>619</v>
      </c>
      <c r="F15" s="41">
        <v>0</v>
      </c>
      <c r="G15" s="41">
        <v>0</v>
      </c>
    </row>
    <row r="16" spans="1:7" x14ac:dyDescent="0.25">
      <c r="A16" t="s">
        <v>1082</v>
      </c>
      <c r="B16" t="s">
        <v>508</v>
      </c>
      <c r="C16" t="s">
        <v>785</v>
      </c>
      <c r="D16" s="35">
        <v>26.08</v>
      </c>
      <c r="E16" t="s">
        <v>785</v>
      </c>
      <c r="F16" s="41">
        <v>0</v>
      </c>
      <c r="G16" s="41">
        <v>0</v>
      </c>
    </row>
    <row r="17" spans="1:7" x14ac:dyDescent="0.25">
      <c r="A17" t="s">
        <v>1410</v>
      </c>
      <c r="B17" t="s">
        <v>508</v>
      </c>
      <c r="C17" t="s">
        <v>553</v>
      </c>
      <c r="D17" s="35">
        <v>26.08</v>
      </c>
      <c r="E17" t="s">
        <v>553</v>
      </c>
      <c r="F17" s="41">
        <v>0</v>
      </c>
      <c r="G17" s="41">
        <v>0</v>
      </c>
    </row>
    <row r="18" spans="1:7" x14ac:dyDescent="0.25">
      <c r="A18" t="s">
        <v>1077</v>
      </c>
      <c r="B18" t="s">
        <v>508</v>
      </c>
      <c r="C18" t="s">
        <v>1078</v>
      </c>
      <c r="D18" s="35">
        <v>26.08</v>
      </c>
      <c r="E18" t="s">
        <v>1078</v>
      </c>
      <c r="F18" s="41">
        <v>0</v>
      </c>
      <c r="G18" s="41">
        <v>0</v>
      </c>
    </row>
    <row r="19" spans="1:7" x14ac:dyDescent="0.25">
      <c r="A19" t="s">
        <v>1270</v>
      </c>
      <c r="B19" t="s">
        <v>508</v>
      </c>
      <c r="C19" t="s">
        <v>601</v>
      </c>
      <c r="D19" s="35">
        <v>26.12</v>
      </c>
      <c r="E19" t="s">
        <v>601</v>
      </c>
      <c r="F19" s="41">
        <v>0</v>
      </c>
      <c r="G19" s="41">
        <v>0</v>
      </c>
    </row>
    <row r="20" spans="1:7" x14ac:dyDescent="0.25">
      <c r="A20" t="s">
        <v>586</v>
      </c>
      <c r="B20" t="s">
        <v>508</v>
      </c>
      <c r="C20" t="s">
        <v>587</v>
      </c>
      <c r="D20" s="35">
        <v>27.76</v>
      </c>
      <c r="E20" t="s">
        <v>587</v>
      </c>
      <c r="F20" s="41">
        <v>0</v>
      </c>
      <c r="G20" s="41">
        <v>0</v>
      </c>
    </row>
    <row r="21" spans="1:7" x14ac:dyDescent="0.25">
      <c r="A21" t="s">
        <v>620</v>
      </c>
      <c r="B21" t="s">
        <v>508</v>
      </c>
      <c r="C21" t="s">
        <v>621</v>
      </c>
      <c r="D21" s="35">
        <v>28.69</v>
      </c>
      <c r="E21" t="s">
        <v>621</v>
      </c>
      <c r="F21" s="41">
        <v>0</v>
      </c>
      <c r="G21" s="41">
        <v>0</v>
      </c>
    </row>
    <row r="22" spans="1:7" x14ac:dyDescent="0.25">
      <c r="A22" t="s">
        <v>786</v>
      </c>
      <c r="B22" t="s">
        <v>508</v>
      </c>
      <c r="C22" t="s">
        <v>787</v>
      </c>
      <c r="D22" s="35">
        <v>28.69</v>
      </c>
      <c r="E22" t="s">
        <v>787</v>
      </c>
      <c r="F22" s="41">
        <v>0</v>
      </c>
      <c r="G22" s="41">
        <v>0</v>
      </c>
    </row>
    <row r="23" spans="1:7" x14ac:dyDescent="0.25">
      <c r="A23" t="s">
        <v>550</v>
      </c>
      <c r="B23" t="s">
        <v>508</v>
      </c>
      <c r="C23" t="s">
        <v>551</v>
      </c>
      <c r="D23" s="35">
        <v>28.69</v>
      </c>
      <c r="E23" t="s">
        <v>551</v>
      </c>
      <c r="F23" s="41">
        <v>0</v>
      </c>
      <c r="G23" s="41">
        <v>0</v>
      </c>
    </row>
    <row r="24" spans="1:7" x14ac:dyDescent="0.25">
      <c r="A24" t="s">
        <v>602</v>
      </c>
      <c r="B24" t="s">
        <v>508</v>
      </c>
      <c r="C24" t="s">
        <v>603</v>
      </c>
      <c r="D24" s="35">
        <v>28.69</v>
      </c>
      <c r="E24" t="s">
        <v>603</v>
      </c>
      <c r="F24" s="41">
        <v>0</v>
      </c>
      <c r="G24" s="41">
        <v>0</v>
      </c>
    </row>
    <row r="25" spans="1:7" x14ac:dyDescent="0.25">
      <c r="A25" t="s">
        <v>588</v>
      </c>
      <c r="B25" t="s">
        <v>508</v>
      </c>
      <c r="C25" t="s">
        <v>589</v>
      </c>
      <c r="D25" s="35">
        <v>24.65</v>
      </c>
      <c r="E25" t="s">
        <v>589</v>
      </c>
      <c r="F25" s="41">
        <v>0</v>
      </c>
      <c r="G25" s="41">
        <v>0</v>
      </c>
    </row>
    <row r="26" spans="1:7" x14ac:dyDescent="0.25">
      <c r="A26" t="s">
        <v>618</v>
      </c>
      <c r="B26" t="s">
        <v>508</v>
      </c>
      <c r="C26" t="s">
        <v>619</v>
      </c>
      <c r="D26" s="35">
        <v>24.61</v>
      </c>
      <c r="E26" t="s">
        <v>619</v>
      </c>
      <c r="F26" s="41">
        <v>0</v>
      </c>
      <c r="G26" s="41">
        <v>0</v>
      </c>
    </row>
    <row r="27" spans="1:7" x14ac:dyDescent="0.25">
      <c r="A27" t="s">
        <v>784</v>
      </c>
      <c r="B27" t="s">
        <v>508</v>
      </c>
      <c r="C27" t="s">
        <v>785</v>
      </c>
      <c r="D27" s="35">
        <v>24.61</v>
      </c>
      <c r="E27" t="s">
        <v>785</v>
      </c>
      <c r="F27" s="41">
        <v>0</v>
      </c>
      <c r="G27" s="41">
        <v>0</v>
      </c>
    </row>
    <row r="28" spans="1:7" x14ac:dyDescent="0.25">
      <c r="A28" t="s">
        <v>552</v>
      </c>
      <c r="B28" t="s">
        <v>508</v>
      </c>
      <c r="C28" t="s">
        <v>553</v>
      </c>
      <c r="D28" s="35">
        <v>24.61</v>
      </c>
      <c r="E28" t="s">
        <v>553</v>
      </c>
      <c r="F28" s="41">
        <v>0</v>
      </c>
      <c r="G28" s="41">
        <v>0</v>
      </c>
    </row>
    <row r="29" spans="1:7" x14ac:dyDescent="0.25">
      <c r="A29" t="s">
        <v>600</v>
      </c>
      <c r="B29" t="s">
        <v>508</v>
      </c>
      <c r="C29" t="s">
        <v>601</v>
      </c>
      <c r="D29" s="35">
        <v>24.65</v>
      </c>
      <c r="E29" t="s">
        <v>601</v>
      </c>
      <c r="F29" s="41">
        <v>0</v>
      </c>
      <c r="G29" s="41">
        <v>0</v>
      </c>
    </row>
    <row r="30" spans="1:7" x14ac:dyDescent="0.25">
      <c r="A30" t="s">
        <v>1050</v>
      </c>
      <c r="B30" t="s">
        <v>508</v>
      </c>
      <c r="C30" t="s">
        <v>1051</v>
      </c>
      <c r="D30" s="35">
        <v>24.55</v>
      </c>
      <c r="E30" t="s">
        <v>1051</v>
      </c>
      <c r="F30" s="41">
        <v>0</v>
      </c>
      <c r="G30" s="41">
        <v>0</v>
      </c>
    </row>
    <row r="31" spans="1:7" x14ac:dyDescent="0.25">
      <c r="A31" t="s">
        <v>537</v>
      </c>
      <c r="B31" t="s">
        <v>508</v>
      </c>
      <c r="C31" t="s">
        <v>538</v>
      </c>
      <c r="D31" s="35">
        <v>24.55</v>
      </c>
      <c r="E31" t="s">
        <v>538</v>
      </c>
      <c r="F31" s="41">
        <v>0</v>
      </c>
      <c r="G31" s="41">
        <v>0</v>
      </c>
    </row>
    <row r="32" spans="1:7" x14ac:dyDescent="0.25">
      <c r="A32" t="s">
        <v>507</v>
      </c>
      <c r="B32" t="s">
        <v>508</v>
      </c>
      <c r="C32" t="s">
        <v>509</v>
      </c>
      <c r="D32" s="35">
        <v>25.38</v>
      </c>
      <c r="E32" t="s">
        <v>509</v>
      </c>
      <c r="F32" s="41">
        <v>0</v>
      </c>
      <c r="G32" s="41">
        <v>0</v>
      </c>
    </row>
    <row r="33" spans="1:7" x14ac:dyDescent="0.25">
      <c r="A33" t="s">
        <v>1313</v>
      </c>
      <c r="B33" t="s">
        <v>508</v>
      </c>
      <c r="C33" t="s">
        <v>621</v>
      </c>
      <c r="D33" s="35">
        <v>30.41</v>
      </c>
      <c r="E33" t="s">
        <v>621</v>
      </c>
      <c r="F33" s="41">
        <v>0</v>
      </c>
      <c r="G33" s="41">
        <v>0</v>
      </c>
    </row>
    <row r="34" spans="1:7" x14ac:dyDescent="0.25">
      <c r="A34" t="s">
        <v>1101</v>
      </c>
      <c r="B34" t="s">
        <v>508</v>
      </c>
      <c r="C34" t="s">
        <v>587</v>
      </c>
      <c r="D34" s="35">
        <v>29.42</v>
      </c>
      <c r="E34" t="s">
        <v>587</v>
      </c>
      <c r="F34" s="41">
        <v>0</v>
      </c>
      <c r="G34" s="41">
        <v>0</v>
      </c>
    </row>
    <row r="35" spans="1:7" x14ac:dyDescent="0.25">
      <c r="A35" t="s">
        <v>1079</v>
      </c>
      <c r="B35" t="s">
        <v>508</v>
      </c>
      <c r="C35" t="s">
        <v>787</v>
      </c>
      <c r="D35" s="35">
        <v>30.41</v>
      </c>
      <c r="E35" t="s">
        <v>787</v>
      </c>
      <c r="F35" s="41">
        <v>0</v>
      </c>
      <c r="G35" s="41">
        <v>0</v>
      </c>
    </row>
    <row r="36" spans="1:7" x14ac:dyDescent="0.25">
      <c r="A36" t="s">
        <v>1461</v>
      </c>
      <c r="B36" t="s">
        <v>508</v>
      </c>
      <c r="C36" t="s">
        <v>1462</v>
      </c>
      <c r="D36" s="35">
        <v>29.94</v>
      </c>
      <c r="E36" t="s">
        <v>1462</v>
      </c>
      <c r="F36" s="41">
        <v>0</v>
      </c>
      <c r="G36" s="41">
        <v>0</v>
      </c>
    </row>
    <row r="37" spans="1:7" x14ac:dyDescent="0.25">
      <c r="A37" t="s">
        <v>1133</v>
      </c>
      <c r="B37" t="s">
        <v>508</v>
      </c>
      <c r="C37" t="s">
        <v>1134</v>
      </c>
      <c r="D37" s="35">
        <v>29.42</v>
      </c>
      <c r="E37" t="s">
        <v>1134</v>
      </c>
      <c r="F37" s="41">
        <v>0</v>
      </c>
      <c r="G37" s="41">
        <v>0</v>
      </c>
    </row>
    <row r="38" spans="1:7" x14ac:dyDescent="0.25">
      <c r="A38" t="s">
        <v>1409</v>
      </c>
      <c r="B38" t="s">
        <v>508</v>
      </c>
      <c r="C38" t="s">
        <v>551</v>
      </c>
      <c r="D38" s="35">
        <v>30.41</v>
      </c>
      <c r="E38" t="s">
        <v>551</v>
      </c>
      <c r="F38" s="41">
        <v>0</v>
      </c>
      <c r="G38" s="41">
        <v>0</v>
      </c>
    </row>
    <row r="39" spans="1:7" x14ac:dyDescent="0.25">
      <c r="A39" t="s">
        <v>1080</v>
      </c>
      <c r="B39" t="s">
        <v>508</v>
      </c>
      <c r="C39" t="s">
        <v>1081</v>
      </c>
      <c r="D39" s="35">
        <v>30.41</v>
      </c>
      <c r="E39" t="s">
        <v>1081</v>
      </c>
      <c r="F39" s="41">
        <v>0</v>
      </c>
      <c r="G39" s="41">
        <v>0</v>
      </c>
    </row>
    <row r="40" spans="1:7" x14ac:dyDescent="0.25">
      <c r="A40" t="s">
        <v>1282</v>
      </c>
      <c r="B40" t="s">
        <v>508</v>
      </c>
      <c r="C40" t="s">
        <v>1283</v>
      </c>
      <c r="D40" s="35">
        <v>29.88</v>
      </c>
      <c r="E40" t="s">
        <v>1283</v>
      </c>
      <c r="F40" s="41">
        <v>0</v>
      </c>
      <c r="G40" s="41">
        <v>0</v>
      </c>
    </row>
    <row r="41" spans="1:7" x14ac:dyDescent="0.25">
      <c r="A41" t="s">
        <v>1271</v>
      </c>
      <c r="B41" t="s">
        <v>508</v>
      </c>
      <c r="C41" t="s">
        <v>603</v>
      </c>
      <c r="D41" s="35">
        <v>30.41</v>
      </c>
      <c r="E41" t="s">
        <v>603</v>
      </c>
      <c r="F41" s="41">
        <v>0</v>
      </c>
      <c r="G41" s="41">
        <v>0</v>
      </c>
    </row>
    <row r="42" spans="1:7" x14ac:dyDescent="0.25">
      <c r="A42" t="s">
        <v>1064</v>
      </c>
      <c r="B42" t="s">
        <v>508</v>
      </c>
      <c r="C42" t="s">
        <v>1065</v>
      </c>
      <c r="D42" s="35">
        <v>29.42</v>
      </c>
      <c r="E42" t="s">
        <v>1065</v>
      </c>
      <c r="F42" s="41">
        <v>0</v>
      </c>
      <c r="G42" s="41">
        <v>0</v>
      </c>
    </row>
    <row r="43" spans="1:7" x14ac:dyDescent="0.25">
      <c r="A43" t="s">
        <v>1177</v>
      </c>
      <c r="B43" t="s">
        <v>508</v>
      </c>
      <c r="C43" t="s">
        <v>1178</v>
      </c>
      <c r="D43" s="35">
        <v>29.42</v>
      </c>
      <c r="E43" t="s">
        <v>1178</v>
      </c>
      <c r="F43" s="41">
        <v>0</v>
      </c>
      <c r="G43" s="41">
        <v>0</v>
      </c>
    </row>
    <row r="44" spans="1:7" x14ac:dyDescent="0.25">
      <c r="A44" s="27" t="s">
        <v>514</v>
      </c>
    </row>
    <row r="45" spans="1:7" x14ac:dyDescent="0.25">
      <c r="A45" t="s">
        <v>604</v>
      </c>
      <c r="B45" t="s">
        <v>508</v>
      </c>
      <c r="C45" t="s">
        <v>605</v>
      </c>
      <c r="D45" s="35">
        <v>52.25</v>
      </c>
      <c r="E45" t="s">
        <v>1509</v>
      </c>
      <c r="F45" s="41">
        <v>0</v>
      </c>
      <c r="G45" s="41">
        <v>0</v>
      </c>
    </row>
    <row r="46" spans="1:7" x14ac:dyDescent="0.25">
      <c r="A46" t="s">
        <v>608</v>
      </c>
      <c r="B46" t="s">
        <v>508</v>
      </c>
      <c r="C46" t="s">
        <v>609</v>
      </c>
      <c r="D46" s="35">
        <v>5.57</v>
      </c>
      <c r="E46" t="s">
        <v>1510</v>
      </c>
      <c r="F46" s="41">
        <v>0</v>
      </c>
      <c r="G46" s="41">
        <v>0</v>
      </c>
    </row>
    <row r="47" spans="1:7" x14ac:dyDescent="0.25">
      <c r="A47" t="s">
        <v>1301</v>
      </c>
      <c r="B47" t="s">
        <v>508</v>
      </c>
      <c r="C47" t="s">
        <v>1302</v>
      </c>
      <c r="D47" s="35">
        <v>5.57</v>
      </c>
      <c r="E47" t="s">
        <v>1511</v>
      </c>
      <c r="F47" s="41">
        <v>0</v>
      </c>
      <c r="G47" s="41">
        <v>0</v>
      </c>
    </row>
    <row r="48" spans="1:7" x14ac:dyDescent="0.25">
      <c r="A48" t="s">
        <v>1300</v>
      </c>
      <c r="B48" t="s">
        <v>508</v>
      </c>
      <c r="C48" t="s">
        <v>605</v>
      </c>
      <c r="D48" s="35">
        <v>56.51</v>
      </c>
      <c r="E48" t="s">
        <v>1512</v>
      </c>
      <c r="F48" s="41">
        <v>0</v>
      </c>
      <c r="G48" s="41">
        <v>0</v>
      </c>
    </row>
    <row r="49" spans="1:7" x14ac:dyDescent="0.25">
      <c r="A49" t="s">
        <v>515</v>
      </c>
      <c r="B49" t="s">
        <v>508</v>
      </c>
      <c r="C49" t="s">
        <v>516</v>
      </c>
      <c r="D49" s="35">
        <v>2.0499999999999998</v>
      </c>
      <c r="E49" t="s">
        <v>1513</v>
      </c>
      <c r="F49" s="41">
        <v>1.6881349919294999</v>
      </c>
      <c r="G49" s="41">
        <v>63.198506827496999</v>
      </c>
    </row>
    <row r="50" spans="1:7" x14ac:dyDescent="0.25">
      <c r="A50" t="s">
        <v>1096</v>
      </c>
      <c r="B50" t="s">
        <v>508</v>
      </c>
      <c r="C50" t="s">
        <v>1097</v>
      </c>
      <c r="D50" s="35">
        <v>2.2799999999999998</v>
      </c>
      <c r="E50" t="s">
        <v>1514</v>
      </c>
      <c r="F50" s="41">
        <v>3.3762699838183998</v>
      </c>
      <c r="G50" s="41">
        <v>126.39701365348</v>
      </c>
    </row>
    <row r="51" spans="1:7" x14ac:dyDescent="0.25">
      <c r="A51" t="s">
        <v>1088</v>
      </c>
      <c r="B51" t="s">
        <v>482</v>
      </c>
      <c r="C51" t="s">
        <v>1089</v>
      </c>
      <c r="D51" s="35">
        <v>22.62</v>
      </c>
      <c r="E51" t="s">
        <v>1515</v>
      </c>
      <c r="F51" s="41">
        <v>0.32337818151450998</v>
      </c>
      <c r="G51" s="41">
        <v>4.4779367706819997</v>
      </c>
    </row>
    <row r="52" spans="1:7" x14ac:dyDescent="0.25">
      <c r="A52" t="s">
        <v>1060</v>
      </c>
      <c r="B52" t="s">
        <v>508</v>
      </c>
      <c r="C52" t="s">
        <v>1061</v>
      </c>
      <c r="D52" s="35">
        <v>4.13</v>
      </c>
      <c r="E52" t="s">
        <v>1516</v>
      </c>
      <c r="F52" s="41">
        <v>1.6881349919294999</v>
      </c>
      <c r="G52" s="41">
        <v>63.198506827496999</v>
      </c>
    </row>
    <row r="53" spans="1:7" x14ac:dyDescent="0.25">
      <c r="A53" t="s">
        <v>606</v>
      </c>
      <c r="B53" t="s">
        <v>508</v>
      </c>
      <c r="C53" t="s">
        <v>607</v>
      </c>
      <c r="D53" s="35">
        <v>201.8</v>
      </c>
      <c r="E53" t="s">
        <v>1517</v>
      </c>
      <c r="F53" s="41">
        <v>0</v>
      </c>
      <c r="G53" s="41">
        <v>0</v>
      </c>
    </row>
    <row r="54" spans="1:7" x14ac:dyDescent="0.25">
      <c r="A54" s="27" t="s">
        <v>518</v>
      </c>
    </row>
    <row r="55" spans="1:7" x14ac:dyDescent="0.25">
      <c r="A55" t="s">
        <v>933</v>
      </c>
      <c r="B55" t="s">
        <v>16</v>
      </c>
      <c r="C55" t="s">
        <v>934</v>
      </c>
      <c r="D55" s="35">
        <v>6.01</v>
      </c>
      <c r="E55" t="s">
        <v>934</v>
      </c>
      <c r="F55" s="41">
        <v>0</v>
      </c>
      <c r="G55" s="41">
        <v>0</v>
      </c>
    </row>
    <row r="56" spans="1:7" x14ac:dyDescent="0.25">
      <c r="A56" t="s">
        <v>522</v>
      </c>
      <c r="B56" t="s">
        <v>482</v>
      </c>
      <c r="C56" t="s">
        <v>523</v>
      </c>
      <c r="D56" s="35">
        <v>2.1800000000000002</v>
      </c>
      <c r="E56" t="s">
        <v>523</v>
      </c>
      <c r="F56" s="41">
        <v>0.3003711</v>
      </c>
      <c r="G56" s="41">
        <v>5.6487081000000003</v>
      </c>
    </row>
    <row r="57" spans="1:7" x14ac:dyDescent="0.25">
      <c r="A57" t="s">
        <v>610</v>
      </c>
      <c r="B57" t="s">
        <v>520</v>
      </c>
      <c r="C57" t="s">
        <v>611</v>
      </c>
      <c r="D57" s="35">
        <v>19.25</v>
      </c>
      <c r="E57" t="s">
        <v>1518</v>
      </c>
      <c r="F57" s="41">
        <v>0</v>
      </c>
      <c r="G57" s="41">
        <v>0</v>
      </c>
    </row>
    <row r="58" spans="1:7" x14ac:dyDescent="0.25">
      <c r="A58" t="s">
        <v>1307</v>
      </c>
      <c r="B58" t="s">
        <v>520</v>
      </c>
      <c r="C58" t="s">
        <v>1308</v>
      </c>
      <c r="D58" s="35">
        <v>21.37</v>
      </c>
      <c r="E58" t="s">
        <v>1519</v>
      </c>
      <c r="F58" s="41">
        <v>0</v>
      </c>
      <c r="G58" s="41">
        <v>0</v>
      </c>
    </row>
    <row r="59" spans="1:7" x14ac:dyDescent="0.25">
      <c r="A59" t="s">
        <v>519</v>
      </c>
      <c r="B59" t="s">
        <v>520</v>
      </c>
      <c r="C59" t="s">
        <v>521</v>
      </c>
      <c r="D59" s="35">
        <v>21.84</v>
      </c>
      <c r="E59" t="s">
        <v>1520</v>
      </c>
      <c r="F59" s="41">
        <v>5.3376872999999998</v>
      </c>
      <c r="G59" s="41">
        <v>85.327961999999999</v>
      </c>
    </row>
    <row r="60" spans="1:7" x14ac:dyDescent="0.25">
      <c r="A60" t="s">
        <v>1141</v>
      </c>
      <c r="B60" t="s">
        <v>540</v>
      </c>
      <c r="C60" t="s">
        <v>1142</v>
      </c>
      <c r="D60" s="35">
        <v>1.24</v>
      </c>
      <c r="E60" t="s">
        <v>1521</v>
      </c>
      <c r="F60" s="41">
        <v>0.77205377496000005</v>
      </c>
      <c r="G60" s="41">
        <v>3.1686050142100002</v>
      </c>
    </row>
    <row r="61" spans="1:7" x14ac:dyDescent="0.25">
      <c r="A61" t="s">
        <v>524</v>
      </c>
      <c r="B61" t="s">
        <v>520</v>
      </c>
      <c r="C61" t="s">
        <v>525</v>
      </c>
      <c r="D61" s="35">
        <v>142.1</v>
      </c>
      <c r="E61" t="s">
        <v>1522</v>
      </c>
      <c r="F61" s="41">
        <v>857.58933939999997</v>
      </c>
      <c r="G61" s="41">
        <v>3517.119158</v>
      </c>
    </row>
    <row r="62" spans="1:7" x14ac:dyDescent="0.25">
      <c r="A62" t="s">
        <v>1135</v>
      </c>
      <c r="B62" t="s">
        <v>540</v>
      </c>
      <c r="C62" t="s">
        <v>1136</v>
      </c>
      <c r="D62" s="35">
        <v>0.14000000000000001</v>
      </c>
      <c r="E62" t="s">
        <v>1523</v>
      </c>
      <c r="F62" s="41">
        <v>2.233695E-3</v>
      </c>
      <c r="G62" s="41">
        <v>3.1977720100000002E-2</v>
      </c>
    </row>
    <row r="63" spans="1:7" x14ac:dyDescent="0.25">
      <c r="A63" t="s">
        <v>539</v>
      </c>
      <c r="B63" t="s">
        <v>540</v>
      </c>
      <c r="C63" t="s">
        <v>541</v>
      </c>
      <c r="D63" s="35">
        <v>0.15</v>
      </c>
      <c r="E63" t="s">
        <v>1524</v>
      </c>
      <c r="F63" s="41">
        <v>2.233695E-3</v>
      </c>
      <c r="G63" s="41">
        <v>3.1977720100000002E-2</v>
      </c>
    </row>
    <row r="64" spans="1:7" x14ac:dyDescent="0.25">
      <c r="A64" t="s">
        <v>614</v>
      </c>
      <c r="B64" t="s">
        <v>482</v>
      </c>
      <c r="C64" t="s">
        <v>615</v>
      </c>
      <c r="D64" s="35">
        <v>75.62</v>
      </c>
      <c r="E64" t="s">
        <v>1525</v>
      </c>
      <c r="F64" s="41">
        <v>0</v>
      </c>
      <c r="G64" s="41">
        <v>0</v>
      </c>
    </row>
    <row r="65" spans="1:7" x14ac:dyDescent="0.25">
      <c r="A65" t="s">
        <v>1199</v>
      </c>
      <c r="B65" t="s">
        <v>25</v>
      </c>
      <c r="C65" t="s">
        <v>111</v>
      </c>
      <c r="D65" s="35">
        <v>40</v>
      </c>
      <c r="E65" t="s">
        <v>1198</v>
      </c>
      <c r="F65" s="41">
        <v>0</v>
      </c>
      <c r="G65" s="41">
        <v>0</v>
      </c>
    </row>
    <row r="66" spans="1:7" x14ac:dyDescent="0.25">
      <c r="A66" t="s">
        <v>1066</v>
      </c>
      <c r="B66" t="s">
        <v>520</v>
      </c>
      <c r="C66" t="s">
        <v>1067</v>
      </c>
      <c r="D66" s="35">
        <v>50.15</v>
      </c>
      <c r="E66" t="s">
        <v>1526</v>
      </c>
      <c r="F66" s="41">
        <v>175.78801772</v>
      </c>
      <c r="G66" s="41">
        <v>771.68620120000003</v>
      </c>
    </row>
    <row r="67" spans="1:7" x14ac:dyDescent="0.25">
      <c r="A67" t="s">
        <v>1230</v>
      </c>
      <c r="B67" t="s">
        <v>540</v>
      </c>
      <c r="C67" t="s">
        <v>1231</v>
      </c>
      <c r="D67" s="35">
        <v>5.93</v>
      </c>
      <c r="E67" t="s">
        <v>1527</v>
      </c>
      <c r="F67" s="41">
        <v>2.3560465226999998</v>
      </c>
      <c r="G67" s="41">
        <v>59.314484591599999</v>
      </c>
    </row>
    <row r="68" spans="1:7" x14ac:dyDescent="0.25">
      <c r="A68" t="s">
        <v>1208</v>
      </c>
      <c r="B68" t="s">
        <v>540</v>
      </c>
      <c r="C68" t="s">
        <v>1209</v>
      </c>
      <c r="D68" s="35">
        <v>3.77</v>
      </c>
      <c r="E68" t="s">
        <v>1528</v>
      </c>
      <c r="F68" s="41">
        <v>2.2089911508000002</v>
      </c>
      <c r="G68" s="41">
        <v>50.487623529099999</v>
      </c>
    </row>
    <row r="69" spans="1:7" x14ac:dyDescent="0.25">
      <c r="A69" t="s">
        <v>1143</v>
      </c>
      <c r="B69" t="s">
        <v>540</v>
      </c>
      <c r="C69" t="s">
        <v>1144</v>
      </c>
      <c r="D69" s="35">
        <v>0.8</v>
      </c>
      <c r="E69" t="s">
        <v>1529</v>
      </c>
      <c r="F69" s="41">
        <v>0.85399211694999999</v>
      </c>
      <c r="G69" s="41">
        <v>16.898805193609999</v>
      </c>
    </row>
    <row r="70" spans="1:7" x14ac:dyDescent="0.25">
      <c r="A70" t="s">
        <v>967</v>
      </c>
      <c r="B70" t="s">
        <v>125</v>
      </c>
      <c r="C70" t="s">
        <v>968</v>
      </c>
      <c r="D70" s="35">
        <v>1.88</v>
      </c>
      <c r="E70" t="s">
        <v>1530</v>
      </c>
      <c r="F70" s="41">
        <v>0</v>
      </c>
      <c r="G70" s="41">
        <v>0</v>
      </c>
    </row>
    <row r="71" spans="1:7" x14ac:dyDescent="0.25">
      <c r="A71" t="s">
        <v>712</v>
      </c>
      <c r="B71" t="s">
        <v>16</v>
      </c>
      <c r="C71" t="s">
        <v>713</v>
      </c>
      <c r="D71" s="35">
        <v>0.28000000000000003</v>
      </c>
      <c r="E71" t="s">
        <v>1531</v>
      </c>
      <c r="F71" s="41">
        <v>0</v>
      </c>
      <c r="G71" s="41">
        <v>0</v>
      </c>
    </row>
    <row r="72" spans="1:7" x14ac:dyDescent="0.25">
      <c r="A72" t="s">
        <v>728</v>
      </c>
      <c r="B72" t="s">
        <v>16</v>
      </c>
      <c r="C72" t="s">
        <v>729</v>
      </c>
      <c r="D72" s="35">
        <v>0.28000000000000003</v>
      </c>
      <c r="E72" t="s">
        <v>1532</v>
      </c>
      <c r="F72" s="41">
        <v>0</v>
      </c>
      <c r="G72" s="41">
        <v>0</v>
      </c>
    </row>
    <row r="73" spans="1:7" x14ac:dyDescent="0.25">
      <c r="A73" t="s">
        <v>1102</v>
      </c>
      <c r="B73" t="s">
        <v>16</v>
      </c>
      <c r="C73" t="s">
        <v>1103</v>
      </c>
      <c r="D73" s="35">
        <v>0.28000000000000003</v>
      </c>
      <c r="E73" t="s">
        <v>1533</v>
      </c>
      <c r="F73" s="41">
        <v>5.2294082654799998E-2</v>
      </c>
      <c r="G73" s="41">
        <v>0.84764683807200003</v>
      </c>
    </row>
    <row r="74" spans="1:7" x14ac:dyDescent="0.25">
      <c r="A74" t="s">
        <v>1288</v>
      </c>
      <c r="B74" t="s">
        <v>16</v>
      </c>
      <c r="C74" t="s">
        <v>1289</v>
      </c>
      <c r="D74" s="35">
        <v>1.8</v>
      </c>
      <c r="E74" t="s">
        <v>1534</v>
      </c>
      <c r="F74" s="41">
        <v>3.9870717289914002E-2</v>
      </c>
      <c r="G74" s="41">
        <v>0.59962111776464999</v>
      </c>
    </row>
    <row r="75" spans="1:7" x14ac:dyDescent="0.25">
      <c r="A75" t="s">
        <v>1123</v>
      </c>
      <c r="B75" t="s">
        <v>1107</v>
      </c>
      <c r="C75" t="s">
        <v>1124</v>
      </c>
      <c r="D75" s="35">
        <v>5.12</v>
      </c>
      <c r="E75" t="s">
        <v>1535</v>
      </c>
      <c r="F75" s="41">
        <v>0.37723353135999999</v>
      </c>
      <c r="G75" s="41">
        <v>5.6732661739600001</v>
      </c>
    </row>
    <row r="76" spans="1:7" x14ac:dyDescent="0.25">
      <c r="A76" t="s">
        <v>1106</v>
      </c>
      <c r="B76" t="s">
        <v>1107</v>
      </c>
      <c r="C76" t="s">
        <v>1108</v>
      </c>
      <c r="D76" s="35">
        <v>13.87</v>
      </c>
      <c r="E76" t="s">
        <v>1536</v>
      </c>
      <c r="F76" s="41">
        <v>0.37723353135999999</v>
      </c>
      <c r="G76" s="41">
        <v>5.6732661739600001</v>
      </c>
    </row>
    <row r="77" spans="1:7" x14ac:dyDescent="0.25">
      <c r="A77" t="s">
        <v>1127</v>
      </c>
      <c r="B77" t="s">
        <v>25</v>
      </c>
      <c r="C77" t="s">
        <v>1128</v>
      </c>
      <c r="D77" s="35">
        <v>8.4700000000000006</v>
      </c>
      <c r="E77" t="s">
        <v>1537</v>
      </c>
      <c r="F77" s="41">
        <v>1.83078318195</v>
      </c>
      <c r="G77" s="41">
        <v>30.091871684699999</v>
      </c>
    </row>
    <row r="78" spans="1:7" x14ac:dyDescent="0.25">
      <c r="A78" t="s">
        <v>1165</v>
      </c>
      <c r="B78" t="s">
        <v>25</v>
      </c>
      <c r="C78" t="s">
        <v>1166</v>
      </c>
      <c r="D78" s="35">
        <v>7.7</v>
      </c>
      <c r="E78" t="s">
        <v>1538</v>
      </c>
      <c r="F78" s="41">
        <v>1.525652651625</v>
      </c>
      <c r="G78" s="41">
        <v>25.076559737250001</v>
      </c>
    </row>
    <row r="79" spans="1:7" x14ac:dyDescent="0.25">
      <c r="A79" t="s">
        <v>1109</v>
      </c>
      <c r="B79" t="s">
        <v>25</v>
      </c>
      <c r="C79" t="s">
        <v>1110</v>
      </c>
      <c r="D79" s="35">
        <v>5.7</v>
      </c>
      <c r="E79" t="s">
        <v>1539</v>
      </c>
      <c r="F79" s="41">
        <v>1.83078318195</v>
      </c>
      <c r="G79" s="41">
        <v>30.091871684699999</v>
      </c>
    </row>
    <row r="80" spans="1:7" x14ac:dyDescent="0.25">
      <c r="A80" t="s">
        <v>1171</v>
      </c>
      <c r="B80" t="s">
        <v>25</v>
      </c>
      <c r="C80" t="s">
        <v>1172</v>
      </c>
      <c r="D80" s="35">
        <v>4.66</v>
      </c>
      <c r="E80" t="s">
        <v>1540</v>
      </c>
      <c r="F80" s="41">
        <v>1.525652651625</v>
      </c>
      <c r="G80" s="41">
        <v>25.076559737250001</v>
      </c>
    </row>
    <row r="81" spans="1:7" x14ac:dyDescent="0.25">
      <c r="A81" t="s">
        <v>1068</v>
      </c>
      <c r="B81" t="s">
        <v>16</v>
      </c>
      <c r="C81" t="s">
        <v>1069</v>
      </c>
      <c r="D81" s="35">
        <v>0.51</v>
      </c>
      <c r="E81" t="s">
        <v>1541</v>
      </c>
      <c r="F81" s="41">
        <v>1.2906062624076999</v>
      </c>
      <c r="G81" s="41">
        <v>13.535858099751</v>
      </c>
    </row>
    <row r="82" spans="1:7" x14ac:dyDescent="0.25">
      <c r="A82" t="s">
        <v>1151</v>
      </c>
      <c r="B82" t="s">
        <v>25</v>
      </c>
      <c r="C82" t="s">
        <v>1152</v>
      </c>
      <c r="D82" s="35">
        <v>38</v>
      </c>
      <c r="E82" t="s">
        <v>1542</v>
      </c>
      <c r="F82" s="41">
        <v>0</v>
      </c>
      <c r="G82" s="41">
        <v>0</v>
      </c>
    </row>
    <row r="83" spans="1:7" x14ac:dyDescent="0.25">
      <c r="A83" t="s">
        <v>1139</v>
      </c>
      <c r="B83" t="s">
        <v>25</v>
      </c>
      <c r="C83" t="s">
        <v>1140</v>
      </c>
      <c r="D83" s="35">
        <v>38.200000000000003</v>
      </c>
      <c r="E83" t="s">
        <v>1543</v>
      </c>
      <c r="F83" s="41">
        <v>0</v>
      </c>
      <c r="G83" s="41">
        <v>0</v>
      </c>
    </row>
    <row r="84" spans="1:7" x14ac:dyDescent="0.25">
      <c r="A84" t="s">
        <v>1147</v>
      </c>
      <c r="B84" t="s">
        <v>25</v>
      </c>
      <c r="C84" t="s">
        <v>1148</v>
      </c>
      <c r="D84" s="35">
        <v>38.200000000000003</v>
      </c>
      <c r="E84" t="s">
        <v>1544</v>
      </c>
      <c r="F84" s="41">
        <v>0</v>
      </c>
      <c r="G84" s="41">
        <v>0</v>
      </c>
    </row>
    <row r="85" spans="1:7" x14ac:dyDescent="0.25">
      <c r="A85" t="s">
        <v>1032</v>
      </c>
      <c r="B85" t="s">
        <v>16</v>
      </c>
      <c r="C85" t="s">
        <v>1033</v>
      </c>
      <c r="D85" s="35">
        <v>700</v>
      </c>
      <c r="E85" t="s">
        <v>1545</v>
      </c>
      <c r="F85" s="41">
        <v>0</v>
      </c>
      <c r="G85" s="41">
        <v>0</v>
      </c>
    </row>
    <row r="86" spans="1:7" x14ac:dyDescent="0.25">
      <c r="A86" t="s">
        <v>1092</v>
      </c>
      <c r="B86" t="s">
        <v>520</v>
      </c>
      <c r="C86" t="s">
        <v>1093</v>
      </c>
      <c r="D86" s="35">
        <v>28</v>
      </c>
      <c r="E86" t="s">
        <v>1546</v>
      </c>
      <c r="F86" s="41">
        <v>-9999999999</v>
      </c>
      <c r="G86" s="41">
        <v>-9999999999</v>
      </c>
    </row>
    <row r="87" spans="1:7" x14ac:dyDescent="0.25">
      <c r="A87" t="s">
        <v>1085</v>
      </c>
      <c r="B87" t="s">
        <v>16</v>
      </c>
      <c r="C87" t="s">
        <v>487</v>
      </c>
      <c r="D87" s="35">
        <v>175</v>
      </c>
      <c r="E87" t="s">
        <v>1084</v>
      </c>
      <c r="F87" s="41">
        <v>0</v>
      </c>
      <c r="G87" s="41">
        <v>0</v>
      </c>
    </row>
    <row r="88" spans="1:7" x14ac:dyDescent="0.25">
      <c r="A88" t="s">
        <v>1119</v>
      </c>
      <c r="B88" t="s">
        <v>125</v>
      </c>
      <c r="C88" t="s">
        <v>1120</v>
      </c>
      <c r="D88" s="35">
        <v>0.68</v>
      </c>
      <c r="E88" t="s">
        <v>1547</v>
      </c>
      <c r="F88" s="41">
        <v>0.14777791208029001</v>
      </c>
      <c r="G88" s="41">
        <v>7.4260248003995004</v>
      </c>
    </row>
    <row r="89" spans="1:7" x14ac:dyDescent="0.25">
      <c r="A89" t="s">
        <v>1121</v>
      </c>
      <c r="B89" t="s">
        <v>16</v>
      </c>
      <c r="C89" t="s">
        <v>1122</v>
      </c>
      <c r="D89" s="35">
        <v>17.649999999999999</v>
      </c>
      <c r="E89" t="s">
        <v>1548</v>
      </c>
      <c r="F89" s="41">
        <v>0</v>
      </c>
      <c r="G89" s="41">
        <v>0</v>
      </c>
    </row>
    <row r="90" spans="1:7" x14ac:dyDescent="0.25">
      <c r="A90" t="s">
        <v>1155</v>
      </c>
      <c r="B90" t="s">
        <v>125</v>
      </c>
      <c r="C90" t="s">
        <v>1156</v>
      </c>
      <c r="D90" s="35">
        <v>1.28</v>
      </c>
      <c r="E90" t="s">
        <v>1549</v>
      </c>
      <c r="F90" s="41">
        <v>0.24789632060799999</v>
      </c>
      <c r="G90" s="41">
        <v>3.728146342888</v>
      </c>
    </row>
    <row r="91" spans="1:7" x14ac:dyDescent="0.25">
      <c r="A91" t="s">
        <v>1117</v>
      </c>
      <c r="B91" t="s">
        <v>125</v>
      </c>
      <c r="C91" t="s">
        <v>1118</v>
      </c>
      <c r="D91" s="35">
        <v>1.36</v>
      </c>
      <c r="E91" t="s">
        <v>1550</v>
      </c>
      <c r="F91" s="41">
        <v>0.30717587553600001</v>
      </c>
      <c r="G91" s="41">
        <v>4.6196595987959999</v>
      </c>
    </row>
    <row r="92" spans="1:7" x14ac:dyDescent="0.25">
      <c r="A92" t="s">
        <v>1157</v>
      </c>
      <c r="B92" t="s">
        <v>125</v>
      </c>
      <c r="C92" t="s">
        <v>1158</v>
      </c>
      <c r="D92" s="35">
        <v>1.31</v>
      </c>
      <c r="E92" t="s">
        <v>1551</v>
      </c>
      <c r="F92" s="41">
        <v>0.31256492598399999</v>
      </c>
      <c r="G92" s="41">
        <v>4.7007062584239998</v>
      </c>
    </row>
    <row r="93" spans="1:7" x14ac:dyDescent="0.25">
      <c r="A93" t="s">
        <v>1104</v>
      </c>
      <c r="B93" t="s">
        <v>125</v>
      </c>
      <c r="C93" t="s">
        <v>1105</v>
      </c>
      <c r="D93" s="35">
        <v>1.58</v>
      </c>
      <c r="E93" t="s">
        <v>1552</v>
      </c>
      <c r="F93" s="41">
        <v>0.37723353135999999</v>
      </c>
      <c r="G93" s="41">
        <v>5.6732661739600001</v>
      </c>
    </row>
    <row r="94" spans="1:7" x14ac:dyDescent="0.25">
      <c r="A94" t="s">
        <v>592</v>
      </c>
      <c r="B94" t="s">
        <v>125</v>
      </c>
      <c r="C94" t="s">
        <v>593</v>
      </c>
      <c r="D94" s="35">
        <v>1.0900000000000001</v>
      </c>
      <c r="E94" t="s">
        <v>1553</v>
      </c>
      <c r="F94" s="41">
        <v>0</v>
      </c>
      <c r="G94" s="41">
        <v>0</v>
      </c>
    </row>
    <row r="95" spans="1:7" x14ac:dyDescent="0.25">
      <c r="A95" t="s">
        <v>596</v>
      </c>
      <c r="B95" t="s">
        <v>125</v>
      </c>
      <c r="C95" t="s">
        <v>597</v>
      </c>
      <c r="D95" s="35">
        <v>1.58</v>
      </c>
      <c r="E95" t="s">
        <v>1554</v>
      </c>
      <c r="F95" s="41">
        <v>0</v>
      </c>
      <c r="G95" s="41">
        <v>0</v>
      </c>
    </row>
    <row r="96" spans="1:7" x14ac:dyDescent="0.25">
      <c r="A96" t="s">
        <v>594</v>
      </c>
      <c r="B96" t="s">
        <v>125</v>
      </c>
      <c r="C96" t="s">
        <v>595</v>
      </c>
      <c r="D96" s="35">
        <v>2.6</v>
      </c>
      <c r="E96" t="s">
        <v>1555</v>
      </c>
      <c r="F96" s="41">
        <v>0</v>
      </c>
      <c r="G96" s="41">
        <v>0</v>
      </c>
    </row>
    <row r="97" spans="1:7" x14ac:dyDescent="0.25">
      <c r="A97" t="s">
        <v>1159</v>
      </c>
      <c r="B97" t="s">
        <v>25</v>
      </c>
      <c r="C97" t="s">
        <v>1160</v>
      </c>
      <c r="D97" s="35">
        <v>4.8</v>
      </c>
      <c r="E97" t="s">
        <v>1556</v>
      </c>
      <c r="F97" s="41">
        <v>2.2207709374640001</v>
      </c>
      <c r="G97" s="41">
        <v>30.129769493238001</v>
      </c>
    </row>
    <row r="98" spans="1:7" x14ac:dyDescent="0.25">
      <c r="A98" t="s">
        <v>1115</v>
      </c>
      <c r="B98" t="s">
        <v>25</v>
      </c>
      <c r="C98" t="s">
        <v>1116</v>
      </c>
      <c r="D98" s="35">
        <v>7.29</v>
      </c>
      <c r="E98" t="s">
        <v>1557</v>
      </c>
      <c r="F98" s="41">
        <v>3.331156406196</v>
      </c>
      <c r="G98" s="41">
        <v>45.194654239857002</v>
      </c>
    </row>
    <row r="99" spans="1:7" x14ac:dyDescent="0.25">
      <c r="A99" t="s">
        <v>1113</v>
      </c>
      <c r="B99" t="s">
        <v>125</v>
      </c>
      <c r="C99" t="s">
        <v>1114</v>
      </c>
      <c r="D99" s="35">
        <v>0.04</v>
      </c>
      <c r="E99" t="s">
        <v>1558</v>
      </c>
      <c r="F99" s="41">
        <v>4.1157795876786002E-3</v>
      </c>
      <c r="G99" s="41">
        <v>7.2844964336106002E-2</v>
      </c>
    </row>
    <row r="100" spans="1:7" x14ac:dyDescent="0.25">
      <c r="A100" t="s">
        <v>1111</v>
      </c>
      <c r="B100" t="s">
        <v>540</v>
      </c>
      <c r="C100" t="s">
        <v>1112</v>
      </c>
      <c r="D100" s="35">
        <v>1.42</v>
      </c>
      <c r="E100" t="s">
        <v>1559</v>
      </c>
      <c r="F100" s="41">
        <v>0.56966769449999999</v>
      </c>
      <c r="G100" s="41">
        <v>12.0461687566</v>
      </c>
    </row>
    <row r="101" spans="1:7" x14ac:dyDescent="0.25">
      <c r="A101" t="s">
        <v>1401</v>
      </c>
      <c r="B101" t="s">
        <v>1402</v>
      </c>
      <c r="C101" t="s">
        <v>1403</v>
      </c>
      <c r="D101" s="35">
        <v>24.03</v>
      </c>
      <c r="E101" t="s">
        <v>1560</v>
      </c>
      <c r="F101" s="41">
        <v>6.1507607647200002</v>
      </c>
      <c r="G101" s="41">
        <v>125.72958066482001</v>
      </c>
    </row>
    <row r="102" spans="1:7" x14ac:dyDescent="0.25">
      <c r="A102" t="s">
        <v>1167</v>
      </c>
      <c r="B102" t="s">
        <v>25</v>
      </c>
      <c r="C102" t="s">
        <v>1168</v>
      </c>
      <c r="D102" s="35">
        <v>4.41</v>
      </c>
      <c r="E102" t="s">
        <v>1561</v>
      </c>
      <c r="F102" s="41">
        <v>0.96104732987537</v>
      </c>
      <c r="G102" s="41">
        <v>14.453320966723</v>
      </c>
    </row>
    <row r="103" spans="1:7" x14ac:dyDescent="0.25">
      <c r="A103" t="s">
        <v>1236</v>
      </c>
      <c r="B103" t="s">
        <v>25</v>
      </c>
      <c r="C103" t="s">
        <v>1237</v>
      </c>
      <c r="D103" s="35">
        <v>25.05</v>
      </c>
      <c r="E103" t="s">
        <v>1237</v>
      </c>
      <c r="F103" s="41">
        <v>0</v>
      </c>
      <c r="G103" s="41">
        <v>0</v>
      </c>
    </row>
    <row r="104" spans="1:7" x14ac:dyDescent="0.25">
      <c r="A104" t="s">
        <v>1286</v>
      </c>
      <c r="B104" t="s">
        <v>540</v>
      </c>
      <c r="C104" t="s">
        <v>1287</v>
      </c>
      <c r="D104" s="35">
        <v>13.92</v>
      </c>
      <c r="E104" t="s">
        <v>1562</v>
      </c>
      <c r="F104" s="41">
        <v>2.3997798505999999</v>
      </c>
      <c r="G104" s="41">
        <v>44.9284393322</v>
      </c>
    </row>
    <row r="105" spans="1:7" x14ac:dyDescent="0.25">
      <c r="A105" t="s">
        <v>1181</v>
      </c>
      <c r="B105" t="s">
        <v>540</v>
      </c>
      <c r="C105" t="s">
        <v>1182</v>
      </c>
      <c r="D105" s="35">
        <v>3.71</v>
      </c>
      <c r="E105" t="s">
        <v>1563</v>
      </c>
      <c r="F105" s="41">
        <v>4.7564354086999998</v>
      </c>
      <c r="G105" s="41">
        <v>68.417365679499994</v>
      </c>
    </row>
    <row r="106" spans="1:7" x14ac:dyDescent="0.25">
      <c r="A106" t="s">
        <v>1183</v>
      </c>
      <c r="B106" t="s">
        <v>540</v>
      </c>
      <c r="C106" t="s">
        <v>1184</v>
      </c>
      <c r="D106" s="35">
        <v>4.38</v>
      </c>
      <c r="E106" t="s">
        <v>1184</v>
      </c>
      <c r="F106" s="41">
        <v>5.0948661168999996</v>
      </c>
      <c r="G106" s="41">
        <v>109.88731537539999</v>
      </c>
    </row>
    <row r="107" spans="1:7" x14ac:dyDescent="0.25">
      <c r="A107" t="s">
        <v>545</v>
      </c>
      <c r="B107" t="s">
        <v>16</v>
      </c>
      <c r="C107" t="s">
        <v>546</v>
      </c>
      <c r="D107" s="35">
        <v>320</v>
      </c>
      <c r="E107" t="s">
        <v>1564</v>
      </c>
      <c r="F107" s="41">
        <v>0</v>
      </c>
      <c r="G107" s="41">
        <v>0</v>
      </c>
    </row>
    <row r="108" spans="1:7" x14ac:dyDescent="0.25">
      <c r="A108" t="s">
        <v>1204</v>
      </c>
      <c r="B108" t="s">
        <v>125</v>
      </c>
      <c r="C108" t="s">
        <v>1205</v>
      </c>
      <c r="D108" s="35">
        <v>0.16</v>
      </c>
      <c r="E108" t="s">
        <v>1565</v>
      </c>
      <c r="F108" s="41">
        <v>3.0495233713542999E-2</v>
      </c>
      <c r="G108" s="41">
        <v>0.76773062534703995</v>
      </c>
    </row>
    <row r="109" spans="1:7" x14ac:dyDescent="0.25">
      <c r="A109" t="s">
        <v>1206</v>
      </c>
      <c r="B109" t="s">
        <v>25</v>
      </c>
      <c r="C109" t="s">
        <v>1207</v>
      </c>
      <c r="D109" s="35">
        <v>32.950000000000003</v>
      </c>
      <c r="E109" t="s">
        <v>1566</v>
      </c>
      <c r="F109" s="41">
        <v>0</v>
      </c>
      <c r="G109" s="41">
        <v>0</v>
      </c>
    </row>
    <row r="110" spans="1:7" x14ac:dyDescent="0.25">
      <c r="A110" t="s">
        <v>1212</v>
      </c>
      <c r="B110" t="s">
        <v>25</v>
      </c>
      <c r="C110" t="s">
        <v>1213</v>
      </c>
      <c r="D110" s="35">
        <v>32.950000000000003</v>
      </c>
      <c r="E110" t="s">
        <v>1567</v>
      </c>
      <c r="F110" s="41">
        <v>0</v>
      </c>
      <c r="G110" s="41">
        <v>0</v>
      </c>
    </row>
    <row r="111" spans="1:7" x14ac:dyDescent="0.25">
      <c r="A111" t="s">
        <v>1216</v>
      </c>
      <c r="B111" t="s">
        <v>25</v>
      </c>
      <c r="C111" t="s">
        <v>1217</v>
      </c>
      <c r="D111" s="35">
        <v>32.950000000000003</v>
      </c>
      <c r="E111" t="s">
        <v>1568</v>
      </c>
      <c r="F111" s="41">
        <v>0</v>
      </c>
      <c r="G111" s="41">
        <v>0</v>
      </c>
    </row>
    <row r="112" spans="1:7" x14ac:dyDescent="0.25">
      <c r="A112" t="s">
        <v>1220</v>
      </c>
      <c r="B112" t="s">
        <v>25</v>
      </c>
      <c r="C112" t="s">
        <v>1221</v>
      </c>
      <c r="D112" s="35">
        <v>32.950000000000003</v>
      </c>
      <c r="E112" t="s">
        <v>1569</v>
      </c>
      <c r="F112" s="41">
        <v>0</v>
      </c>
      <c r="G112" s="41">
        <v>0</v>
      </c>
    </row>
    <row r="113" spans="1:7" x14ac:dyDescent="0.25">
      <c r="A113" t="s">
        <v>1224</v>
      </c>
      <c r="B113" t="s">
        <v>25</v>
      </c>
      <c r="C113" t="s">
        <v>1225</v>
      </c>
      <c r="D113" s="35">
        <v>32.950000000000003</v>
      </c>
      <c r="E113" t="s">
        <v>1570</v>
      </c>
      <c r="F113" s="41">
        <v>0</v>
      </c>
      <c r="G113" s="41">
        <v>0</v>
      </c>
    </row>
    <row r="114" spans="1:7" x14ac:dyDescent="0.25">
      <c r="A114" t="s">
        <v>1228</v>
      </c>
      <c r="B114" t="s">
        <v>125</v>
      </c>
      <c r="C114" t="s">
        <v>1229</v>
      </c>
      <c r="D114" s="35">
        <v>4.6500000000000004</v>
      </c>
      <c r="E114" t="s">
        <v>1229</v>
      </c>
      <c r="F114" s="41">
        <v>0</v>
      </c>
      <c r="G114" s="41">
        <v>0</v>
      </c>
    </row>
    <row r="115" spans="1:7" ht="270" x14ac:dyDescent="0.25">
      <c r="A115" t="s">
        <v>1234</v>
      </c>
      <c r="B115" t="s">
        <v>16</v>
      </c>
      <c r="C115" s="40" t="s">
        <v>1235</v>
      </c>
      <c r="D115" s="35">
        <v>1506.16</v>
      </c>
      <c r="E115" t="s">
        <v>1571</v>
      </c>
      <c r="F115" s="41">
        <v>0</v>
      </c>
      <c r="G115" s="41">
        <v>0</v>
      </c>
    </row>
    <row r="116" spans="1:7" ht="105" x14ac:dyDescent="0.25">
      <c r="A116" t="s">
        <v>1242</v>
      </c>
      <c r="B116" t="s">
        <v>16</v>
      </c>
      <c r="C116" s="40" t="s">
        <v>1243</v>
      </c>
      <c r="D116" s="35">
        <v>1088</v>
      </c>
      <c r="E116" t="s">
        <v>1572</v>
      </c>
      <c r="F116" s="41">
        <v>0</v>
      </c>
      <c r="G116" s="41">
        <v>0</v>
      </c>
    </row>
    <row r="117" spans="1:7" ht="105" x14ac:dyDescent="0.25">
      <c r="A117" t="s">
        <v>1246</v>
      </c>
      <c r="B117" t="s">
        <v>16</v>
      </c>
      <c r="C117" s="40" t="s">
        <v>1247</v>
      </c>
      <c r="D117" s="35">
        <v>874.11</v>
      </c>
      <c r="E117" t="s">
        <v>1573</v>
      </c>
      <c r="F117" s="41">
        <v>0</v>
      </c>
      <c r="G117" s="41">
        <v>0</v>
      </c>
    </row>
    <row r="118" spans="1:7" ht="180" x14ac:dyDescent="0.25">
      <c r="A118" t="s">
        <v>1254</v>
      </c>
      <c r="B118" t="s">
        <v>16</v>
      </c>
      <c r="C118" s="40" t="s">
        <v>1255</v>
      </c>
      <c r="D118" s="35">
        <v>750</v>
      </c>
      <c r="E118" t="s">
        <v>1574</v>
      </c>
      <c r="F118" s="41">
        <v>0</v>
      </c>
      <c r="G118" s="41">
        <v>0</v>
      </c>
    </row>
    <row r="119" spans="1:7" ht="150" x14ac:dyDescent="0.25">
      <c r="A119" t="s">
        <v>1258</v>
      </c>
      <c r="B119" t="s">
        <v>16</v>
      </c>
      <c r="C119" s="40" t="s">
        <v>1259</v>
      </c>
      <c r="D119" s="35">
        <v>475</v>
      </c>
      <c r="E119" t="s">
        <v>1575</v>
      </c>
      <c r="F119" s="41">
        <v>0</v>
      </c>
      <c r="G119" s="41">
        <v>0</v>
      </c>
    </row>
    <row r="120" spans="1:7" ht="150" x14ac:dyDescent="0.25">
      <c r="A120" t="s">
        <v>1266</v>
      </c>
      <c r="B120" t="s">
        <v>16</v>
      </c>
      <c r="C120" s="40" t="s">
        <v>1267</v>
      </c>
      <c r="D120" s="35">
        <v>525.55999999999995</v>
      </c>
      <c r="E120" t="s">
        <v>1576</v>
      </c>
      <c r="F120" s="41">
        <v>0</v>
      </c>
      <c r="G120" s="41">
        <v>0</v>
      </c>
    </row>
    <row r="121" spans="1:7" ht="300" x14ac:dyDescent="0.25">
      <c r="A121" t="s">
        <v>1276</v>
      </c>
      <c r="B121" t="s">
        <v>16</v>
      </c>
      <c r="C121" s="40" t="s">
        <v>1277</v>
      </c>
      <c r="D121" s="35">
        <v>1218</v>
      </c>
      <c r="E121" t="s">
        <v>1577</v>
      </c>
      <c r="F121" s="41">
        <v>0</v>
      </c>
      <c r="G121" s="41">
        <v>0</v>
      </c>
    </row>
    <row r="122" spans="1:7" x14ac:dyDescent="0.25">
      <c r="A122" t="s">
        <v>1260</v>
      </c>
      <c r="B122" t="s">
        <v>16</v>
      </c>
      <c r="C122" t="s">
        <v>1261</v>
      </c>
      <c r="D122" s="35">
        <v>30.09</v>
      </c>
      <c r="E122" t="s">
        <v>1578</v>
      </c>
      <c r="F122" s="41">
        <v>1.5759205109643999</v>
      </c>
      <c r="G122" s="41">
        <v>26.578576528488</v>
      </c>
    </row>
    <row r="123" spans="1:7" x14ac:dyDescent="0.25">
      <c r="A123" t="s">
        <v>1252</v>
      </c>
      <c r="B123" t="s">
        <v>16</v>
      </c>
      <c r="C123" t="s">
        <v>1253</v>
      </c>
      <c r="D123" s="35">
        <v>34.130000000000003</v>
      </c>
      <c r="E123" t="s">
        <v>1579</v>
      </c>
      <c r="F123" s="41">
        <v>1.7650309722801001</v>
      </c>
      <c r="G123" s="41">
        <v>29.768005711907001</v>
      </c>
    </row>
    <row r="124" spans="1:7" x14ac:dyDescent="0.25">
      <c r="A124" t="s">
        <v>1240</v>
      </c>
      <c r="B124" t="s">
        <v>16</v>
      </c>
      <c r="C124" t="s">
        <v>1241</v>
      </c>
      <c r="D124" s="35">
        <v>20.66</v>
      </c>
      <c r="E124" t="s">
        <v>1580</v>
      </c>
      <c r="F124" s="41">
        <v>0</v>
      </c>
      <c r="G124" s="41">
        <v>0</v>
      </c>
    </row>
    <row r="125" spans="1:7" x14ac:dyDescent="0.25">
      <c r="A125" t="s">
        <v>1274</v>
      </c>
      <c r="B125" t="s">
        <v>125</v>
      </c>
      <c r="C125" t="s">
        <v>1275</v>
      </c>
      <c r="D125" s="35">
        <v>6.36</v>
      </c>
      <c r="E125" t="s">
        <v>1275</v>
      </c>
      <c r="F125" s="41">
        <v>0</v>
      </c>
      <c r="G125" s="41">
        <v>0</v>
      </c>
    </row>
    <row r="126" spans="1:7" x14ac:dyDescent="0.25">
      <c r="A126" t="s">
        <v>1264</v>
      </c>
      <c r="B126" t="s">
        <v>16</v>
      </c>
      <c r="C126" t="s">
        <v>1265</v>
      </c>
      <c r="D126" s="35">
        <v>170.24</v>
      </c>
      <c r="E126" t="s">
        <v>1581</v>
      </c>
      <c r="F126" s="41">
        <v>13.118047147721001</v>
      </c>
      <c r="G126" s="41">
        <v>199.01217328404999</v>
      </c>
    </row>
    <row r="127" spans="1:7" x14ac:dyDescent="0.25">
      <c r="A127" t="s">
        <v>1284</v>
      </c>
      <c r="B127" t="s">
        <v>125</v>
      </c>
      <c r="C127" t="s">
        <v>1285</v>
      </c>
      <c r="D127" s="35">
        <v>95</v>
      </c>
      <c r="E127" t="s">
        <v>1279</v>
      </c>
      <c r="F127" s="41">
        <v>0</v>
      </c>
      <c r="G127" s="41">
        <v>0</v>
      </c>
    </row>
    <row r="128" spans="1:7" x14ac:dyDescent="0.25">
      <c r="A128" t="s">
        <v>1292</v>
      </c>
      <c r="B128" t="s">
        <v>16</v>
      </c>
      <c r="C128" t="s">
        <v>1293</v>
      </c>
      <c r="D128" s="35">
        <v>23.92</v>
      </c>
      <c r="E128" t="s">
        <v>1582</v>
      </c>
      <c r="F128" s="41">
        <v>0.21778122889449</v>
      </c>
      <c r="G128" s="41">
        <v>3.2752413995548002</v>
      </c>
    </row>
    <row r="129" spans="1:7" x14ac:dyDescent="0.25">
      <c r="A129" t="s">
        <v>1272</v>
      </c>
      <c r="B129" t="s">
        <v>25</v>
      </c>
      <c r="C129" t="s">
        <v>1273</v>
      </c>
      <c r="D129" s="35">
        <v>160</v>
      </c>
      <c r="E129" t="s">
        <v>1583</v>
      </c>
      <c r="F129" s="41">
        <v>0</v>
      </c>
      <c r="G129" s="41">
        <v>0</v>
      </c>
    </row>
    <row r="130" spans="1:7" x14ac:dyDescent="0.25">
      <c r="A130" t="s">
        <v>1250</v>
      </c>
      <c r="B130" t="s">
        <v>25</v>
      </c>
      <c r="C130" t="s">
        <v>1251</v>
      </c>
      <c r="D130" s="35">
        <v>53.31</v>
      </c>
      <c r="E130" t="s">
        <v>1584</v>
      </c>
      <c r="F130" s="41">
        <v>0.43717761552399997</v>
      </c>
      <c r="G130" s="41">
        <v>8.4860385649920005</v>
      </c>
    </row>
    <row r="131" spans="1:7" x14ac:dyDescent="0.25">
      <c r="A131" t="s">
        <v>1296</v>
      </c>
      <c r="B131" t="s">
        <v>16</v>
      </c>
      <c r="C131" t="s">
        <v>1297</v>
      </c>
      <c r="D131" s="35">
        <v>109</v>
      </c>
      <c r="E131" t="s">
        <v>1585</v>
      </c>
      <c r="F131" s="41">
        <v>0</v>
      </c>
      <c r="G131" s="41">
        <v>0</v>
      </c>
    </row>
    <row r="132" spans="1:7" x14ac:dyDescent="0.25">
      <c r="A132" t="s">
        <v>558</v>
      </c>
      <c r="B132" t="s">
        <v>125</v>
      </c>
      <c r="C132" t="s">
        <v>559</v>
      </c>
      <c r="D132" s="35">
        <v>4.0199999999999996</v>
      </c>
      <c r="E132" t="s">
        <v>1586</v>
      </c>
      <c r="F132" s="41">
        <v>0</v>
      </c>
      <c r="G132" s="41">
        <v>0</v>
      </c>
    </row>
    <row r="133" spans="1:7" x14ac:dyDescent="0.25">
      <c r="A133" t="s">
        <v>566</v>
      </c>
      <c r="B133" t="s">
        <v>125</v>
      </c>
      <c r="C133" t="s">
        <v>567</v>
      </c>
      <c r="D133" s="35">
        <v>4.49</v>
      </c>
      <c r="E133" t="s">
        <v>1587</v>
      </c>
      <c r="F133" s="41">
        <v>0</v>
      </c>
      <c r="G133" s="41">
        <v>0</v>
      </c>
    </row>
    <row r="134" spans="1:7" x14ac:dyDescent="0.25">
      <c r="A134" t="s">
        <v>572</v>
      </c>
      <c r="B134" t="s">
        <v>125</v>
      </c>
      <c r="C134" t="s">
        <v>573</v>
      </c>
      <c r="D134" s="35">
        <v>6.59</v>
      </c>
      <c r="E134" t="s">
        <v>1588</v>
      </c>
      <c r="F134" s="41">
        <v>0</v>
      </c>
      <c r="G134" s="41">
        <v>0</v>
      </c>
    </row>
    <row r="135" spans="1:7" x14ac:dyDescent="0.25">
      <c r="A135" t="s">
        <v>582</v>
      </c>
      <c r="B135" t="s">
        <v>125</v>
      </c>
      <c r="C135" t="s">
        <v>583</v>
      </c>
      <c r="D135" s="35">
        <v>10.51</v>
      </c>
      <c r="E135" t="s">
        <v>1589</v>
      </c>
      <c r="F135" s="41">
        <v>0</v>
      </c>
      <c r="G135" s="41">
        <v>0</v>
      </c>
    </row>
    <row r="136" spans="1:7" x14ac:dyDescent="0.25">
      <c r="A136" t="s">
        <v>590</v>
      </c>
      <c r="B136" t="s">
        <v>16</v>
      </c>
      <c r="C136" t="s">
        <v>591</v>
      </c>
      <c r="D136" s="35">
        <v>1.08</v>
      </c>
      <c r="E136" t="s">
        <v>1590</v>
      </c>
      <c r="F136" s="41">
        <v>0</v>
      </c>
      <c r="G136" s="41">
        <v>0</v>
      </c>
    </row>
    <row r="137" spans="1:7" x14ac:dyDescent="0.25">
      <c r="A137" t="s">
        <v>1305</v>
      </c>
      <c r="B137" t="s">
        <v>125</v>
      </c>
      <c r="C137" t="s">
        <v>1306</v>
      </c>
      <c r="D137" s="35">
        <v>19.079999999999998</v>
      </c>
      <c r="E137" t="s">
        <v>1591</v>
      </c>
      <c r="F137" s="41">
        <v>0</v>
      </c>
      <c r="G137" s="41">
        <v>0</v>
      </c>
    </row>
    <row r="138" spans="1:7" x14ac:dyDescent="0.25">
      <c r="A138" t="s">
        <v>612</v>
      </c>
      <c r="B138" t="s">
        <v>125</v>
      </c>
      <c r="C138" t="s">
        <v>613</v>
      </c>
      <c r="D138" s="35">
        <v>11.67</v>
      </c>
      <c r="E138" t="s">
        <v>1592</v>
      </c>
      <c r="F138" s="41">
        <v>0</v>
      </c>
      <c r="G138" s="41">
        <v>0</v>
      </c>
    </row>
    <row r="139" spans="1:7" x14ac:dyDescent="0.25">
      <c r="A139" t="s">
        <v>1303</v>
      </c>
      <c r="B139" t="s">
        <v>16</v>
      </c>
      <c r="C139" t="s">
        <v>1304</v>
      </c>
      <c r="D139" s="35">
        <v>22.02</v>
      </c>
      <c r="E139" t="s">
        <v>1593</v>
      </c>
      <c r="F139" s="41">
        <v>0</v>
      </c>
      <c r="G139" s="41">
        <v>0</v>
      </c>
    </row>
    <row r="140" spans="1:7" x14ac:dyDescent="0.25">
      <c r="A140" t="s">
        <v>556</v>
      </c>
      <c r="B140" t="s">
        <v>16</v>
      </c>
      <c r="C140" t="s">
        <v>557</v>
      </c>
      <c r="D140" s="35">
        <v>2.44</v>
      </c>
      <c r="E140" t="s">
        <v>1594</v>
      </c>
      <c r="F140" s="41">
        <v>0</v>
      </c>
      <c r="G140" s="41">
        <v>0</v>
      </c>
    </row>
    <row r="141" spans="1:7" x14ac:dyDescent="0.25">
      <c r="A141" t="s">
        <v>564</v>
      </c>
      <c r="B141" t="s">
        <v>16</v>
      </c>
      <c r="C141" t="s">
        <v>565</v>
      </c>
      <c r="D141" s="35">
        <v>3.41</v>
      </c>
      <c r="E141" t="s">
        <v>1595</v>
      </c>
      <c r="F141" s="41">
        <v>0</v>
      </c>
      <c r="G141" s="41">
        <v>0</v>
      </c>
    </row>
    <row r="142" spans="1:7" x14ac:dyDescent="0.25">
      <c r="A142" t="s">
        <v>574</v>
      </c>
      <c r="B142" t="s">
        <v>16</v>
      </c>
      <c r="C142" t="s">
        <v>575</v>
      </c>
      <c r="D142" s="35">
        <v>6.19</v>
      </c>
      <c r="E142" t="s">
        <v>1596</v>
      </c>
      <c r="F142" s="41">
        <v>0</v>
      </c>
      <c r="G142" s="41">
        <v>0</v>
      </c>
    </row>
    <row r="143" spans="1:7" x14ac:dyDescent="0.25">
      <c r="A143" t="s">
        <v>580</v>
      </c>
      <c r="B143" t="s">
        <v>16</v>
      </c>
      <c r="C143" t="s">
        <v>581</v>
      </c>
      <c r="D143" s="35">
        <v>13</v>
      </c>
      <c r="E143" t="s">
        <v>1597</v>
      </c>
      <c r="F143" s="41">
        <v>0</v>
      </c>
      <c r="G143" s="41">
        <v>0</v>
      </c>
    </row>
    <row r="144" spans="1:7" x14ac:dyDescent="0.25">
      <c r="A144" t="s">
        <v>1309</v>
      </c>
      <c r="B144" t="s">
        <v>16</v>
      </c>
      <c r="C144" t="s">
        <v>1310</v>
      </c>
      <c r="D144" s="35">
        <v>0.52</v>
      </c>
      <c r="E144" t="s">
        <v>1598</v>
      </c>
      <c r="F144" s="41">
        <v>0</v>
      </c>
      <c r="G144" s="41">
        <v>0</v>
      </c>
    </row>
    <row r="145" spans="1:7" x14ac:dyDescent="0.25">
      <c r="A145" t="s">
        <v>554</v>
      </c>
      <c r="B145" t="s">
        <v>16</v>
      </c>
      <c r="C145" t="s">
        <v>555</v>
      </c>
      <c r="D145" s="35">
        <v>0.04</v>
      </c>
      <c r="E145" t="s">
        <v>1599</v>
      </c>
      <c r="F145" s="41">
        <v>0</v>
      </c>
      <c r="G145" s="41">
        <v>0</v>
      </c>
    </row>
    <row r="146" spans="1:7" x14ac:dyDescent="0.25">
      <c r="A146" t="s">
        <v>562</v>
      </c>
      <c r="B146" t="s">
        <v>16</v>
      </c>
      <c r="C146" t="s">
        <v>563</v>
      </c>
      <c r="D146" s="35">
        <v>0.05</v>
      </c>
      <c r="E146" t="s">
        <v>1600</v>
      </c>
      <c r="F146" s="41">
        <v>0</v>
      </c>
      <c r="G146" s="41">
        <v>0</v>
      </c>
    </row>
    <row r="147" spans="1:7" x14ac:dyDescent="0.25">
      <c r="A147" t="s">
        <v>570</v>
      </c>
      <c r="B147" t="s">
        <v>16</v>
      </c>
      <c r="C147" t="s">
        <v>571</v>
      </c>
      <c r="D147" s="35">
        <v>7.0000000000000007E-2</v>
      </c>
      <c r="E147" t="s">
        <v>1601</v>
      </c>
      <c r="F147" s="41">
        <v>0</v>
      </c>
      <c r="G147" s="41">
        <v>0</v>
      </c>
    </row>
    <row r="148" spans="1:7" x14ac:dyDescent="0.25">
      <c r="A148" t="s">
        <v>578</v>
      </c>
      <c r="B148" t="s">
        <v>16</v>
      </c>
      <c r="C148" t="s">
        <v>579</v>
      </c>
      <c r="D148" s="35">
        <v>0.19</v>
      </c>
      <c r="E148" t="s">
        <v>1602</v>
      </c>
      <c r="F148" s="41">
        <v>0</v>
      </c>
      <c r="G148" s="41">
        <v>0</v>
      </c>
    </row>
    <row r="149" spans="1:7" x14ac:dyDescent="0.25">
      <c r="A149" t="s">
        <v>624</v>
      </c>
      <c r="B149" t="s">
        <v>125</v>
      </c>
      <c r="C149" t="s">
        <v>625</v>
      </c>
      <c r="D149" s="35">
        <v>19.13</v>
      </c>
      <c r="E149" t="s">
        <v>1603</v>
      </c>
      <c r="F149" s="41">
        <v>0</v>
      </c>
      <c r="G149" s="41">
        <v>0</v>
      </c>
    </row>
    <row r="150" spans="1:7" x14ac:dyDescent="0.25">
      <c r="A150" t="s">
        <v>630</v>
      </c>
      <c r="B150" t="s">
        <v>125</v>
      </c>
      <c r="C150" t="s">
        <v>631</v>
      </c>
      <c r="D150" s="35">
        <v>15.29</v>
      </c>
      <c r="E150" t="s">
        <v>1604</v>
      </c>
      <c r="F150" s="41">
        <v>0</v>
      </c>
      <c r="G150" s="41">
        <v>0</v>
      </c>
    </row>
    <row r="151" spans="1:7" x14ac:dyDescent="0.25">
      <c r="A151" t="s">
        <v>634</v>
      </c>
      <c r="B151" t="s">
        <v>125</v>
      </c>
      <c r="C151" t="s">
        <v>635</v>
      </c>
      <c r="D151" s="35">
        <v>21.71</v>
      </c>
      <c r="E151" t="s">
        <v>1605</v>
      </c>
      <c r="F151" s="41">
        <v>0</v>
      </c>
      <c r="G151" s="41">
        <v>0</v>
      </c>
    </row>
    <row r="152" spans="1:7" x14ac:dyDescent="0.25">
      <c r="A152" t="s">
        <v>642</v>
      </c>
      <c r="B152" t="s">
        <v>125</v>
      </c>
      <c r="C152" t="s">
        <v>643</v>
      </c>
      <c r="D152" s="35">
        <v>24.38</v>
      </c>
      <c r="E152" t="s">
        <v>1606</v>
      </c>
      <c r="F152" s="41">
        <v>0</v>
      </c>
      <c r="G152" s="41">
        <v>0</v>
      </c>
    </row>
    <row r="153" spans="1:7" x14ac:dyDescent="0.25">
      <c r="A153" t="s">
        <v>646</v>
      </c>
      <c r="B153" t="s">
        <v>125</v>
      </c>
      <c r="C153" t="s">
        <v>647</v>
      </c>
      <c r="D153" s="35">
        <v>2.75</v>
      </c>
      <c r="E153" t="s">
        <v>1607</v>
      </c>
      <c r="F153" s="41">
        <v>0</v>
      </c>
      <c r="G153" s="41">
        <v>0</v>
      </c>
    </row>
    <row r="154" spans="1:7" x14ac:dyDescent="0.25">
      <c r="A154" t="s">
        <v>652</v>
      </c>
      <c r="B154" t="s">
        <v>125</v>
      </c>
      <c r="C154" t="s">
        <v>653</v>
      </c>
      <c r="D154" s="35">
        <v>3.16</v>
      </c>
      <c r="E154" t="s">
        <v>1608</v>
      </c>
      <c r="F154" s="41">
        <v>0</v>
      </c>
      <c r="G154" s="41">
        <v>0</v>
      </c>
    </row>
    <row r="155" spans="1:7" x14ac:dyDescent="0.25">
      <c r="A155" t="s">
        <v>656</v>
      </c>
      <c r="B155" t="s">
        <v>125</v>
      </c>
      <c r="C155" t="s">
        <v>657</v>
      </c>
      <c r="D155" s="35">
        <v>3.94</v>
      </c>
      <c r="E155" t="s">
        <v>1609</v>
      </c>
      <c r="F155" s="41">
        <v>0</v>
      </c>
      <c r="G155" s="41">
        <v>0</v>
      </c>
    </row>
    <row r="156" spans="1:7" x14ac:dyDescent="0.25">
      <c r="A156" t="s">
        <v>662</v>
      </c>
      <c r="B156" t="s">
        <v>125</v>
      </c>
      <c r="C156" t="s">
        <v>663</v>
      </c>
      <c r="D156" s="35">
        <v>13.59</v>
      </c>
      <c r="E156" t="s">
        <v>1610</v>
      </c>
      <c r="F156" s="41">
        <v>0</v>
      </c>
      <c r="G156" s="41">
        <v>0</v>
      </c>
    </row>
    <row r="157" spans="1:7" x14ac:dyDescent="0.25">
      <c r="A157" t="s">
        <v>670</v>
      </c>
      <c r="B157" t="s">
        <v>25</v>
      </c>
      <c r="C157" t="s">
        <v>671</v>
      </c>
      <c r="D157" s="35">
        <v>7.88</v>
      </c>
      <c r="E157" t="s">
        <v>1611</v>
      </c>
      <c r="F157" s="41">
        <v>0</v>
      </c>
      <c r="G157" s="41">
        <v>0</v>
      </c>
    </row>
    <row r="158" spans="1:7" x14ac:dyDescent="0.25">
      <c r="A158" t="s">
        <v>674</v>
      </c>
      <c r="B158" t="s">
        <v>25</v>
      </c>
      <c r="C158" t="s">
        <v>675</v>
      </c>
      <c r="D158" s="35">
        <v>6.4</v>
      </c>
      <c r="E158" t="s">
        <v>1612</v>
      </c>
      <c r="F158" s="41">
        <v>0</v>
      </c>
      <c r="G158" s="41">
        <v>0</v>
      </c>
    </row>
    <row r="159" spans="1:7" x14ac:dyDescent="0.25">
      <c r="A159" t="s">
        <v>678</v>
      </c>
      <c r="B159" t="s">
        <v>16</v>
      </c>
      <c r="C159" t="s">
        <v>679</v>
      </c>
      <c r="D159" s="35">
        <v>3155.98</v>
      </c>
      <c r="E159" t="s">
        <v>1613</v>
      </c>
      <c r="F159" s="41">
        <v>0</v>
      </c>
      <c r="G159" s="41">
        <v>0</v>
      </c>
    </row>
    <row r="160" spans="1:7" x14ac:dyDescent="0.25">
      <c r="A160" t="s">
        <v>684</v>
      </c>
      <c r="B160" t="s">
        <v>16</v>
      </c>
      <c r="C160" t="s">
        <v>685</v>
      </c>
      <c r="D160" s="35">
        <v>1800</v>
      </c>
      <c r="E160" t="s">
        <v>1614</v>
      </c>
      <c r="F160" s="41">
        <v>0</v>
      </c>
      <c r="G160" s="41">
        <v>0</v>
      </c>
    </row>
    <row r="161" spans="1:7" x14ac:dyDescent="0.25">
      <c r="A161" t="s">
        <v>696</v>
      </c>
      <c r="B161" t="s">
        <v>16</v>
      </c>
      <c r="C161" t="s">
        <v>697</v>
      </c>
      <c r="D161" s="35">
        <v>62</v>
      </c>
      <c r="E161" t="s">
        <v>697</v>
      </c>
      <c r="F161" s="41">
        <v>0</v>
      </c>
      <c r="G161" s="41">
        <v>0</v>
      </c>
    </row>
    <row r="162" spans="1:7" x14ac:dyDescent="0.25">
      <c r="A162" t="s">
        <v>700</v>
      </c>
      <c r="B162" t="s">
        <v>16</v>
      </c>
      <c r="C162" t="s">
        <v>701</v>
      </c>
      <c r="D162" s="35">
        <v>9.48</v>
      </c>
      <c r="E162" t="s">
        <v>1615</v>
      </c>
      <c r="F162" s="41">
        <v>0</v>
      </c>
      <c r="G162" s="41">
        <v>0</v>
      </c>
    </row>
    <row r="163" spans="1:7" x14ac:dyDescent="0.25">
      <c r="A163" t="s">
        <v>1315</v>
      </c>
      <c r="B163" t="s">
        <v>16</v>
      </c>
      <c r="C163" t="s">
        <v>1316</v>
      </c>
      <c r="D163" s="35">
        <v>125.65</v>
      </c>
      <c r="E163" t="s">
        <v>1616</v>
      </c>
      <c r="F163" s="41">
        <v>0</v>
      </c>
      <c r="G163" s="41">
        <v>0</v>
      </c>
    </row>
    <row r="164" spans="1:7" x14ac:dyDescent="0.25">
      <c r="A164" t="s">
        <v>1323</v>
      </c>
      <c r="B164" t="s">
        <v>16</v>
      </c>
      <c r="C164" t="s">
        <v>1324</v>
      </c>
      <c r="D164" s="35">
        <v>20.05</v>
      </c>
      <c r="E164" t="s">
        <v>1617</v>
      </c>
      <c r="F164" s="41">
        <v>0</v>
      </c>
      <c r="G164" s="41">
        <v>0</v>
      </c>
    </row>
    <row r="165" spans="1:7" x14ac:dyDescent="0.25">
      <c r="A165" t="s">
        <v>1327</v>
      </c>
      <c r="B165" t="s">
        <v>16</v>
      </c>
      <c r="C165" t="s">
        <v>1328</v>
      </c>
      <c r="D165" s="35">
        <v>26.73</v>
      </c>
      <c r="E165" t="s">
        <v>1618</v>
      </c>
      <c r="F165" s="41">
        <v>0</v>
      </c>
      <c r="G165" s="41">
        <v>0</v>
      </c>
    </row>
    <row r="166" spans="1:7" x14ac:dyDescent="0.25">
      <c r="A166" t="s">
        <v>1337</v>
      </c>
      <c r="B166" t="s">
        <v>16</v>
      </c>
      <c r="C166" t="s">
        <v>1338</v>
      </c>
      <c r="D166" s="35">
        <v>79.930000000000007</v>
      </c>
      <c r="E166" t="s">
        <v>1619</v>
      </c>
      <c r="F166" s="41">
        <v>0</v>
      </c>
      <c r="G166" s="41">
        <v>0</v>
      </c>
    </row>
    <row r="167" spans="1:7" x14ac:dyDescent="0.25">
      <c r="A167" t="s">
        <v>1319</v>
      </c>
      <c r="B167" t="s">
        <v>16</v>
      </c>
      <c r="C167" t="s">
        <v>1320</v>
      </c>
      <c r="D167" s="35">
        <v>23.98</v>
      </c>
      <c r="E167" t="s">
        <v>1620</v>
      </c>
      <c r="F167" s="41">
        <v>0</v>
      </c>
      <c r="G167" s="41">
        <v>0</v>
      </c>
    </row>
    <row r="168" spans="1:7" x14ac:dyDescent="0.25">
      <c r="A168" t="s">
        <v>1333</v>
      </c>
      <c r="B168" t="s">
        <v>16</v>
      </c>
      <c r="C168" t="s">
        <v>1334</v>
      </c>
      <c r="D168" s="35">
        <v>14.89</v>
      </c>
      <c r="E168" t="s">
        <v>1621</v>
      </c>
      <c r="F168" s="41">
        <v>0</v>
      </c>
      <c r="G168" s="41">
        <v>0</v>
      </c>
    </row>
    <row r="169" spans="1:7" x14ac:dyDescent="0.25">
      <c r="A169" t="s">
        <v>704</v>
      </c>
      <c r="B169" t="s">
        <v>16</v>
      </c>
      <c r="C169" t="s">
        <v>705</v>
      </c>
      <c r="D169" s="35">
        <v>46.69</v>
      </c>
      <c r="E169" t="s">
        <v>1622</v>
      </c>
      <c r="F169" s="41">
        <v>0</v>
      </c>
      <c r="G169" s="41">
        <v>0</v>
      </c>
    </row>
    <row r="170" spans="1:7" x14ac:dyDescent="0.25">
      <c r="A170" t="s">
        <v>708</v>
      </c>
      <c r="B170" t="s">
        <v>16</v>
      </c>
      <c r="C170" t="s">
        <v>709</v>
      </c>
      <c r="D170" s="35">
        <v>243.2</v>
      </c>
      <c r="E170" t="s">
        <v>1623</v>
      </c>
      <c r="F170" s="41">
        <v>0</v>
      </c>
      <c r="G170" s="41">
        <v>0</v>
      </c>
    </row>
    <row r="171" spans="1:7" x14ac:dyDescent="0.25">
      <c r="A171" t="s">
        <v>622</v>
      </c>
      <c r="B171" t="s">
        <v>16</v>
      </c>
      <c r="C171" t="s">
        <v>623</v>
      </c>
      <c r="D171" s="35">
        <v>5.19</v>
      </c>
      <c r="E171" t="s">
        <v>1624</v>
      </c>
      <c r="F171" s="41">
        <v>0</v>
      </c>
      <c r="G171" s="41">
        <v>0</v>
      </c>
    </row>
    <row r="172" spans="1:7" x14ac:dyDescent="0.25">
      <c r="A172" t="s">
        <v>628</v>
      </c>
      <c r="B172" t="s">
        <v>16</v>
      </c>
      <c r="C172" t="s">
        <v>629</v>
      </c>
      <c r="D172" s="35">
        <v>5.19</v>
      </c>
      <c r="E172" t="s">
        <v>1625</v>
      </c>
      <c r="F172" s="41">
        <v>0</v>
      </c>
      <c r="G172" s="41">
        <v>0</v>
      </c>
    </row>
    <row r="173" spans="1:7" x14ac:dyDescent="0.25">
      <c r="A173" t="s">
        <v>650</v>
      </c>
      <c r="B173" t="s">
        <v>16</v>
      </c>
      <c r="C173" t="s">
        <v>651</v>
      </c>
      <c r="D173" s="35">
        <v>5.84</v>
      </c>
      <c r="E173" t="s">
        <v>1626</v>
      </c>
      <c r="F173" s="41">
        <v>0</v>
      </c>
      <c r="G173" s="41">
        <v>0</v>
      </c>
    </row>
    <row r="174" spans="1:7" x14ac:dyDescent="0.25">
      <c r="A174" t="s">
        <v>636</v>
      </c>
      <c r="B174" t="s">
        <v>16</v>
      </c>
      <c r="C174" t="s">
        <v>637</v>
      </c>
      <c r="D174" s="35">
        <v>5.99</v>
      </c>
      <c r="E174" t="s">
        <v>1627</v>
      </c>
      <c r="F174" s="41">
        <v>0</v>
      </c>
      <c r="G174" s="41">
        <v>0</v>
      </c>
    </row>
    <row r="175" spans="1:7" x14ac:dyDescent="0.25">
      <c r="A175" t="s">
        <v>640</v>
      </c>
      <c r="B175" t="s">
        <v>16</v>
      </c>
      <c r="C175" t="s">
        <v>641</v>
      </c>
      <c r="D175" s="35">
        <v>6.37</v>
      </c>
      <c r="E175" t="s">
        <v>1628</v>
      </c>
      <c r="F175" s="41">
        <v>0</v>
      </c>
      <c r="G175" s="41">
        <v>0</v>
      </c>
    </row>
    <row r="176" spans="1:7" x14ac:dyDescent="0.25">
      <c r="A176" t="s">
        <v>660</v>
      </c>
      <c r="B176" t="s">
        <v>16</v>
      </c>
      <c r="C176" t="s">
        <v>661</v>
      </c>
      <c r="D176" s="35">
        <v>7.57</v>
      </c>
      <c r="E176" t="s">
        <v>1629</v>
      </c>
      <c r="F176" s="41">
        <v>0</v>
      </c>
      <c r="G176" s="41">
        <v>0</v>
      </c>
    </row>
    <row r="177" spans="1:7" x14ac:dyDescent="0.25">
      <c r="A177" t="s">
        <v>666</v>
      </c>
      <c r="B177" t="s">
        <v>16</v>
      </c>
      <c r="C177" t="s">
        <v>667</v>
      </c>
      <c r="D177" s="35">
        <v>5.39</v>
      </c>
      <c r="E177" t="s">
        <v>1630</v>
      </c>
      <c r="F177" s="41">
        <v>0</v>
      </c>
      <c r="G177" s="41">
        <v>0</v>
      </c>
    </row>
    <row r="178" spans="1:7" x14ac:dyDescent="0.25">
      <c r="A178" t="s">
        <v>668</v>
      </c>
      <c r="B178" t="s">
        <v>16</v>
      </c>
      <c r="C178" t="s">
        <v>669</v>
      </c>
      <c r="D178" s="35">
        <v>0.26</v>
      </c>
      <c r="E178" t="s">
        <v>1631</v>
      </c>
      <c r="F178" s="41">
        <v>0</v>
      </c>
      <c r="G178" s="41">
        <v>0</v>
      </c>
    </row>
    <row r="179" spans="1:7" x14ac:dyDescent="0.25">
      <c r="A179" t="s">
        <v>682</v>
      </c>
      <c r="B179" t="s">
        <v>16</v>
      </c>
      <c r="C179" t="s">
        <v>683</v>
      </c>
      <c r="D179" s="35">
        <v>12.14</v>
      </c>
      <c r="E179" t="s">
        <v>1632</v>
      </c>
      <c r="F179" s="41">
        <v>0</v>
      </c>
      <c r="G179" s="41">
        <v>0</v>
      </c>
    </row>
    <row r="180" spans="1:7" x14ac:dyDescent="0.25">
      <c r="A180" t="s">
        <v>686</v>
      </c>
      <c r="B180" t="s">
        <v>16</v>
      </c>
      <c r="C180" t="s">
        <v>687</v>
      </c>
      <c r="D180" s="35">
        <v>2.37</v>
      </c>
      <c r="E180" t="s">
        <v>1633</v>
      </c>
      <c r="F180" s="41">
        <v>0</v>
      </c>
      <c r="G180" s="41">
        <v>0</v>
      </c>
    </row>
    <row r="181" spans="1:7" x14ac:dyDescent="0.25">
      <c r="A181" t="s">
        <v>714</v>
      </c>
      <c r="B181" t="s">
        <v>125</v>
      </c>
      <c r="C181" t="s">
        <v>715</v>
      </c>
      <c r="D181" s="35">
        <v>2.91</v>
      </c>
      <c r="E181" t="s">
        <v>1634</v>
      </c>
      <c r="F181" s="41">
        <v>0</v>
      </c>
      <c r="G181" s="41">
        <v>0</v>
      </c>
    </row>
    <row r="182" spans="1:7" x14ac:dyDescent="0.25">
      <c r="A182" t="s">
        <v>724</v>
      </c>
      <c r="B182" t="s">
        <v>125</v>
      </c>
      <c r="C182" t="s">
        <v>725</v>
      </c>
      <c r="D182" s="35">
        <v>4.9000000000000004</v>
      </c>
      <c r="E182" t="s">
        <v>1635</v>
      </c>
      <c r="F182" s="41">
        <v>0</v>
      </c>
      <c r="G182" s="41">
        <v>0</v>
      </c>
    </row>
    <row r="183" spans="1:7" x14ac:dyDescent="0.25">
      <c r="A183" t="s">
        <v>1344</v>
      </c>
      <c r="B183" t="s">
        <v>125</v>
      </c>
      <c r="C183" t="s">
        <v>1345</v>
      </c>
      <c r="D183" s="35">
        <v>3.57</v>
      </c>
      <c r="E183" t="s">
        <v>1636</v>
      </c>
      <c r="F183" s="41">
        <v>0</v>
      </c>
      <c r="G183" s="41">
        <v>0</v>
      </c>
    </row>
    <row r="184" spans="1:7" x14ac:dyDescent="0.25">
      <c r="A184" t="s">
        <v>1029</v>
      </c>
      <c r="B184" t="s">
        <v>125</v>
      </c>
      <c r="C184" t="s">
        <v>1030</v>
      </c>
      <c r="D184" s="35">
        <v>0.92</v>
      </c>
      <c r="E184" t="s">
        <v>1637</v>
      </c>
      <c r="F184" s="41">
        <v>0</v>
      </c>
      <c r="G184" s="41">
        <v>0</v>
      </c>
    </row>
    <row r="185" spans="1:7" x14ac:dyDescent="0.25">
      <c r="A185" t="s">
        <v>736</v>
      </c>
      <c r="B185" t="s">
        <v>125</v>
      </c>
      <c r="C185" t="s">
        <v>737</v>
      </c>
      <c r="D185" s="35">
        <v>1.1100000000000001</v>
      </c>
      <c r="E185" t="s">
        <v>1638</v>
      </c>
      <c r="F185" s="41">
        <v>0</v>
      </c>
      <c r="G185" s="41">
        <v>0</v>
      </c>
    </row>
    <row r="186" spans="1:7" x14ac:dyDescent="0.25">
      <c r="A186" t="s">
        <v>744</v>
      </c>
      <c r="B186" t="s">
        <v>125</v>
      </c>
      <c r="C186" t="s">
        <v>745</v>
      </c>
      <c r="D186" s="35">
        <v>1.87</v>
      </c>
      <c r="E186" t="s">
        <v>1639</v>
      </c>
      <c r="F186" s="41">
        <v>0</v>
      </c>
      <c r="G186" s="41">
        <v>0</v>
      </c>
    </row>
    <row r="187" spans="1:7" x14ac:dyDescent="0.25">
      <c r="A187" t="s">
        <v>750</v>
      </c>
      <c r="B187" t="s">
        <v>125</v>
      </c>
      <c r="C187" t="s">
        <v>751</v>
      </c>
      <c r="D187" s="35">
        <v>3</v>
      </c>
      <c r="E187" t="s">
        <v>1640</v>
      </c>
      <c r="F187" s="41">
        <v>0</v>
      </c>
      <c r="G187" s="41">
        <v>0</v>
      </c>
    </row>
    <row r="188" spans="1:7" x14ac:dyDescent="0.25">
      <c r="A188" t="s">
        <v>758</v>
      </c>
      <c r="B188" t="s">
        <v>125</v>
      </c>
      <c r="C188" t="s">
        <v>759</v>
      </c>
      <c r="D188" s="35">
        <v>0.74</v>
      </c>
      <c r="E188" t="s">
        <v>1641</v>
      </c>
      <c r="F188" s="41">
        <v>0</v>
      </c>
      <c r="G188" s="41">
        <v>0</v>
      </c>
    </row>
    <row r="189" spans="1:7" x14ac:dyDescent="0.25">
      <c r="A189" t="s">
        <v>762</v>
      </c>
      <c r="B189" t="s">
        <v>125</v>
      </c>
      <c r="C189" t="s">
        <v>763</v>
      </c>
      <c r="D189" s="35">
        <v>0.82</v>
      </c>
      <c r="E189" t="s">
        <v>1642</v>
      </c>
      <c r="F189" s="41">
        <v>0</v>
      </c>
      <c r="G189" s="41">
        <v>0</v>
      </c>
    </row>
    <row r="190" spans="1:7" x14ac:dyDescent="0.25">
      <c r="A190" t="s">
        <v>768</v>
      </c>
      <c r="B190" t="s">
        <v>125</v>
      </c>
      <c r="C190" t="s">
        <v>769</v>
      </c>
      <c r="D190" s="35">
        <v>2.4900000000000002</v>
      </c>
      <c r="E190" t="s">
        <v>1643</v>
      </c>
      <c r="F190" s="41">
        <v>0</v>
      </c>
      <c r="G190" s="41">
        <v>0</v>
      </c>
    </row>
    <row r="191" spans="1:7" x14ac:dyDescent="0.25">
      <c r="A191" t="s">
        <v>772</v>
      </c>
      <c r="B191" t="s">
        <v>125</v>
      </c>
      <c r="C191" t="s">
        <v>773</v>
      </c>
      <c r="D191" s="35">
        <v>0.92</v>
      </c>
      <c r="E191" t="s">
        <v>1644</v>
      </c>
      <c r="F191" s="41">
        <v>0</v>
      </c>
      <c r="G191" s="41">
        <v>0</v>
      </c>
    </row>
    <row r="192" spans="1:7" x14ac:dyDescent="0.25">
      <c r="A192" t="s">
        <v>776</v>
      </c>
      <c r="B192" t="s">
        <v>125</v>
      </c>
      <c r="C192" t="s">
        <v>777</v>
      </c>
      <c r="D192" s="35">
        <v>1.1100000000000001</v>
      </c>
      <c r="E192" t="s">
        <v>1645</v>
      </c>
      <c r="F192" s="41">
        <v>0</v>
      </c>
      <c r="G192" s="41">
        <v>0</v>
      </c>
    </row>
    <row r="193" spans="1:7" x14ac:dyDescent="0.25">
      <c r="A193" t="s">
        <v>780</v>
      </c>
      <c r="B193" t="s">
        <v>125</v>
      </c>
      <c r="C193" t="s">
        <v>781</v>
      </c>
      <c r="D193" s="35">
        <v>1.94</v>
      </c>
      <c r="E193" t="s">
        <v>1646</v>
      </c>
      <c r="F193" s="41">
        <v>0</v>
      </c>
      <c r="G193" s="41">
        <v>0</v>
      </c>
    </row>
    <row r="194" spans="1:7" x14ac:dyDescent="0.25">
      <c r="A194" t="s">
        <v>718</v>
      </c>
      <c r="B194" t="s">
        <v>16</v>
      </c>
      <c r="C194" t="s">
        <v>719</v>
      </c>
      <c r="D194" s="35">
        <v>3.57</v>
      </c>
      <c r="E194" t="s">
        <v>1647</v>
      </c>
      <c r="F194" s="41">
        <v>0</v>
      </c>
      <c r="G194" s="41">
        <v>0</v>
      </c>
    </row>
    <row r="195" spans="1:7" x14ac:dyDescent="0.25">
      <c r="A195" t="s">
        <v>722</v>
      </c>
      <c r="B195" t="s">
        <v>16</v>
      </c>
      <c r="C195" t="s">
        <v>723</v>
      </c>
      <c r="D195" s="35">
        <v>2.19</v>
      </c>
      <c r="E195" t="s">
        <v>1648</v>
      </c>
      <c r="F195" s="41">
        <v>0</v>
      </c>
      <c r="G195" s="41">
        <v>0</v>
      </c>
    </row>
    <row r="196" spans="1:7" x14ac:dyDescent="0.25">
      <c r="A196" t="s">
        <v>1343</v>
      </c>
      <c r="B196" t="s">
        <v>16</v>
      </c>
      <c r="C196" t="s">
        <v>753</v>
      </c>
      <c r="D196" s="35">
        <v>1.56</v>
      </c>
      <c r="E196" t="s">
        <v>1649</v>
      </c>
      <c r="F196" s="41">
        <v>0</v>
      </c>
      <c r="G196" s="41">
        <v>0</v>
      </c>
    </row>
    <row r="197" spans="1:7" x14ac:dyDescent="0.25">
      <c r="A197" t="s">
        <v>1025</v>
      </c>
      <c r="B197" t="s">
        <v>16</v>
      </c>
      <c r="C197" t="s">
        <v>1026</v>
      </c>
      <c r="D197" s="35">
        <v>0.72</v>
      </c>
      <c r="E197" t="s">
        <v>1650</v>
      </c>
      <c r="F197" s="41">
        <v>0</v>
      </c>
      <c r="G197" s="41">
        <v>0</v>
      </c>
    </row>
    <row r="198" spans="1:7" x14ac:dyDescent="0.25">
      <c r="A198" t="s">
        <v>734</v>
      </c>
      <c r="B198" t="s">
        <v>16</v>
      </c>
      <c r="C198" t="s">
        <v>735</v>
      </c>
      <c r="D198" s="35">
        <v>0.81</v>
      </c>
      <c r="E198" t="s">
        <v>1651</v>
      </c>
      <c r="F198" s="41">
        <v>0</v>
      </c>
      <c r="G198" s="41">
        <v>0</v>
      </c>
    </row>
    <row r="199" spans="1:7" x14ac:dyDescent="0.25">
      <c r="A199" t="s">
        <v>742</v>
      </c>
      <c r="B199" t="s">
        <v>16</v>
      </c>
      <c r="C199" t="s">
        <v>743</v>
      </c>
      <c r="D199" s="35">
        <v>0.93</v>
      </c>
      <c r="E199" t="s">
        <v>1652</v>
      </c>
      <c r="F199" s="41">
        <v>0</v>
      </c>
      <c r="G199" s="41">
        <v>0</v>
      </c>
    </row>
    <row r="200" spans="1:7" x14ac:dyDescent="0.25">
      <c r="A200" t="s">
        <v>752</v>
      </c>
      <c r="B200" t="s">
        <v>16</v>
      </c>
      <c r="C200" t="s">
        <v>753</v>
      </c>
      <c r="D200" s="35">
        <v>1.66</v>
      </c>
      <c r="E200" t="s">
        <v>1649</v>
      </c>
      <c r="F200" s="41">
        <v>0</v>
      </c>
      <c r="G200" s="41">
        <v>0</v>
      </c>
    </row>
    <row r="201" spans="1:7" x14ac:dyDescent="0.25">
      <c r="A201" t="s">
        <v>716</v>
      </c>
      <c r="B201" t="s">
        <v>16</v>
      </c>
      <c r="C201" t="s">
        <v>717</v>
      </c>
      <c r="D201" s="35">
        <v>1.37</v>
      </c>
      <c r="E201" t="s">
        <v>1653</v>
      </c>
      <c r="F201" s="41">
        <v>0</v>
      </c>
      <c r="G201" s="41">
        <v>0</v>
      </c>
    </row>
    <row r="202" spans="1:7" x14ac:dyDescent="0.25">
      <c r="A202" t="s">
        <v>726</v>
      </c>
      <c r="B202" t="s">
        <v>16</v>
      </c>
      <c r="C202" t="s">
        <v>727</v>
      </c>
      <c r="D202" s="35">
        <v>2.19</v>
      </c>
      <c r="E202" t="s">
        <v>1654</v>
      </c>
      <c r="F202" s="41">
        <v>0</v>
      </c>
      <c r="G202" s="41">
        <v>0</v>
      </c>
    </row>
    <row r="203" spans="1:7" x14ac:dyDescent="0.25">
      <c r="A203" t="s">
        <v>1027</v>
      </c>
      <c r="B203" t="s">
        <v>16</v>
      </c>
      <c r="C203" t="s">
        <v>1028</v>
      </c>
      <c r="D203" s="35">
        <v>0.06</v>
      </c>
      <c r="E203" t="s">
        <v>1655</v>
      </c>
      <c r="F203" s="41">
        <v>0</v>
      </c>
      <c r="G203" s="41">
        <v>0</v>
      </c>
    </row>
    <row r="204" spans="1:7" x14ac:dyDescent="0.25">
      <c r="A204" t="s">
        <v>732</v>
      </c>
      <c r="B204" t="s">
        <v>16</v>
      </c>
      <c r="C204" t="s">
        <v>733</v>
      </c>
      <c r="D204" s="35">
        <v>0.08</v>
      </c>
      <c r="E204" t="s">
        <v>1656</v>
      </c>
      <c r="F204" s="41">
        <v>0</v>
      </c>
      <c r="G204" s="41">
        <v>0</v>
      </c>
    </row>
    <row r="205" spans="1:7" x14ac:dyDescent="0.25">
      <c r="A205" t="s">
        <v>740</v>
      </c>
      <c r="B205" t="s">
        <v>16</v>
      </c>
      <c r="C205" t="s">
        <v>741</v>
      </c>
      <c r="D205" s="35">
        <v>0.13</v>
      </c>
      <c r="E205" t="s">
        <v>1657</v>
      </c>
      <c r="F205" s="41">
        <v>0</v>
      </c>
      <c r="G205" s="41">
        <v>0</v>
      </c>
    </row>
    <row r="206" spans="1:7" x14ac:dyDescent="0.25">
      <c r="A206" t="s">
        <v>748</v>
      </c>
      <c r="B206" t="s">
        <v>16</v>
      </c>
      <c r="C206" t="s">
        <v>749</v>
      </c>
      <c r="D206" s="35">
        <v>0.2</v>
      </c>
      <c r="E206" t="s">
        <v>1658</v>
      </c>
      <c r="F206" s="41">
        <v>0</v>
      </c>
      <c r="G206" s="41">
        <v>0</v>
      </c>
    </row>
    <row r="207" spans="1:7" x14ac:dyDescent="0.25">
      <c r="A207" t="s">
        <v>1346</v>
      </c>
      <c r="B207" t="s">
        <v>16</v>
      </c>
      <c r="C207" t="s">
        <v>1347</v>
      </c>
      <c r="D207" s="35">
        <v>0.19</v>
      </c>
      <c r="E207" t="s">
        <v>1658</v>
      </c>
      <c r="F207" s="41">
        <v>0</v>
      </c>
      <c r="G207" s="41">
        <v>0</v>
      </c>
    </row>
    <row r="208" spans="1:7" x14ac:dyDescent="0.25">
      <c r="A208" t="s">
        <v>756</v>
      </c>
      <c r="B208" t="s">
        <v>16</v>
      </c>
      <c r="C208" t="s">
        <v>757</v>
      </c>
      <c r="D208" s="35">
        <v>0.03</v>
      </c>
      <c r="E208" t="s">
        <v>1659</v>
      </c>
      <c r="F208" s="41">
        <v>0</v>
      </c>
      <c r="G208" s="41">
        <v>0</v>
      </c>
    </row>
    <row r="209" spans="1:7" x14ac:dyDescent="0.25">
      <c r="A209" t="s">
        <v>766</v>
      </c>
      <c r="B209" t="s">
        <v>16</v>
      </c>
      <c r="C209" t="s">
        <v>767</v>
      </c>
      <c r="D209" s="35">
        <v>0.13</v>
      </c>
      <c r="E209" t="s">
        <v>1660</v>
      </c>
      <c r="F209" s="41">
        <v>0</v>
      </c>
      <c r="G209" s="41">
        <v>0</v>
      </c>
    </row>
    <row r="210" spans="1:7" x14ac:dyDescent="0.25">
      <c r="A210" t="s">
        <v>1350</v>
      </c>
      <c r="B210" t="s">
        <v>16</v>
      </c>
      <c r="C210" t="s">
        <v>1351</v>
      </c>
      <c r="D210" s="35">
        <v>10</v>
      </c>
      <c r="E210" t="s">
        <v>1661</v>
      </c>
      <c r="F210" s="41">
        <v>0</v>
      </c>
      <c r="G210" s="41">
        <v>0</v>
      </c>
    </row>
    <row r="211" spans="1:7" x14ac:dyDescent="0.25">
      <c r="A211" t="s">
        <v>790</v>
      </c>
      <c r="B211" t="s">
        <v>16</v>
      </c>
      <c r="C211" t="s">
        <v>791</v>
      </c>
      <c r="D211" s="35">
        <v>350</v>
      </c>
      <c r="E211" t="s">
        <v>1662</v>
      </c>
      <c r="F211" s="41">
        <v>0</v>
      </c>
      <c r="G211" s="41">
        <v>0</v>
      </c>
    </row>
    <row r="212" spans="1:7" x14ac:dyDescent="0.25">
      <c r="A212" t="s">
        <v>795</v>
      </c>
      <c r="B212" t="s">
        <v>16</v>
      </c>
      <c r="C212" t="s">
        <v>796</v>
      </c>
      <c r="D212" s="35">
        <v>3.55</v>
      </c>
      <c r="E212" t="s">
        <v>1663</v>
      </c>
      <c r="F212" s="41">
        <v>0</v>
      </c>
      <c r="G212" s="41">
        <v>0</v>
      </c>
    </row>
    <row r="213" spans="1:7" x14ac:dyDescent="0.25">
      <c r="A213" t="s">
        <v>803</v>
      </c>
      <c r="B213" t="s">
        <v>16</v>
      </c>
      <c r="C213" t="s">
        <v>798</v>
      </c>
      <c r="D213" s="35">
        <v>1200</v>
      </c>
      <c r="E213" t="s">
        <v>798</v>
      </c>
      <c r="F213" s="41">
        <v>0</v>
      </c>
      <c r="G213" s="41">
        <v>0</v>
      </c>
    </row>
    <row r="214" spans="1:7" x14ac:dyDescent="0.25">
      <c r="A214" t="s">
        <v>1036</v>
      </c>
      <c r="B214" t="s">
        <v>125</v>
      </c>
      <c r="C214" t="s">
        <v>1037</v>
      </c>
      <c r="D214" s="35">
        <v>2.79</v>
      </c>
      <c r="E214" t="s">
        <v>1664</v>
      </c>
      <c r="F214" s="41">
        <v>0</v>
      </c>
      <c r="G214" s="41">
        <v>0</v>
      </c>
    </row>
    <row r="215" spans="1:7" x14ac:dyDescent="0.25">
      <c r="A215" t="s">
        <v>808</v>
      </c>
      <c r="B215" t="s">
        <v>125</v>
      </c>
      <c r="C215" t="s">
        <v>809</v>
      </c>
      <c r="D215" s="35">
        <v>2.52</v>
      </c>
      <c r="E215" t="s">
        <v>1665</v>
      </c>
      <c r="F215" s="41">
        <v>0</v>
      </c>
      <c r="G215" s="41">
        <v>0</v>
      </c>
    </row>
    <row r="216" spans="1:7" x14ac:dyDescent="0.25">
      <c r="A216" t="s">
        <v>1042</v>
      </c>
      <c r="B216" t="s">
        <v>125</v>
      </c>
      <c r="C216" t="s">
        <v>1043</v>
      </c>
      <c r="D216" s="35">
        <v>9.66</v>
      </c>
      <c r="E216" t="s">
        <v>1666</v>
      </c>
      <c r="F216" s="41">
        <v>0</v>
      </c>
      <c r="G216" s="41">
        <v>0</v>
      </c>
    </row>
    <row r="217" spans="1:7" x14ac:dyDescent="0.25">
      <c r="A217" t="s">
        <v>812</v>
      </c>
      <c r="B217" t="s">
        <v>125</v>
      </c>
      <c r="C217" t="s">
        <v>813</v>
      </c>
      <c r="D217" s="35">
        <v>0.19</v>
      </c>
      <c r="E217" t="s">
        <v>1667</v>
      </c>
      <c r="F217" s="41">
        <v>0</v>
      </c>
      <c r="G217" s="41">
        <v>0</v>
      </c>
    </row>
    <row r="218" spans="1:7" x14ac:dyDescent="0.25">
      <c r="A218" t="s">
        <v>816</v>
      </c>
      <c r="B218" t="s">
        <v>125</v>
      </c>
      <c r="C218" t="s">
        <v>817</v>
      </c>
      <c r="D218" s="35">
        <v>0.25</v>
      </c>
      <c r="E218" t="s">
        <v>1668</v>
      </c>
      <c r="F218" s="41">
        <v>0</v>
      </c>
      <c r="G218" s="41">
        <v>0</v>
      </c>
    </row>
    <row r="219" spans="1:7" x14ac:dyDescent="0.25">
      <c r="A219" t="s">
        <v>820</v>
      </c>
      <c r="B219" t="s">
        <v>125</v>
      </c>
      <c r="C219" t="s">
        <v>821</v>
      </c>
      <c r="D219" s="35">
        <v>0.38</v>
      </c>
      <c r="E219" t="s">
        <v>1669</v>
      </c>
      <c r="F219" s="41">
        <v>0</v>
      </c>
      <c r="G219" s="41">
        <v>0</v>
      </c>
    </row>
    <row r="220" spans="1:7" x14ac:dyDescent="0.25">
      <c r="A220" t="s">
        <v>825</v>
      </c>
      <c r="B220" t="s">
        <v>125</v>
      </c>
      <c r="C220" t="s">
        <v>826</v>
      </c>
      <c r="D220" s="35">
        <v>0.53</v>
      </c>
      <c r="E220" t="s">
        <v>1670</v>
      </c>
      <c r="F220" s="41">
        <v>0</v>
      </c>
      <c r="G220" s="41">
        <v>0</v>
      </c>
    </row>
    <row r="221" spans="1:7" x14ac:dyDescent="0.25">
      <c r="A221" t="s">
        <v>829</v>
      </c>
      <c r="B221" t="s">
        <v>125</v>
      </c>
      <c r="C221" t="s">
        <v>830</v>
      </c>
      <c r="D221" s="35">
        <v>0.67</v>
      </c>
      <c r="E221" t="s">
        <v>1671</v>
      </c>
      <c r="F221" s="41">
        <v>0</v>
      </c>
      <c r="G221" s="41">
        <v>0</v>
      </c>
    </row>
    <row r="222" spans="1:7" x14ac:dyDescent="0.25">
      <c r="A222" t="s">
        <v>835</v>
      </c>
      <c r="B222" t="s">
        <v>125</v>
      </c>
      <c r="C222" t="s">
        <v>836</v>
      </c>
      <c r="D222" s="35">
        <v>3.54</v>
      </c>
      <c r="E222" t="s">
        <v>832</v>
      </c>
      <c r="F222" s="41">
        <v>0</v>
      </c>
      <c r="G222" s="41">
        <v>0</v>
      </c>
    </row>
    <row r="223" spans="1:7" x14ac:dyDescent="0.25">
      <c r="A223" t="s">
        <v>839</v>
      </c>
      <c r="B223" t="s">
        <v>125</v>
      </c>
      <c r="C223" t="s">
        <v>840</v>
      </c>
      <c r="D223" s="35">
        <v>80.010000000000005</v>
      </c>
      <c r="E223" t="s">
        <v>1672</v>
      </c>
      <c r="F223" s="41">
        <v>0</v>
      </c>
      <c r="G223" s="41">
        <v>0</v>
      </c>
    </row>
    <row r="224" spans="1:7" x14ac:dyDescent="0.25">
      <c r="A224" t="s">
        <v>845</v>
      </c>
      <c r="B224" t="s">
        <v>125</v>
      </c>
      <c r="C224" t="s">
        <v>846</v>
      </c>
      <c r="D224" s="35">
        <v>11.17</v>
      </c>
      <c r="E224" t="s">
        <v>1673</v>
      </c>
      <c r="F224" s="41">
        <v>0</v>
      </c>
      <c r="G224" s="41">
        <v>0</v>
      </c>
    </row>
    <row r="225" spans="1:7" x14ac:dyDescent="0.25">
      <c r="A225" t="s">
        <v>851</v>
      </c>
      <c r="B225" t="s">
        <v>125</v>
      </c>
      <c r="C225" t="s">
        <v>852</v>
      </c>
      <c r="D225" s="35">
        <v>1.23</v>
      </c>
      <c r="E225" t="s">
        <v>1674</v>
      </c>
      <c r="F225" s="41">
        <v>0</v>
      </c>
      <c r="G225" s="41">
        <v>0</v>
      </c>
    </row>
    <row r="226" spans="1:7" x14ac:dyDescent="0.25">
      <c r="A226" t="s">
        <v>855</v>
      </c>
      <c r="B226" t="s">
        <v>125</v>
      </c>
      <c r="C226" t="s">
        <v>856</v>
      </c>
      <c r="D226" s="35">
        <v>1.1599999999999999</v>
      </c>
      <c r="E226" t="s">
        <v>1675</v>
      </c>
      <c r="F226" s="41">
        <v>0</v>
      </c>
      <c r="G226" s="41">
        <v>0</v>
      </c>
    </row>
    <row r="227" spans="1:7" x14ac:dyDescent="0.25">
      <c r="A227" t="s">
        <v>859</v>
      </c>
      <c r="B227" t="s">
        <v>125</v>
      </c>
      <c r="C227" t="s">
        <v>860</v>
      </c>
      <c r="D227" s="35">
        <v>1.63</v>
      </c>
      <c r="E227" t="s">
        <v>1676</v>
      </c>
      <c r="F227" s="41">
        <v>0</v>
      </c>
      <c r="G227" s="41">
        <v>0</v>
      </c>
    </row>
    <row r="228" spans="1:7" x14ac:dyDescent="0.25">
      <c r="A228" t="s">
        <v>863</v>
      </c>
      <c r="B228" t="s">
        <v>125</v>
      </c>
      <c r="C228" t="s">
        <v>864</v>
      </c>
      <c r="D228" s="35">
        <v>3.35</v>
      </c>
      <c r="E228" t="s">
        <v>1677</v>
      </c>
      <c r="F228" s="41">
        <v>0</v>
      </c>
      <c r="G228" s="41">
        <v>0</v>
      </c>
    </row>
    <row r="229" spans="1:7" x14ac:dyDescent="0.25">
      <c r="A229" t="s">
        <v>868</v>
      </c>
      <c r="B229" t="s">
        <v>125</v>
      </c>
      <c r="C229" t="s">
        <v>869</v>
      </c>
      <c r="D229" s="35">
        <v>0.27</v>
      </c>
      <c r="E229" t="s">
        <v>1678</v>
      </c>
      <c r="F229" s="41">
        <v>0</v>
      </c>
      <c r="G229" s="41">
        <v>0</v>
      </c>
    </row>
    <row r="230" spans="1:7" x14ac:dyDescent="0.25">
      <c r="A230" t="s">
        <v>1354</v>
      </c>
      <c r="B230" t="s">
        <v>125</v>
      </c>
      <c r="C230" t="s">
        <v>1355</v>
      </c>
      <c r="D230" s="35">
        <v>12.24</v>
      </c>
      <c r="E230" t="s">
        <v>1679</v>
      </c>
      <c r="F230" s="41">
        <v>0</v>
      </c>
      <c r="G230" s="41">
        <v>0</v>
      </c>
    </row>
    <row r="231" spans="1:7" x14ac:dyDescent="0.25">
      <c r="A231" t="s">
        <v>874</v>
      </c>
      <c r="B231" t="s">
        <v>125</v>
      </c>
      <c r="C231" t="s">
        <v>875</v>
      </c>
      <c r="D231" s="35">
        <v>1.27</v>
      </c>
      <c r="E231" t="s">
        <v>1680</v>
      </c>
      <c r="F231" s="41">
        <v>0</v>
      </c>
      <c r="G231" s="41">
        <v>0</v>
      </c>
    </row>
    <row r="232" spans="1:7" x14ac:dyDescent="0.25">
      <c r="A232" t="s">
        <v>884</v>
      </c>
      <c r="B232" t="s">
        <v>16</v>
      </c>
      <c r="C232" t="s">
        <v>885</v>
      </c>
      <c r="D232" s="35">
        <v>28.89</v>
      </c>
      <c r="E232" t="s">
        <v>1681</v>
      </c>
      <c r="F232" s="41">
        <v>0</v>
      </c>
      <c r="G232" s="41">
        <v>0</v>
      </c>
    </row>
    <row r="233" spans="1:7" x14ac:dyDescent="0.25">
      <c r="A233" t="s">
        <v>888</v>
      </c>
      <c r="B233" t="s">
        <v>16</v>
      </c>
      <c r="C233" t="s">
        <v>889</v>
      </c>
      <c r="D233" s="35">
        <v>29.4</v>
      </c>
      <c r="E233" t="s">
        <v>1682</v>
      </c>
      <c r="F233" s="41">
        <v>0</v>
      </c>
      <c r="G233" s="41">
        <v>0</v>
      </c>
    </row>
    <row r="234" spans="1:7" x14ac:dyDescent="0.25">
      <c r="A234" t="s">
        <v>892</v>
      </c>
      <c r="B234" t="s">
        <v>16</v>
      </c>
      <c r="C234" t="s">
        <v>893</v>
      </c>
      <c r="D234" s="35">
        <v>88.91</v>
      </c>
      <c r="E234" t="s">
        <v>1683</v>
      </c>
      <c r="F234" s="41">
        <v>0</v>
      </c>
      <c r="G234" s="41">
        <v>0</v>
      </c>
    </row>
    <row r="235" spans="1:7" x14ac:dyDescent="0.25">
      <c r="A235" t="s">
        <v>1359</v>
      </c>
      <c r="B235" t="s">
        <v>16</v>
      </c>
      <c r="C235" t="s">
        <v>1360</v>
      </c>
      <c r="D235" s="35">
        <v>79.959999999999994</v>
      </c>
      <c r="E235" t="s">
        <v>1684</v>
      </c>
      <c r="F235" s="41">
        <v>0</v>
      </c>
      <c r="G235" s="41">
        <v>0</v>
      </c>
    </row>
    <row r="236" spans="1:7" x14ac:dyDescent="0.25">
      <c r="A236" t="s">
        <v>1363</v>
      </c>
      <c r="B236" t="s">
        <v>16</v>
      </c>
      <c r="C236" t="s">
        <v>1364</v>
      </c>
      <c r="D236" s="35">
        <v>86.35</v>
      </c>
      <c r="E236" t="s">
        <v>1685</v>
      </c>
      <c r="F236" s="41">
        <v>0</v>
      </c>
      <c r="G236" s="41">
        <v>0</v>
      </c>
    </row>
    <row r="237" spans="1:7" x14ac:dyDescent="0.25">
      <c r="A237" t="s">
        <v>1369</v>
      </c>
      <c r="B237" t="s">
        <v>16</v>
      </c>
      <c r="C237" t="s">
        <v>1370</v>
      </c>
      <c r="D237" s="35">
        <v>167.86</v>
      </c>
      <c r="E237" t="s">
        <v>1686</v>
      </c>
      <c r="F237" s="41">
        <v>0</v>
      </c>
      <c r="G237" s="41">
        <v>0</v>
      </c>
    </row>
    <row r="238" spans="1:7" x14ac:dyDescent="0.25">
      <c r="A238" t="s">
        <v>899</v>
      </c>
      <c r="B238" t="s">
        <v>16</v>
      </c>
      <c r="C238" t="s">
        <v>900</v>
      </c>
      <c r="D238" s="35">
        <v>1.59</v>
      </c>
      <c r="E238" t="s">
        <v>1687</v>
      </c>
      <c r="F238" s="41">
        <v>0</v>
      </c>
      <c r="G238" s="41">
        <v>0</v>
      </c>
    </row>
    <row r="239" spans="1:7" x14ac:dyDescent="0.25">
      <c r="A239" t="s">
        <v>904</v>
      </c>
      <c r="B239" t="s">
        <v>16</v>
      </c>
      <c r="C239" t="s">
        <v>905</v>
      </c>
      <c r="D239" s="35">
        <v>16.36</v>
      </c>
      <c r="E239" t="s">
        <v>1688</v>
      </c>
      <c r="F239" s="41">
        <v>0</v>
      </c>
      <c r="G239" s="41">
        <v>0</v>
      </c>
    </row>
    <row r="240" spans="1:7" x14ac:dyDescent="0.25">
      <c r="A240" t="s">
        <v>909</v>
      </c>
      <c r="B240" t="s">
        <v>16</v>
      </c>
      <c r="C240" t="s">
        <v>910</v>
      </c>
      <c r="D240" s="35">
        <v>2.35</v>
      </c>
      <c r="E240" t="s">
        <v>1689</v>
      </c>
      <c r="F240" s="41">
        <v>0</v>
      </c>
      <c r="G240" s="41">
        <v>0</v>
      </c>
    </row>
    <row r="241" spans="1:7" x14ac:dyDescent="0.25">
      <c r="A241" t="s">
        <v>1373</v>
      </c>
      <c r="B241" t="s">
        <v>16</v>
      </c>
      <c r="C241" t="s">
        <v>1374</v>
      </c>
      <c r="D241" s="35">
        <v>5.74</v>
      </c>
      <c r="E241" t="s">
        <v>1690</v>
      </c>
      <c r="F241" s="41">
        <v>0</v>
      </c>
      <c r="G241" s="41">
        <v>0</v>
      </c>
    </row>
    <row r="242" spans="1:7" x14ac:dyDescent="0.25">
      <c r="A242" t="s">
        <v>913</v>
      </c>
      <c r="B242" t="s">
        <v>16</v>
      </c>
      <c r="C242" t="s">
        <v>914</v>
      </c>
      <c r="D242" s="35">
        <v>45</v>
      </c>
      <c r="E242" t="s">
        <v>1691</v>
      </c>
      <c r="F242" s="41">
        <v>0</v>
      </c>
      <c r="G242" s="41">
        <v>0</v>
      </c>
    </row>
    <row r="243" spans="1:7" x14ac:dyDescent="0.25">
      <c r="A243" t="s">
        <v>915</v>
      </c>
      <c r="B243" t="s">
        <v>16</v>
      </c>
      <c r="C243" t="s">
        <v>916</v>
      </c>
      <c r="D243" s="35">
        <v>75</v>
      </c>
      <c r="E243" t="s">
        <v>916</v>
      </c>
      <c r="F243" s="41">
        <v>0</v>
      </c>
      <c r="G243" s="41">
        <v>0</v>
      </c>
    </row>
    <row r="244" spans="1:7" x14ac:dyDescent="0.25">
      <c r="A244" t="s">
        <v>921</v>
      </c>
      <c r="B244" t="s">
        <v>16</v>
      </c>
      <c r="C244" t="s">
        <v>922</v>
      </c>
      <c r="D244" s="35">
        <v>68</v>
      </c>
      <c r="E244" t="s">
        <v>920</v>
      </c>
      <c r="F244" s="41">
        <v>0</v>
      </c>
      <c r="G244" s="41">
        <v>0</v>
      </c>
    </row>
    <row r="245" spans="1:7" x14ac:dyDescent="0.25">
      <c r="A245" t="s">
        <v>1046</v>
      </c>
      <c r="B245" t="s">
        <v>16</v>
      </c>
      <c r="C245" t="s">
        <v>1047</v>
      </c>
      <c r="D245" s="35">
        <v>201.3</v>
      </c>
      <c r="E245" t="s">
        <v>1045</v>
      </c>
      <c r="F245" s="41">
        <v>0</v>
      </c>
      <c r="G245" s="41">
        <v>0</v>
      </c>
    </row>
    <row r="246" spans="1:7" x14ac:dyDescent="0.25">
      <c r="A246" t="s">
        <v>925</v>
      </c>
      <c r="B246" t="s">
        <v>16</v>
      </c>
      <c r="C246" t="s">
        <v>926</v>
      </c>
      <c r="D246" s="35">
        <v>11.29</v>
      </c>
      <c r="E246" t="s">
        <v>1692</v>
      </c>
      <c r="F246" s="41">
        <v>0</v>
      </c>
      <c r="G246" s="41">
        <v>0</v>
      </c>
    </row>
    <row r="247" spans="1:7" x14ac:dyDescent="0.25">
      <c r="A247" t="s">
        <v>931</v>
      </c>
      <c r="B247" t="s">
        <v>16</v>
      </c>
      <c r="C247" t="s">
        <v>932</v>
      </c>
      <c r="D247" s="35">
        <v>2.93</v>
      </c>
      <c r="E247" t="s">
        <v>932</v>
      </c>
      <c r="F247" s="41">
        <v>0</v>
      </c>
      <c r="G247" s="41">
        <v>0</v>
      </c>
    </row>
    <row r="248" spans="1:7" x14ac:dyDescent="0.25">
      <c r="A248" t="s">
        <v>941</v>
      </c>
      <c r="B248" t="s">
        <v>16</v>
      </c>
      <c r="C248" t="s">
        <v>942</v>
      </c>
      <c r="D248" s="35">
        <v>26</v>
      </c>
      <c r="E248" t="s">
        <v>1693</v>
      </c>
      <c r="F248" s="41">
        <v>0</v>
      </c>
      <c r="G248" s="41">
        <v>0</v>
      </c>
    </row>
    <row r="249" spans="1:7" x14ac:dyDescent="0.25">
      <c r="A249" t="s">
        <v>788</v>
      </c>
      <c r="B249" t="s">
        <v>16</v>
      </c>
      <c r="C249" t="s">
        <v>789</v>
      </c>
      <c r="D249" s="35">
        <v>1.44</v>
      </c>
      <c r="E249" t="s">
        <v>1694</v>
      </c>
      <c r="F249" s="41">
        <v>0</v>
      </c>
      <c r="G249" s="41">
        <v>0</v>
      </c>
    </row>
    <row r="250" spans="1:7" x14ac:dyDescent="0.25">
      <c r="A250" t="s">
        <v>801</v>
      </c>
      <c r="B250" t="s">
        <v>16</v>
      </c>
      <c r="C250" t="s">
        <v>802</v>
      </c>
      <c r="D250" s="35">
        <v>4.49</v>
      </c>
      <c r="E250" t="s">
        <v>1695</v>
      </c>
      <c r="F250" s="41">
        <v>0</v>
      </c>
      <c r="G250" s="41">
        <v>0</v>
      </c>
    </row>
    <row r="251" spans="1:7" x14ac:dyDescent="0.25">
      <c r="A251" t="s">
        <v>799</v>
      </c>
      <c r="B251" t="s">
        <v>16</v>
      </c>
      <c r="C251" t="s">
        <v>800</v>
      </c>
      <c r="D251" s="35">
        <v>11.89</v>
      </c>
      <c r="E251" t="s">
        <v>800</v>
      </c>
      <c r="F251" s="41">
        <v>0</v>
      </c>
      <c r="G251" s="41">
        <v>0</v>
      </c>
    </row>
    <row r="252" spans="1:7" x14ac:dyDescent="0.25">
      <c r="A252" t="s">
        <v>806</v>
      </c>
      <c r="B252" t="s">
        <v>16</v>
      </c>
      <c r="C252" t="s">
        <v>807</v>
      </c>
      <c r="D252" s="35">
        <v>0.14000000000000001</v>
      </c>
      <c r="E252" t="s">
        <v>1696</v>
      </c>
      <c r="F252" s="41">
        <v>0</v>
      </c>
      <c r="G252" s="41">
        <v>0</v>
      </c>
    </row>
    <row r="253" spans="1:7" x14ac:dyDescent="0.25">
      <c r="A253" t="s">
        <v>833</v>
      </c>
      <c r="B253" t="s">
        <v>16</v>
      </c>
      <c r="C253" t="s">
        <v>834</v>
      </c>
      <c r="D253" s="35">
        <v>0.23</v>
      </c>
      <c r="E253" t="s">
        <v>1697</v>
      </c>
      <c r="F253" s="41">
        <v>0</v>
      </c>
      <c r="G253" s="41">
        <v>0</v>
      </c>
    </row>
    <row r="254" spans="1:7" x14ac:dyDescent="0.25">
      <c r="A254" t="s">
        <v>841</v>
      </c>
      <c r="B254" t="s">
        <v>16</v>
      </c>
      <c r="C254" t="s">
        <v>842</v>
      </c>
      <c r="D254" s="35">
        <v>0.53</v>
      </c>
      <c r="E254" t="s">
        <v>1698</v>
      </c>
      <c r="F254" s="41">
        <v>0</v>
      </c>
      <c r="G254" s="41">
        <v>0</v>
      </c>
    </row>
    <row r="255" spans="1:7" x14ac:dyDescent="0.25">
      <c r="A255" t="s">
        <v>872</v>
      </c>
      <c r="B255" t="s">
        <v>16</v>
      </c>
      <c r="C255" t="s">
        <v>873</v>
      </c>
      <c r="D255" s="35">
        <v>0.33</v>
      </c>
      <c r="E255" t="s">
        <v>1699</v>
      </c>
      <c r="F255" s="41">
        <v>0</v>
      </c>
      <c r="G255" s="41">
        <v>0</v>
      </c>
    </row>
    <row r="256" spans="1:7" x14ac:dyDescent="0.25">
      <c r="A256" t="s">
        <v>882</v>
      </c>
      <c r="B256" t="s">
        <v>16</v>
      </c>
      <c r="C256" t="s">
        <v>883</v>
      </c>
      <c r="D256" s="35">
        <v>0.45</v>
      </c>
      <c r="E256" t="s">
        <v>1700</v>
      </c>
      <c r="F256" s="41">
        <v>0</v>
      </c>
      <c r="G256" s="41">
        <v>0</v>
      </c>
    </row>
    <row r="257" spans="1:7" x14ac:dyDescent="0.25">
      <c r="A257" t="s">
        <v>894</v>
      </c>
      <c r="B257" t="s">
        <v>16</v>
      </c>
      <c r="C257" t="s">
        <v>895</v>
      </c>
      <c r="D257" s="35">
        <v>0.41</v>
      </c>
      <c r="E257" t="s">
        <v>1701</v>
      </c>
      <c r="F257" s="41">
        <v>0</v>
      </c>
      <c r="G257" s="41">
        <v>0</v>
      </c>
    </row>
    <row r="258" spans="1:7" x14ac:dyDescent="0.25">
      <c r="A258" t="s">
        <v>1358</v>
      </c>
      <c r="B258" t="s">
        <v>16</v>
      </c>
      <c r="C258" t="s">
        <v>883</v>
      </c>
      <c r="D258" s="35">
        <v>0.47</v>
      </c>
      <c r="E258" t="s">
        <v>1700</v>
      </c>
      <c r="F258" s="41">
        <v>0</v>
      </c>
      <c r="G258" s="41">
        <v>0</v>
      </c>
    </row>
    <row r="259" spans="1:7" x14ac:dyDescent="0.25">
      <c r="A259" t="s">
        <v>1367</v>
      </c>
      <c r="B259" t="s">
        <v>16</v>
      </c>
      <c r="C259" t="s">
        <v>1368</v>
      </c>
      <c r="D259" s="35">
        <v>0.47</v>
      </c>
      <c r="E259" t="s">
        <v>1702</v>
      </c>
      <c r="F259" s="41">
        <v>0</v>
      </c>
      <c r="G259" s="41">
        <v>0</v>
      </c>
    </row>
    <row r="260" spans="1:7" x14ac:dyDescent="0.25">
      <c r="A260" t="s">
        <v>847</v>
      </c>
      <c r="B260" t="s">
        <v>16</v>
      </c>
      <c r="C260" t="s">
        <v>848</v>
      </c>
      <c r="D260" s="35">
        <v>4.16</v>
      </c>
      <c r="E260" t="s">
        <v>1703</v>
      </c>
      <c r="F260" s="41">
        <v>0</v>
      </c>
      <c r="G260" s="41">
        <v>0</v>
      </c>
    </row>
    <row r="261" spans="1:7" x14ac:dyDescent="0.25">
      <c r="A261" t="s">
        <v>878</v>
      </c>
      <c r="B261" t="s">
        <v>16</v>
      </c>
      <c r="C261" t="s">
        <v>879</v>
      </c>
      <c r="D261" s="35">
        <v>0.16</v>
      </c>
      <c r="E261" t="s">
        <v>1704</v>
      </c>
      <c r="F261" s="41">
        <v>0</v>
      </c>
      <c r="G261" s="41">
        <v>0</v>
      </c>
    </row>
    <row r="262" spans="1:7" x14ac:dyDescent="0.25">
      <c r="A262" t="s">
        <v>927</v>
      </c>
      <c r="B262" t="s">
        <v>16</v>
      </c>
      <c r="C262" t="s">
        <v>928</v>
      </c>
      <c r="D262" s="35">
        <v>4.07</v>
      </c>
      <c r="E262" t="s">
        <v>1705</v>
      </c>
      <c r="F262" s="41">
        <v>0</v>
      </c>
      <c r="G262" s="41">
        <v>0</v>
      </c>
    </row>
    <row r="263" spans="1:7" x14ac:dyDescent="0.25">
      <c r="A263" t="s">
        <v>1377</v>
      </c>
      <c r="B263" t="s">
        <v>16</v>
      </c>
      <c r="C263" t="s">
        <v>1378</v>
      </c>
      <c r="D263" s="35">
        <v>41.73</v>
      </c>
      <c r="E263" t="s">
        <v>1706</v>
      </c>
      <c r="F263" s="41">
        <v>0</v>
      </c>
      <c r="G263" s="41">
        <v>0</v>
      </c>
    </row>
    <row r="264" spans="1:7" x14ac:dyDescent="0.25">
      <c r="A264" t="s">
        <v>1381</v>
      </c>
      <c r="B264" t="s">
        <v>125</v>
      </c>
      <c r="C264" t="s">
        <v>1382</v>
      </c>
      <c r="D264" s="35">
        <v>77.95</v>
      </c>
      <c r="E264" t="s">
        <v>1707</v>
      </c>
      <c r="F264" s="41">
        <v>0</v>
      </c>
      <c r="G264" s="41">
        <v>0</v>
      </c>
    </row>
    <row r="265" spans="1:7" x14ac:dyDescent="0.25">
      <c r="A265" t="s">
        <v>1385</v>
      </c>
      <c r="B265" t="s">
        <v>125</v>
      </c>
      <c r="C265" t="s">
        <v>1386</v>
      </c>
      <c r="D265" s="35">
        <v>22.34</v>
      </c>
      <c r="E265" t="s">
        <v>1708</v>
      </c>
      <c r="F265" s="41">
        <v>0</v>
      </c>
      <c r="G265" s="41">
        <v>0</v>
      </c>
    </row>
    <row r="266" spans="1:7" x14ac:dyDescent="0.25">
      <c r="A266" t="s">
        <v>1389</v>
      </c>
      <c r="B266" t="s">
        <v>16</v>
      </c>
      <c r="C266" t="s">
        <v>1390</v>
      </c>
      <c r="D266" s="35">
        <v>231.4</v>
      </c>
      <c r="E266" t="s">
        <v>1709</v>
      </c>
      <c r="F266" s="41">
        <v>0</v>
      </c>
      <c r="G266" s="41">
        <v>0</v>
      </c>
    </row>
    <row r="267" spans="1:7" x14ac:dyDescent="0.25">
      <c r="A267" t="s">
        <v>1393</v>
      </c>
      <c r="B267" t="s">
        <v>16</v>
      </c>
      <c r="C267" t="s">
        <v>1394</v>
      </c>
      <c r="D267" s="35">
        <v>326.44</v>
      </c>
      <c r="E267" t="s">
        <v>1710</v>
      </c>
      <c r="F267" s="41">
        <v>0</v>
      </c>
      <c r="G267" s="41">
        <v>0</v>
      </c>
    </row>
    <row r="268" spans="1:7" x14ac:dyDescent="0.25">
      <c r="A268" t="s">
        <v>1397</v>
      </c>
      <c r="B268" t="s">
        <v>16</v>
      </c>
      <c r="C268" t="s">
        <v>1398</v>
      </c>
      <c r="D268" s="35">
        <v>25</v>
      </c>
      <c r="E268" t="s">
        <v>1711</v>
      </c>
      <c r="F268" s="41">
        <v>0</v>
      </c>
      <c r="G268" s="41">
        <v>0</v>
      </c>
    </row>
    <row r="269" spans="1:7" x14ac:dyDescent="0.25">
      <c r="A269" t="s">
        <v>947</v>
      </c>
      <c r="B269" t="s">
        <v>16</v>
      </c>
      <c r="C269" t="s">
        <v>948</v>
      </c>
      <c r="D269" s="35">
        <v>65.45</v>
      </c>
      <c r="E269" t="s">
        <v>1712</v>
      </c>
      <c r="F269" s="41">
        <v>0</v>
      </c>
      <c r="G269" s="41">
        <v>0</v>
      </c>
    </row>
    <row r="270" spans="1:7" x14ac:dyDescent="0.25">
      <c r="A270" t="s">
        <v>945</v>
      </c>
      <c r="B270" t="s">
        <v>16</v>
      </c>
      <c r="C270" t="s">
        <v>946</v>
      </c>
      <c r="D270" s="35">
        <v>3.92</v>
      </c>
      <c r="E270" t="s">
        <v>1713</v>
      </c>
      <c r="F270" s="41">
        <v>0</v>
      </c>
      <c r="G270" s="41">
        <v>0</v>
      </c>
    </row>
    <row r="271" spans="1:7" x14ac:dyDescent="0.25">
      <c r="A271" t="s">
        <v>1406</v>
      </c>
      <c r="B271" t="s">
        <v>16</v>
      </c>
      <c r="C271" t="s">
        <v>428</v>
      </c>
      <c r="D271" s="35">
        <v>590</v>
      </c>
      <c r="E271" t="s">
        <v>1714</v>
      </c>
      <c r="F271" s="41">
        <v>0</v>
      </c>
      <c r="G271" s="41">
        <v>0</v>
      </c>
    </row>
    <row r="272" spans="1:7" x14ac:dyDescent="0.25">
      <c r="A272" t="s">
        <v>1411</v>
      </c>
      <c r="B272" t="s">
        <v>16</v>
      </c>
      <c r="C272" t="s">
        <v>430</v>
      </c>
      <c r="D272" s="35">
        <v>995</v>
      </c>
      <c r="E272" t="s">
        <v>1408</v>
      </c>
      <c r="F272" s="41">
        <v>0</v>
      </c>
      <c r="G272" s="41">
        <v>0</v>
      </c>
    </row>
    <row r="273" spans="1:7" x14ac:dyDescent="0.25">
      <c r="A273" t="s">
        <v>1414</v>
      </c>
      <c r="B273" t="s">
        <v>16</v>
      </c>
      <c r="C273" t="s">
        <v>424</v>
      </c>
      <c r="D273" s="35">
        <v>375</v>
      </c>
      <c r="E273" t="s">
        <v>1413</v>
      </c>
      <c r="F273" s="41">
        <v>0</v>
      </c>
      <c r="G273" s="41">
        <v>0</v>
      </c>
    </row>
    <row r="274" spans="1:7" x14ac:dyDescent="0.25">
      <c r="A274" t="s">
        <v>1419</v>
      </c>
      <c r="B274" t="s">
        <v>16</v>
      </c>
      <c r="C274" t="s">
        <v>426</v>
      </c>
      <c r="D274" s="35">
        <v>225.85</v>
      </c>
      <c r="E274" t="s">
        <v>1715</v>
      </c>
      <c r="F274" s="41">
        <v>0</v>
      </c>
      <c r="G274" s="41">
        <v>0</v>
      </c>
    </row>
    <row r="275" spans="1:7" x14ac:dyDescent="0.25">
      <c r="A275" t="s">
        <v>1415</v>
      </c>
      <c r="B275" t="s">
        <v>540</v>
      </c>
      <c r="C275" t="s">
        <v>1416</v>
      </c>
      <c r="D275" s="35">
        <v>4.46</v>
      </c>
      <c r="E275" t="s">
        <v>1716</v>
      </c>
      <c r="F275" s="41">
        <v>5.5916006952000004</v>
      </c>
      <c r="G275" s="41">
        <v>114.2996187862</v>
      </c>
    </row>
    <row r="276" spans="1:7" x14ac:dyDescent="0.25">
      <c r="A276" t="s">
        <v>1404</v>
      </c>
      <c r="B276" t="s">
        <v>16</v>
      </c>
      <c r="C276" t="s">
        <v>1405</v>
      </c>
      <c r="D276" s="35">
        <v>28.65</v>
      </c>
      <c r="E276" t="s">
        <v>1717</v>
      </c>
      <c r="F276" s="41">
        <v>1.0778100896</v>
      </c>
      <c r="G276" s="41">
        <v>16.209331925600001</v>
      </c>
    </row>
    <row r="277" spans="1:7" x14ac:dyDescent="0.25">
      <c r="A277" t="s">
        <v>1424</v>
      </c>
      <c r="B277" t="s">
        <v>16</v>
      </c>
      <c r="C277" t="s">
        <v>1425</v>
      </c>
      <c r="D277" s="35">
        <v>101.35</v>
      </c>
      <c r="E277" t="s">
        <v>1718</v>
      </c>
      <c r="F277" s="41">
        <v>17.750419676269999</v>
      </c>
      <c r="G277" s="41">
        <v>309.7293591902</v>
      </c>
    </row>
    <row r="278" spans="1:7" x14ac:dyDescent="0.25">
      <c r="A278" t="s">
        <v>1428</v>
      </c>
      <c r="B278" t="s">
        <v>16</v>
      </c>
      <c r="C278" t="s">
        <v>1429</v>
      </c>
      <c r="D278" s="35">
        <v>55.1</v>
      </c>
      <c r="E278" t="s">
        <v>1719</v>
      </c>
      <c r="F278" s="41">
        <v>0.59279554928</v>
      </c>
      <c r="G278" s="41">
        <v>8.9151325590799999</v>
      </c>
    </row>
    <row r="279" spans="1:7" x14ac:dyDescent="0.25">
      <c r="A279" t="s">
        <v>1432</v>
      </c>
      <c r="B279" t="s">
        <v>16</v>
      </c>
      <c r="C279" t="s">
        <v>432</v>
      </c>
      <c r="D279" s="35">
        <v>147.58000000000001</v>
      </c>
      <c r="E279" t="s">
        <v>1431</v>
      </c>
      <c r="F279" s="41">
        <v>0</v>
      </c>
      <c r="G279" s="41">
        <v>0</v>
      </c>
    </row>
    <row r="280" spans="1:7" x14ac:dyDescent="0.25">
      <c r="A280" t="s">
        <v>1435</v>
      </c>
      <c r="B280" t="s">
        <v>16</v>
      </c>
      <c r="C280" t="s">
        <v>1436</v>
      </c>
      <c r="D280" s="35">
        <v>32.25</v>
      </c>
      <c r="E280" t="s">
        <v>1720</v>
      </c>
      <c r="F280" s="41">
        <v>4.5548923130399999</v>
      </c>
      <c r="G280" s="41">
        <v>62.484323001200003</v>
      </c>
    </row>
    <row r="281" spans="1:7" x14ac:dyDescent="0.25">
      <c r="A281" t="s">
        <v>1420</v>
      </c>
      <c r="B281" t="s">
        <v>16</v>
      </c>
      <c r="C281" t="s">
        <v>1421</v>
      </c>
      <c r="D281" s="35">
        <v>107</v>
      </c>
      <c r="E281" t="s">
        <v>1721</v>
      </c>
      <c r="F281" s="41">
        <v>1.8157929392800001</v>
      </c>
      <c r="G281" s="41">
        <v>40.26456932024</v>
      </c>
    </row>
    <row r="282" spans="1:7" x14ac:dyDescent="0.25">
      <c r="A282" t="s">
        <v>1442</v>
      </c>
      <c r="B282" t="s">
        <v>16</v>
      </c>
      <c r="C282" t="s">
        <v>436</v>
      </c>
      <c r="D282" s="35">
        <v>316.5</v>
      </c>
      <c r="E282" t="s">
        <v>1441</v>
      </c>
      <c r="F282" s="41">
        <v>0</v>
      </c>
      <c r="G282" s="41">
        <v>0</v>
      </c>
    </row>
    <row r="283" spans="1:7" x14ac:dyDescent="0.25">
      <c r="A283" t="s">
        <v>1439</v>
      </c>
      <c r="B283" t="s">
        <v>16</v>
      </c>
      <c r="C283" t="s">
        <v>444</v>
      </c>
      <c r="D283" s="35">
        <v>65.819999999999993</v>
      </c>
      <c r="E283" t="s">
        <v>1438</v>
      </c>
      <c r="F283" s="41">
        <v>0</v>
      </c>
      <c r="G283" s="41">
        <v>0</v>
      </c>
    </row>
    <row r="284" spans="1:7" x14ac:dyDescent="0.25">
      <c r="A284" t="s">
        <v>1448</v>
      </c>
      <c r="B284" t="s">
        <v>16</v>
      </c>
      <c r="C284" t="s">
        <v>446</v>
      </c>
      <c r="D284" s="35">
        <v>80.63</v>
      </c>
      <c r="E284" t="s">
        <v>1447</v>
      </c>
      <c r="F284" s="41">
        <v>0</v>
      </c>
      <c r="G284" s="41">
        <v>0</v>
      </c>
    </row>
    <row r="285" spans="1:7" x14ac:dyDescent="0.25">
      <c r="A285" t="s">
        <v>1451</v>
      </c>
      <c r="B285" t="s">
        <v>16</v>
      </c>
      <c r="C285" t="s">
        <v>448</v>
      </c>
      <c r="D285" s="35">
        <v>85.66</v>
      </c>
      <c r="E285" t="s">
        <v>1450</v>
      </c>
      <c r="F285" s="41">
        <v>0</v>
      </c>
      <c r="G285" s="41">
        <v>0</v>
      </c>
    </row>
    <row r="286" spans="1:7" x14ac:dyDescent="0.25">
      <c r="A286" t="s">
        <v>1445</v>
      </c>
      <c r="B286" t="s">
        <v>16</v>
      </c>
      <c r="C286" t="s">
        <v>434</v>
      </c>
      <c r="D286" s="35">
        <v>176.08</v>
      </c>
      <c r="E286" t="s">
        <v>1444</v>
      </c>
      <c r="F286" s="41">
        <v>0</v>
      </c>
      <c r="G286" s="41">
        <v>0</v>
      </c>
    </row>
    <row r="287" spans="1:7" x14ac:dyDescent="0.25">
      <c r="A287" t="s">
        <v>950</v>
      </c>
      <c r="B287" t="s">
        <v>16</v>
      </c>
      <c r="C287" t="s">
        <v>164</v>
      </c>
      <c r="D287" s="35">
        <v>536.76</v>
      </c>
      <c r="E287" t="s">
        <v>164</v>
      </c>
      <c r="F287" s="41">
        <v>0</v>
      </c>
      <c r="G287" s="41">
        <v>0</v>
      </c>
    </row>
    <row r="288" spans="1:7" x14ac:dyDescent="0.25">
      <c r="A288" t="s">
        <v>957</v>
      </c>
      <c r="B288" t="s">
        <v>16</v>
      </c>
      <c r="C288" t="s">
        <v>958</v>
      </c>
      <c r="D288" s="35">
        <v>38.57</v>
      </c>
      <c r="E288" t="s">
        <v>1722</v>
      </c>
      <c r="F288" s="41">
        <v>0</v>
      </c>
      <c r="G288" s="41">
        <v>0</v>
      </c>
    </row>
    <row r="289" spans="1:7" x14ac:dyDescent="0.25">
      <c r="A289" t="s">
        <v>961</v>
      </c>
      <c r="B289" t="s">
        <v>16</v>
      </c>
      <c r="C289" t="s">
        <v>962</v>
      </c>
      <c r="D289" s="35">
        <v>71.97</v>
      </c>
      <c r="E289" t="s">
        <v>1723</v>
      </c>
      <c r="F289" s="41">
        <v>0</v>
      </c>
      <c r="G289" s="41">
        <v>0</v>
      </c>
    </row>
    <row r="290" spans="1:7" x14ac:dyDescent="0.25">
      <c r="A290" t="s">
        <v>953</v>
      </c>
      <c r="B290" t="s">
        <v>16</v>
      </c>
      <c r="C290" t="s">
        <v>954</v>
      </c>
      <c r="D290" s="35">
        <v>17.68</v>
      </c>
      <c r="E290" t="s">
        <v>954</v>
      </c>
      <c r="F290" s="41">
        <v>0</v>
      </c>
      <c r="G290" s="41">
        <v>0</v>
      </c>
    </row>
    <row r="291" spans="1:7" x14ac:dyDescent="0.25">
      <c r="A291" t="s">
        <v>965</v>
      </c>
      <c r="B291" t="s">
        <v>16</v>
      </c>
      <c r="C291" t="s">
        <v>966</v>
      </c>
      <c r="D291" s="35">
        <v>7.55</v>
      </c>
      <c r="E291" t="s">
        <v>1724</v>
      </c>
      <c r="F291" s="41">
        <v>0</v>
      </c>
      <c r="G291" s="41">
        <v>0</v>
      </c>
    </row>
    <row r="292" spans="1:7" x14ac:dyDescent="0.25">
      <c r="A292" t="s">
        <v>971</v>
      </c>
      <c r="B292" t="s">
        <v>16</v>
      </c>
      <c r="C292" t="s">
        <v>972</v>
      </c>
      <c r="D292" s="35">
        <v>7.42</v>
      </c>
      <c r="E292" t="s">
        <v>1725</v>
      </c>
      <c r="F292" s="41">
        <v>0</v>
      </c>
      <c r="G292" s="41">
        <v>0</v>
      </c>
    </row>
    <row r="293" spans="1:7" x14ac:dyDescent="0.25">
      <c r="A293" t="s">
        <v>955</v>
      </c>
      <c r="B293" t="s">
        <v>16</v>
      </c>
      <c r="C293" t="s">
        <v>956</v>
      </c>
      <c r="D293" s="35">
        <v>0.31</v>
      </c>
      <c r="E293" t="s">
        <v>1726</v>
      </c>
      <c r="F293" s="41">
        <v>0</v>
      </c>
      <c r="G293" s="41">
        <v>0</v>
      </c>
    </row>
    <row r="294" spans="1:7" x14ac:dyDescent="0.25">
      <c r="A294" t="s">
        <v>975</v>
      </c>
      <c r="B294" t="s">
        <v>16</v>
      </c>
      <c r="C294" t="s">
        <v>976</v>
      </c>
      <c r="D294" s="35">
        <v>23.78</v>
      </c>
      <c r="E294" t="s">
        <v>1727</v>
      </c>
      <c r="F294" s="41">
        <v>0</v>
      </c>
      <c r="G294" s="41">
        <v>0</v>
      </c>
    </row>
    <row r="295" spans="1:7" x14ac:dyDescent="0.25">
      <c r="A295" t="s">
        <v>979</v>
      </c>
      <c r="B295" t="s">
        <v>16</v>
      </c>
      <c r="C295" t="s">
        <v>980</v>
      </c>
      <c r="D295" s="35">
        <v>62.51</v>
      </c>
      <c r="E295" t="s">
        <v>1728</v>
      </c>
      <c r="F295" s="41">
        <v>0</v>
      </c>
      <c r="G295" s="41">
        <v>0</v>
      </c>
    </row>
    <row r="296" spans="1:7" x14ac:dyDescent="0.25">
      <c r="A296" t="s">
        <v>983</v>
      </c>
      <c r="B296" t="s">
        <v>16</v>
      </c>
      <c r="C296" t="s">
        <v>984</v>
      </c>
      <c r="D296" s="35">
        <v>2.66</v>
      </c>
      <c r="E296" t="s">
        <v>1729</v>
      </c>
      <c r="F296" s="41">
        <v>0</v>
      </c>
      <c r="G296" s="41">
        <v>0</v>
      </c>
    </row>
    <row r="297" spans="1:7" ht="90" x14ac:dyDescent="0.25">
      <c r="A297" t="s">
        <v>987</v>
      </c>
      <c r="B297" t="s">
        <v>16</v>
      </c>
      <c r="C297" s="40" t="s">
        <v>988</v>
      </c>
      <c r="D297" s="35">
        <v>25.93</v>
      </c>
      <c r="E297" t="s">
        <v>1730</v>
      </c>
      <c r="F297" s="41">
        <v>0</v>
      </c>
      <c r="G297" s="41">
        <v>0</v>
      </c>
    </row>
    <row r="298" spans="1:7" x14ac:dyDescent="0.25">
      <c r="A298" t="s">
        <v>991</v>
      </c>
      <c r="B298" t="s">
        <v>16</v>
      </c>
      <c r="C298" t="s">
        <v>992</v>
      </c>
      <c r="D298" s="35">
        <v>98.42</v>
      </c>
      <c r="E298" t="s">
        <v>1731</v>
      </c>
      <c r="F298" s="41">
        <v>0</v>
      </c>
      <c r="G298" s="41">
        <v>0</v>
      </c>
    </row>
    <row r="299" spans="1:7" x14ac:dyDescent="0.25">
      <c r="A299" t="s">
        <v>995</v>
      </c>
      <c r="B299" t="s">
        <v>16</v>
      </c>
      <c r="C299" t="s">
        <v>996</v>
      </c>
      <c r="D299" s="35">
        <v>10.5</v>
      </c>
      <c r="E299" t="s">
        <v>1732</v>
      </c>
      <c r="F299" s="41">
        <v>0</v>
      </c>
      <c r="G299" s="41">
        <v>0</v>
      </c>
    </row>
    <row r="300" spans="1:7" x14ac:dyDescent="0.25">
      <c r="A300" t="s">
        <v>999</v>
      </c>
      <c r="B300" t="s">
        <v>16</v>
      </c>
      <c r="C300" t="s">
        <v>1000</v>
      </c>
      <c r="D300" s="35">
        <v>39.9</v>
      </c>
      <c r="E300" t="s">
        <v>1733</v>
      </c>
      <c r="F300" s="41">
        <v>0</v>
      </c>
      <c r="G300" s="41">
        <v>0</v>
      </c>
    </row>
    <row r="301" spans="1:7" x14ac:dyDescent="0.25">
      <c r="A301" t="s">
        <v>1003</v>
      </c>
      <c r="B301" t="s">
        <v>125</v>
      </c>
      <c r="C301" t="s">
        <v>1004</v>
      </c>
      <c r="D301" s="35">
        <v>0.57999999999999996</v>
      </c>
      <c r="E301" t="s">
        <v>1734</v>
      </c>
      <c r="F301" s="41">
        <v>0</v>
      </c>
      <c r="G301" s="41">
        <v>0</v>
      </c>
    </row>
    <row r="302" spans="1:7" x14ac:dyDescent="0.25">
      <c r="A302" t="s">
        <v>1007</v>
      </c>
      <c r="B302" t="s">
        <v>125</v>
      </c>
      <c r="C302" t="s">
        <v>1008</v>
      </c>
      <c r="D302" s="35">
        <v>0.91</v>
      </c>
      <c r="E302" t="s">
        <v>1735</v>
      </c>
      <c r="F302" s="41">
        <v>0</v>
      </c>
      <c r="G302" s="41">
        <v>0</v>
      </c>
    </row>
    <row r="303" spans="1:7" x14ac:dyDescent="0.25">
      <c r="A303" t="s">
        <v>1011</v>
      </c>
      <c r="B303" t="s">
        <v>16</v>
      </c>
      <c r="C303" t="s">
        <v>1012</v>
      </c>
      <c r="D303" s="35">
        <v>1.39</v>
      </c>
      <c r="E303" t="s">
        <v>1736</v>
      </c>
      <c r="F303" s="41">
        <v>0</v>
      </c>
      <c r="G303" s="41">
        <v>0</v>
      </c>
    </row>
    <row r="304" spans="1:7" x14ac:dyDescent="0.25">
      <c r="A304" t="s">
        <v>1017</v>
      </c>
      <c r="B304" t="s">
        <v>16</v>
      </c>
      <c r="C304" t="s">
        <v>1018</v>
      </c>
      <c r="D304" s="35">
        <v>496.23</v>
      </c>
      <c r="E304" t="s">
        <v>1737</v>
      </c>
      <c r="F304" s="41">
        <v>0</v>
      </c>
      <c r="G304" s="41">
        <v>0</v>
      </c>
    </row>
    <row r="305" spans="1:7" x14ac:dyDescent="0.25">
      <c r="A305" t="s">
        <v>1015</v>
      </c>
      <c r="B305" t="s">
        <v>16</v>
      </c>
      <c r="C305" t="s">
        <v>1016</v>
      </c>
      <c r="D305" s="35">
        <v>78.94</v>
      </c>
      <c r="E305" t="s">
        <v>1738</v>
      </c>
      <c r="F305" s="41">
        <v>0</v>
      </c>
      <c r="G305" s="41">
        <v>0</v>
      </c>
    </row>
    <row r="306" spans="1:7" x14ac:dyDescent="0.25">
      <c r="A306" t="s">
        <v>1021</v>
      </c>
      <c r="B306" t="s">
        <v>16</v>
      </c>
      <c r="C306" t="s">
        <v>1022</v>
      </c>
      <c r="D306" s="35">
        <v>65.83</v>
      </c>
      <c r="E306" t="s">
        <v>1739</v>
      </c>
      <c r="F306" s="41">
        <v>0</v>
      </c>
      <c r="G306" s="41">
        <v>0</v>
      </c>
    </row>
    <row r="307" spans="1:7" x14ac:dyDescent="0.25">
      <c r="A307" t="s">
        <v>1453</v>
      </c>
      <c r="B307" t="s">
        <v>16</v>
      </c>
      <c r="C307" t="s">
        <v>417</v>
      </c>
      <c r="D307" s="35">
        <v>1500</v>
      </c>
      <c r="E307" t="s">
        <v>417</v>
      </c>
      <c r="F307" s="41">
        <v>0</v>
      </c>
      <c r="G307" s="41">
        <v>0</v>
      </c>
    </row>
    <row r="308" spans="1:7" x14ac:dyDescent="0.25">
      <c r="A308" t="s">
        <v>1456</v>
      </c>
      <c r="B308" t="s">
        <v>16</v>
      </c>
      <c r="C308" t="s">
        <v>493</v>
      </c>
      <c r="D308" s="35">
        <v>5400</v>
      </c>
      <c r="E308" t="s">
        <v>1455</v>
      </c>
      <c r="F308" s="41">
        <v>0</v>
      </c>
      <c r="G308" s="41">
        <v>0</v>
      </c>
    </row>
    <row r="309" spans="1:7" x14ac:dyDescent="0.25">
      <c r="A309" t="s">
        <v>1463</v>
      </c>
      <c r="B309" t="s">
        <v>16</v>
      </c>
      <c r="C309" t="s">
        <v>1464</v>
      </c>
      <c r="D309" s="35">
        <v>3774</v>
      </c>
      <c r="E309" t="s">
        <v>1740</v>
      </c>
      <c r="F309" s="41">
        <v>0</v>
      </c>
      <c r="G309" s="41">
        <v>0</v>
      </c>
    </row>
    <row r="310" spans="1:7" x14ac:dyDescent="0.25">
      <c r="A310" t="s">
        <v>1467</v>
      </c>
      <c r="B310" t="s">
        <v>16</v>
      </c>
      <c r="C310" t="s">
        <v>1468</v>
      </c>
      <c r="D310" s="35">
        <v>5330</v>
      </c>
      <c r="E310" t="s">
        <v>1741</v>
      </c>
      <c r="F310" s="41">
        <v>0</v>
      </c>
      <c r="G310" s="41">
        <v>0</v>
      </c>
    </row>
    <row r="311" spans="1:7" x14ac:dyDescent="0.25">
      <c r="A311" t="s">
        <v>1475</v>
      </c>
      <c r="B311" t="s">
        <v>16</v>
      </c>
      <c r="C311" t="s">
        <v>1476</v>
      </c>
      <c r="D311" s="35">
        <v>976</v>
      </c>
      <c r="E311" t="s">
        <v>1742</v>
      </c>
      <c r="F311" s="41">
        <v>0</v>
      </c>
      <c r="G311" s="41">
        <v>0</v>
      </c>
    </row>
    <row r="312" spans="1:7" x14ac:dyDescent="0.25">
      <c r="A312" t="s">
        <v>1471</v>
      </c>
      <c r="B312" t="s">
        <v>16</v>
      </c>
      <c r="C312" t="s">
        <v>1472</v>
      </c>
      <c r="D312" s="35">
        <v>7682</v>
      </c>
      <c r="E312" t="s">
        <v>1743</v>
      </c>
      <c r="F312" s="41">
        <v>0</v>
      </c>
      <c r="G312" s="41">
        <v>0</v>
      </c>
    </row>
    <row r="313" spans="1:7" x14ac:dyDescent="0.25">
      <c r="A313" t="s">
        <v>1479</v>
      </c>
      <c r="B313" t="s">
        <v>16</v>
      </c>
      <c r="C313" t="s">
        <v>1480</v>
      </c>
      <c r="D313" s="35">
        <v>3968</v>
      </c>
      <c r="E313" t="s">
        <v>1744</v>
      </c>
      <c r="F313" s="41">
        <v>0</v>
      </c>
      <c r="G313" s="41">
        <v>0</v>
      </c>
    </row>
    <row r="314" spans="1:7" x14ac:dyDescent="0.25">
      <c r="A314" t="s">
        <v>1483</v>
      </c>
      <c r="B314" t="s">
        <v>16</v>
      </c>
      <c r="C314" t="s">
        <v>1484</v>
      </c>
      <c r="D314" s="35">
        <v>2615</v>
      </c>
      <c r="E314" t="s">
        <v>1745</v>
      </c>
      <c r="F314" s="41">
        <v>0</v>
      </c>
      <c r="G314" s="41">
        <v>0</v>
      </c>
    </row>
    <row r="315" spans="1:7" x14ac:dyDescent="0.25">
      <c r="A315" t="s">
        <v>1487</v>
      </c>
      <c r="B315" t="s">
        <v>16</v>
      </c>
      <c r="C315" t="s">
        <v>1488</v>
      </c>
      <c r="D315" s="35">
        <v>2684</v>
      </c>
      <c r="E315" t="s">
        <v>1746</v>
      </c>
      <c r="F315" s="41">
        <v>0</v>
      </c>
      <c r="G315" s="41">
        <v>0</v>
      </c>
    </row>
    <row r="316" spans="1:7" x14ac:dyDescent="0.25">
      <c r="A316" t="s">
        <v>1491</v>
      </c>
      <c r="B316" t="s">
        <v>16</v>
      </c>
      <c r="C316" t="s">
        <v>1492</v>
      </c>
      <c r="D316" s="35">
        <v>2712</v>
      </c>
      <c r="E316" t="s">
        <v>1746</v>
      </c>
      <c r="F316" s="41">
        <v>0</v>
      </c>
      <c r="G316" s="41">
        <v>0</v>
      </c>
    </row>
    <row r="317" spans="1:7" x14ac:dyDescent="0.25">
      <c r="A317" t="s">
        <v>1495</v>
      </c>
      <c r="B317" t="s">
        <v>16</v>
      </c>
      <c r="C317" t="s">
        <v>1496</v>
      </c>
      <c r="D317" s="35">
        <v>4842</v>
      </c>
      <c r="E317" t="s">
        <v>1747</v>
      </c>
      <c r="F317" s="41">
        <v>0</v>
      </c>
      <c r="G317" s="41">
        <v>0</v>
      </c>
    </row>
    <row r="318" spans="1:7" x14ac:dyDescent="0.25">
      <c r="A318" t="s">
        <v>1499</v>
      </c>
      <c r="B318" t="s">
        <v>16</v>
      </c>
      <c r="C318" t="s">
        <v>1500</v>
      </c>
      <c r="D318" s="35">
        <v>786</v>
      </c>
      <c r="E318" t="s">
        <v>1748</v>
      </c>
      <c r="F318" s="41">
        <v>0</v>
      </c>
      <c r="G318" s="41">
        <v>0</v>
      </c>
    </row>
    <row r="319" spans="1:7" x14ac:dyDescent="0.25">
      <c r="A319" t="s">
        <v>1503</v>
      </c>
      <c r="B319" t="s">
        <v>16</v>
      </c>
      <c r="C319" t="s">
        <v>1504</v>
      </c>
      <c r="D319" s="35">
        <v>1084</v>
      </c>
      <c r="E319" t="s">
        <v>1749</v>
      </c>
      <c r="F319" s="41">
        <v>0</v>
      </c>
      <c r="G319" s="41">
        <v>0</v>
      </c>
    </row>
    <row r="320" spans="1:7" x14ac:dyDescent="0.25">
      <c r="A320" s="27" t="s">
        <v>688</v>
      </c>
    </row>
    <row r="321" spans="1:7" x14ac:dyDescent="0.25">
      <c r="A321" t="s">
        <v>689</v>
      </c>
      <c r="B321" t="s">
        <v>16</v>
      </c>
      <c r="C321" t="s">
        <v>690</v>
      </c>
      <c r="D321" s="35">
        <v>3200</v>
      </c>
      <c r="E321" t="s">
        <v>1750</v>
      </c>
      <c r="F321" s="41">
        <v>0</v>
      </c>
      <c r="G321" s="41">
        <v>0</v>
      </c>
    </row>
  </sheetData>
  <sheetProtection sheet="1"/>
  <mergeCells count="5">
    <mergeCell ref="A1:D1"/>
    <mergeCell ref="A2:D2"/>
    <mergeCell ref="A3:D3"/>
    <mergeCell ref="A4:D4"/>
    <mergeCell ref="A6:D6"/>
  </mergeCells>
  <pageMargins left="0.75" right="0.75" top="0.75" bottom="0.5" header="0.5" footer="0.7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823"/>
  <sheetViews>
    <sheetView workbookViewId="0"/>
  </sheetViews>
  <sheetFormatPr baseColWidth="10" defaultColWidth="9.140625" defaultRowHeight="15" x14ac:dyDescent="0.25"/>
  <cols>
    <col min="1" max="1" width="25.7109375" customWidth="1"/>
    <col min="2" max="2" width="3.42578125" customWidth="1"/>
    <col min="3" max="7" width="13.7109375" customWidth="1"/>
    <col min="8" max="8" width="25.7109375" customWidth="1"/>
  </cols>
  <sheetData>
    <row r="1" spans="1:8" x14ac:dyDescent="0.25">
      <c r="E1" s="6" t="s">
        <v>0</v>
      </c>
      <c r="F1" s="6" t="s">
        <v>0</v>
      </c>
      <c r="G1" s="6" t="s">
        <v>0</v>
      </c>
      <c r="H1" s="6" t="s">
        <v>0</v>
      </c>
    </row>
    <row r="2" spans="1:8" x14ac:dyDescent="0.25">
      <c r="E2" s="6" t="s">
        <v>1</v>
      </c>
      <c r="F2" s="6" t="s">
        <v>1</v>
      </c>
      <c r="G2" s="6" t="s">
        <v>1</v>
      </c>
      <c r="H2" s="6" t="s">
        <v>1</v>
      </c>
    </row>
    <row r="3" spans="1:8" x14ac:dyDescent="0.25">
      <c r="E3" s="6" t="s">
        <v>2</v>
      </c>
      <c r="F3" s="6" t="s">
        <v>2</v>
      </c>
      <c r="G3" s="6" t="s">
        <v>2</v>
      </c>
      <c r="H3" s="6" t="s">
        <v>2</v>
      </c>
    </row>
    <row r="4" spans="1:8" x14ac:dyDescent="0.25">
      <c r="E4" s="6"/>
      <c r="F4" s="6"/>
      <c r="G4" s="6"/>
      <c r="H4" s="6"/>
    </row>
    <row r="6" spans="1:8" ht="18.75" x14ac:dyDescent="0.3">
      <c r="C6" s="5" t="s">
        <v>1751</v>
      </c>
      <c r="D6" s="5" t="s">
        <v>1751</v>
      </c>
      <c r="E6" s="5" t="s">
        <v>1751</v>
      </c>
      <c r="F6" s="5" t="s">
        <v>1751</v>
      </c>
      <c r="G6" s="5" t="s">
        <v>1751</v>
      </c>
    </row>
    <row r="10" spans="1:8" x14ac:dyDescent="0.25">
      <c r="B10" t="s">
        <v>1752</v>
      </c>
      <c r="C10" s="42" t="s">
        <v>7</v>
      </c>
      <c r="D10" s="43" t="s">
        <v>8</v>
      </c>
      <c r="E10" s="42" t="s">
        <v>9</v>
      </c>
    </row>
    <row r="11" spans="1:8" x14ac:dyDescent="0.25">
      <c r="B11" t="s">
        <v>1752</v>
      </c>
      <c r="C11" s="42" t="s">
        <v>10</v>
      </c>
      <c r="D11" s="43" t="s">
        <v>8</v>
      </c>
      <c r="E11" s="42" t="s">
        <v>11</v>
      </c>
    </row>
    <row r="12" spans="1:8" x14ac:dyDescent="0.25">
      <c r="B12" t="s">
        <v>1752</v>
      </c>
      <c r="C12" s="42" t="s">
        <v>12</v>
      </c>
      <c r="D12" s="43" t="s">
        <v>8</v>
      </c>
      <c r="E12" s="42" t="s">
        <v>13</v>
      </c>
    </row>
    <row r="14" spans="1:8" ht="45" customHeight="1" x14ac:dyDescent="0.25">
      <c r="A14" s="44" t="s">
        <v>1753</v>
      </c>
      <c r="B14" s="44" t="s">
        <v>1754</v>
      </c>
      <c r="C14" s="44" t="s">
        <v>15</v>
      </c>
      <c r="D14" s="45" t="s">
        <v>16</v>
      </c>
      <c r="E14" s="4" t="s">
        <v>17</v>
      </c>
      <c r="F14" s="4" t="s">
        <v>17</v>
      </c>
      <c r="G14" s="46">
        <f>SUM(G15:G16)</f>
        <v>1</v>
      </c>
    </row>
    <row r="15" spans="1:8" x14ac:dyDescent="0.25">
      <c r="A15" s="47" t="s">
        <v>1755</v>
      </c>
      <c r="B15" s="47" t="s">
        <v>1756</v>
      </c>
      <c r="C15" s="48" t="s">
        <v>1757</v>
      </c>
      <c r="D15" s="48"/>
      <c r="E15" s="48"/>
      <c r="F15" s="48"/>
      <c r="G15" s="49"/>
    </row>
    <row r="16" spans="1:8" x14ac:dyDescent="0.25">
      <c r="A16" s="50"/>
      <c r="B16" s="50"/>
      <c r="C16" s="51">
        <v>1</v>
      </c>
      <c r="D16" s="51"/>
      <c r="E16" s="51"/>
      <c r="F16" s="51"/>
      <c r="G16" s="51">
        <f>PRODUCT(C16:F16)</f>
        <v>1</v>
      </c>
    </row>
    <row r="18" spans="1:7" ht="45" customHeight="1" x14ac:dyDescent="0.25">
      <c r="A18" s="44" t="s">
        <v>1758</v>
      </c>
      <c r="B18" s="44" t="s">
        <v>1754</v>
      </c>
      <c r="C18" s="44" t="s">
        <v>18</v>
      </c>
      <c r="D18" s="45" t="s">
        <v>16</v>
      </c>
      <c r="E18" s="4" t="s">
        <v>19</v>
      </c>
      <c r="F18" s="4" t="s">
        <v>19</v>
      </c>
      <c r="G18" s="46">
        <f>SUM(G19:G22)</f>
        <v>7</v>
      </c>
    </row>
    <row r="19" spans="1:7" x14ac:dyDescent="0.25">
      <c r="A19" s="47" t="s">
        <v>1759</v>
      </c>
      <c r="B19" s="47" t="s">
        <v>1756</v>
      </c>
      <c r="C19" s="48" t="s">
        <v>1757</v>
      </c>
      <c r="D19" s="48"/>
      <c r="E19" s="48"/>
      <c r="F19" s="48"/>
      <c r="G19" s="49"/>
    </row>
    <row r="20" spans="1:7" x14ac:dyDescent="0.25">
      <c r="A20" s="50" t="s">
        <v>1760</v>
      </c>
      <c r="B20" s="50"/>
      <c r="C20" s="51">
        <v>3</v>
      </c>
      <c r="D20" s="51"/>
      <c r="E20" s="51"/>
      <c r="F20" s="51"/>
      <c r="G20" s="51">
        <f>PRODUCT(C20:F20)</f>
        <v>3</v>
      </c>
    </row>
    <row r="21" spans="1:7" x14ac:dyDescent="0.25">
      <c r="A21" s="50" t="s">
        <v>1761</v>
      </c>
      <c r="B21" s="50"/>
      <c r="C21" s="51">
        <v>1</v>
      </c>
      <c r="D21" s="51"/>
      <c r="E21" s="51"/>
      <c r="F21" s="51"/>
      <c r="G21" s="51">
        <f>PRODUCT(C21:F21)</f>
        <v>1</v>
      </c>
    </row>
    <row r="22" spans="1:7" x14ac:dyDescent="0.25">
      <c r="A22" s="50" t="s">
        <v>1762</v>
      </c>
      <c r="B22" s="50"/>
      <c r="C22" s="51">
        <v>3</v>
      </c>
      <c r="D22" s="51"/>
      <c r="E22" s="51"/>
      <c r="F22" s="51"/>
      <c r="G22" s="51">
        <f>PRODUCT(C22:F22)</f>
        <v>3</v>
      </c>
    </row>
    <row r="24" spans="1:7" ht="45" customHeight="1" x14ac:dyDescent="0.25">
      <c r="A24" s="44" t="s">
        <v>1763</v>
      </c>
      <c r="B24" s="44" t="s">
        <v>1754</v>
      </c>
      <c r="C24" s="44" t="s">
        <v>20</v>
      </c>
      <c r="D24" s="45" t="s">
        <v>16</v>
      </c>
      <c r="E24" s="4" t="s">
        <v>21</v>
      </c>
      <c r="F24" s="4" t="s">
        <v>21</v>
      </c>
      <c r="G24" s="46">
        <f>SUM(G25:G26)</f>
        <v>14</v>
      </c>
    </row>
    <row r="25" spans="1:7" x14ac:dyDescent="0.25">
      <c r="A25" s="47" t="s">
        <v>1764</v>
      </c>
      <c r="B25" s="47" t="s">
        <v>1756</v>
      </c>
      <c r="C25" s="48" t="s">
        <v>1757</v>
      </c>
      <c r="D25" s="48"/>
      <c r="E25" s="48"/>
      <c r="F25" s="48"/>
      <c r="G25" s="49"/>
    </row>
    <row r="26" spans="1:7" x14ac:dyDescent="0.25">
      <c r="A26" s="50"/>
      <c r="B26" s="50"/>
      <c r="C26" s="51">
        <v>14</v>
      </c>
      <c r="D26" s="51"/>
      <c r="E26" s="51"/>
      <c r="F26" s="51"/>
      <c r="G26" s="51">
        <f>PRODUCT(C26:F26)</f>
        <v>14</v>
      </c>
    </row>
    <row r="28" spans="1:7" ht="45" customHeight="1" x14ac:dyDescent="0.25">
      <c r="A28" s="44" t="s">
        <v>1765</v>
      </c>
      <c r="B28" s="44" t="s">
        <v>1754</v>
      </c>
      <c r="C28" s="44" t="s">
        <v>22</v>
      </c>
      <c r="D28" s="45" t="s">
        <v>16</v>
      </c>
      <c r="E28" s="4" t="s">
        <v>23</v>
      </c>
      <c r="F28" s="4" t="s">
        <v>23</v>
      </c>
      <c r="G28" s="46">
        <f>SUM(G29:G30)</f>
        <v>1</v>
      </c>
    </row>
    <row r="29" spans="1:7" x14ac:dyDescent="0.25">
      <c r="A29" s="47" t="s">
        <v>1766</v>
      </c>
      <c r="B29" s="47" t="s">
        <v>1756</v>
      </c>
      <c r="C29" s="48" t="s">
        <v>1757</v>
      </c>
      <c r="D29" s="48"/>
      <c r="E29" s="48"/>
      <c r="F29" s="48"/>
      <c r="G29" s="49"/>
    </row>
    <row r="30" spans="1:7" x14ac:dyDescent="0.25">
      <c r="A30" s="50"/>
      <c r="B30" s="50"/>
      <c r="C30" s="51">
        <v>1</v>
      </c>
      <c r="D30" s="51"/>
      <c r="E30" s="51"/>
      <c r="F30" s="51"/>
      <c r="G30" s="51">
        <f>PRODUCT(C30:F30)</f>
        <v>1</v>
      </c>
    </row>
    <row r="32" spans="1:7" ht="45" customHeight="1" x14ac:dyDescent="0.25">
      <c r="A32" s="44" t="s">
        <v>1767</v>
      </c>
      <c r="B32" s="44" t="s">
        <v>1754</v>
      </c>
      <c r="C32" s="44" t="s">
        <v>24</v>
      </c>
      <c r="D32" s="45" t="s">
        <v>25</v>
      </c>
      <c r="E32" s="4" t="s">
        <v>26</v>
      </c>
      <c r="F32" s="4" t="s">
        <v>26</v>
      </c>
      <c r="G32" s="46">
        <f>SUM(G33:G34)</f>
        <v>175</v>
      </c>
    </row>
    <row r="33" spans="1:7" x14ac:dyDescent="0.25">
      <c r="A33" s="47" t="s">
        <v>1768</v>
      </c>
      <c r="B33" s="47" t="s">
        <v>1756</v>
      </c>
      <c r="C33" s="48" t="s">
        <v>1757</v>
      </c>
      <c r="D33" s="48" t="s">
        <v>1769</v>
      </c>
      <c r="E33" s="48"/>
      <c r="F33" s="48"/>
      <c r="G33" s="49"/>
    </row>
    <row r="34" spans="1:7" x14ac:dyDescent="0.25">
      <c r="A34" s="50"/>
      <c r="B34" s="50"/>
      <c r="C34" s="51">
        <v>1</v>
      </c>
      <c r="D34" s="51">
        <v>175</v>
      </c>
      <c r="E34" s="51"/>
      <c r="F34" s="51"/>
      <c r="G34" s="51">
        <f>PRODUCT(C34:F34)</f>
        <v>175</v>
      </c>
    </row>
    <row r="36" spans="1:7" ht="45" customHeight="1" x14ac:dyDescent="0.25">
      <c r="A36" s="44" t="s">
        <v>1770</v>
      </c>
      <c r="B36" s="44" t="s">
        <v>1754</v>
      </c>
      <c r="C36" s="44" t="s">
        <v>27</v>
      </c>
      <c r="D36" s="45" t="s">
        <v>25</v>
      </c>
      <c r="E36" s="4" t="s">
        <v>28</v>
      </c>
      <c r="F36" s="4" t="s">
        <v>28</v>
      </c>
      <c r="G36" s="46">
        <f>SUM(G37:G47)</f>
        <v>164.76499999999999</v>
      </c>
    </row>
    <row r="37" spans="1:7" x14ac:dyDescent="0.25">
      <c r="A37" s="47" t="s">
        <v>1771</v>
      </c>
      <c r="B37" s="47" t="s">
        <v>1756</v>
      </c>
      <c r="C37" s="48" t="s">
        <v>1757</v>
      </c>
      <c r="D37" s="48" t="s">
        <v>1772</v>
      </c>
      <c r="E37" s="48" t="s">
        <v>1773</v>
      </c>
      <c r="F37" s="48"/>
      <c r="G37" s="49"/>
    </row>
    <row r="38" spans="1:7" x14ac:dyDescent="0.25">
      <c r="A38" s="50"/>
      <c r="B38" s="50"/>
      <c r="C38" s="51">
        <v>4</v>
      </c>
      <c r="D38" s="51">
        <v>2.75</v>
      </c>
      <c r="E38" s="51">
        <v>3.1</v>
      </c>
      <c r="F38" s="51"/>
      <c r="G38" s="51">
        <f t="shared" ref="G38:G47" si="0">PRODUCT(C38:F38)</f>
        <v>34.1</v>
      </c>
    </row>
    <row r="39" spans="1:7" x14ac:dyDescent="0.25">
      <c r="A39" s="50"/>
      <c r="B39" s="50"/>
      <c r="C39" s="51">
        <v>2</v>
      </c>
      <c r="D39" s="51">
        <v>4.6500000000000004</v>
      </c>
      <c r="E39" s="51">
        <v>3.1</v>
      </c>
      <c r="F39" s="51"/>
      <c r="G39" s="51">
        <f t="shared" si="0"/>
        <v>28.830000000000002</v>
      </c>
    </row>
    <row r="40" spans="1:7" x14ac:dyDescent="0.25">
      <c r="A40" s="50"/>
      <c r="B40" s="50"/>
      <c r="C40" s="51">
        <v>2</v>
      </c>
      <c r="D40" s="51">
        <v>1.05</v>
      </c>
      <c r="E40" s="51">
        <v>3.1</v>
      </c>
      <c r="F40" s="51"/>
      <c r="G40" s="51">
        <f t="shared" si="0"/>
        <v>6.5100000000000007</v>
      </c>
    </row>
    <row r="41" spans="1:7" x14ac:dyDescent="0.25">
      <c r="A41" s="50"/>
      <c r="B41" s="50"/>
      <c r="C41" s="51">
        <v>4</v>
      </c>
      <c r="D41" s="51">
        <v>2.2999999999999998</v>
      </c>
      <c r="E41" s="51">
        <v>3.1</v>
      </c>
      <c r="F41" s="51"/>
      <c r="G41" s="51">
        <f t="shared" si="0"/>
        <v>28.52</v>
      </c>
    </row>
    <row r="42" spans="1:7" x14ac:dyDescent="0.25">
      <c r="A42" s="50"/>
      <c r="B42" s="50"/>
      <c r="C42" s="51">
        <v>1</v>
      </c>
      <c r="D42" s="51">
        <v>2.5</v>
      </c>
      <c r="E42" s="51">
        <v>3.1</v>
      </c>
      <c r="F42" s="51"/>
      <c r="G42" s="51">
        <f t="shared" si="0"/>
        <v>7.75</v>
      </c>
    </row>
    <row r="43" spans="1:7" x14ac:dyDescent="0.25">
      <c r="A43" s="50"/>
      <c r="B43" s="50"/>
      <c r="C43" s="51">
        <v>1</v>
      </c>
      <c r="D43" s="51">
        <v>8.75</v>
      </c>
      <c r="E43" s="51">
        <v>3.1</v>
      </c>
      <c r="F43" s="51"/>
      <c r="G43" s="51">
        <f t="shared" si="0"/>
        <v>27.125</v>
      </c>
    </row>
    <row r="44" spans="1:7" x14ac:dyDescent="0.25">
      <c r="A44" s="50"/>
      <c r="B44" s="50"/>
      <c r="C44" s="51">
        <v>1</v>
      </c>
      <c r="D44" s="51">
        <v>2.15</v>
      </c>
      <c r="E44" s="51">
        <v>3.1</v>
      </c>
      <c r="F44" s="51"/>
      <c r="G44" s="51">
        <f t="shared" si="0"/>
        <v>6.665</v>
      </c>
    </row>
    <row r="45" spans="1:7" x14ac:dyDescent="0.25">
      <c r="A45" s="50"/>
      <c r="B45" s="50"/>
      <c r="C45" s="51">
        <v>2</v>
      </c>
      <c r="D45" s="51">
        <v>1.65</v>
      </c>
      <c r="E45" s="51">
        <v>3.1</v>
      </c>
      <c r="F45" s="51"/>
      <c r="G45" s="51">
        <f t="shared" si="0"/>
        <v>10.23</v>
      </c>
    </row>
    <row r="46" spans="1:7" x14ac:dyDescent="0.25">
      <c r="A46" s="50"/>
      <c r="B46" s="50"/>
      <c r="C46" s="51">
        <v>1</v>
      </c>
      <c r="D46" s="51">
        <v>2</v>
      </c>
      <c r="E46" s="51">
        <v>3.1</v>
      </c>
      <c r="F46" s="51"/>
      <c r="G46" s="51">
        <f t="shared" si="0"/>
        <v>6.2</v>
      </c>
    </row>
    <row r="47" spans="1:7" x14ac:dyDescent="0.25">
      <c r="A47" s="50"/>
      <c r="B47" s="50"/>
      <c r="C47" s="51">
        <v>1</v>
      </c>
      <c r="D47" s="51">
        <v>2.85</v>
      </c>
      <c r="E47" s="51">
        <v>3.1</v>
      </c>
      <c r="F47" s="51"/>
      <c r="G47" s="51">
        <f t="shared" si="0"/>
        <v>8.8350000000000009</v>
      </c>
    </row>
    <row r="49" spans="1:7" ht="45" customHeight="1" x14ac:dyDescent="0.25">
      <c r="A49" s="44" t="s">
        <v>1774</v>
      </c>
      <c r="B49" s="44" t="s">
        <v>1754</v>
      </c>
      <c r="C49" s="44" t="s">
        <v>29</v>
      </c>
      <c r="D49" s="45" t="s">
        <v>16</v>
      </c>
      <c r="E49" s="4" t="s">
        <v>30</v>
      </c>
      <c r="F49" s="4" t="s">
        <v>30</v>
      </c>
      <c r="G49" s="46">
        <f>SUM(G50:G51)</f>
        <v>1</v>
      </c>
    </row>
    <row r="50" spans="1:7" x14ac:dyDescent="0.25">
      <c r="A50" s="47" t="s">
        <v>1775</v>
      </c>
      <c r="B50" s="47" t="s">
        <v>1756</v>
      </c>
      <c r="C50" s="48" t="s">
        <v>1757</v>
      </c>
      <c r="D50" s="48"/>
      <c r="E50" s="48"/>
      <c r="F50" s="48"/>
      <c r="G50" s="49"/>
    </row>
    <row r="51" spans="1:7" x14ac:dyDescent="0.25">
      <c r="A51" s="50"/>
      <c r="B51" s="50"/>
      <c r="C51" s="51">
        <v>1</v>
      </c>
      <c r="D51" s="51"/>
      <c r="E51" s="51"/>
      <c r="F51" s="51"/>
      <c r="G51" s="51">
        <f>PRODUCT(C51:F51)</f>
        <v>1</v>
      </c>
    </row>
    <row r="53" spans="1:7" ht="45" customHeight="1" x14ac:dyDescent="0.25">
      <c r="A53" s="44" t="s">
        <v>1776</v>
      </c>
      <c r="B53" s="44" t="s">
        <v>1754</v>
      </c>
      <c r="C53" s="44" t="s">
        <v>31</v>
      </c>
      <c r="D53" s="45" t="s">
        <v>25</v>
      </c>
      <c r="E53" s="4" t="s">
        <v>32</v>
      </c>
      <c r="F53" s="4" t="s">
        <v>32</v>
      </c>
      <c r="G53" s="46">
        <f>SUM(G54:G57)</f>
        <v>11.200000000000001</v>
      </c>
    </row>
    <row r="54" spans="1:7" x14ac:dyDescent="0.25">
      <c r="A54" s="47" t="s">
        <v>1777</v>
      </c>
      <c r="B54" s="47" t="s">
        <v>1756</v>
      </c>
      <c r="C54" s="48" t="s">
        <v>1757</v>
      </c>
      <c r="D54" s="48" t="s">
        <v>1769</v>
      </c>
      <c r="E54" s="48"/>
      <c r="F54" s="48"/>
      <c r="G54" s="49"/>
    </row>
    <row r="55" spans="1:7" x14ac:dyDescent="0.25">
      <c r="A55" s="50" t="s">
        <v>1778</v>
      </c>
      <c r="B55" s="50"/>
      <c r="C55" s="51">
        <v>1</v>
      </c>
      <c r="D55" s="51">
        <v>4.1500000000000004</v>
      </c>
      <c r="E55" s="51"/>
      <c r="F55" s="51"/>
      <c r="G55" s="51">
        <f>PRODUCT(C55:F55)</f>
        <v>4.1500000000000004</v>
      </c>
    </row>
    <row r="56" spans="1:7" x14ac:dyDescent="0.25">
      <c r="A56" s="50" t="s">
        <v>1779</v>
      </c>
      <c r="B56" s="50"/>
      <c r="C56" s="51">
        <v>1</v>
      </c>
      <c r="D56" s="51">
        <v>4.1500000000000004</v>
      </c>
      <c r="E56" s="51"/>
      <c r="F56" s="51"/>
      <c r="G56" s="51">
        <f>PRODUCT(C56:F56)</f>
        <v>4.1500000000000004</v>
      </c>
    </row>
    <row r="57" spans="1:7" x14ac:dyDescent="0.25">
      <c r="A57" s="50" t="s">
        <v>1780</v>
      </c>
      <c r="B57" s="50"/>
      <c r="C57" s="51">
        <v>1</v>
      </c>
      <c r="D57" s="51">
        <v>2.9</v>
      </c>
      <c r="E57" s="51"/>
      <c r="F57" s="51"/>
      <c r="G57" s="51">
        <f>PRODUCT(C57:F57)</f>
        <v>2.9</v>
      </c>
    </row>
    <row r="59" spans="1:7" ht="45" customHeight="1" x14ac:dyDescent="0.25">
      <c r="A59" s="44" t="s">
        <v>1781</v>
      </c>
      <c r="B59" s="44" t="s">
        <v>1754</v>
      </c>
      <c r="C59" s="44" t="s">
        <v>33</v>
      </c>
      <c r="D59" s="45" t="s">
        <v>25</v>
      </c>
      <c r="E59" s="4" t="s">
        <v>34</v>
      </c>
      <c r="F59" s="4" t="s">
        <v>34</v>
      </c>
      <c r="G59" s="46">
        <f>SUM(G60:G62)</f>
        <v>413.08</v>
      </c>
    </row>
    <row r="60" spans="1:7" x14ac:dyDescent="0.25">
      <c r="A60" s="47" t="s">
        <v>1782</v>
      </c>
      <c r="B60" s="47" t="s">
        <v>1756</v>
      </c>
      <c r="C60" s="48" t="s">
        <v>1757</v>
      </c>
      <c r="D60" s="48" t="s">
        <v>1772</v>
      </c>
      <c r="E60" s="48" t="s">
        <v>1773</v>
      </c>
      <c r="F60" s="48" t="s">
        <v>1769</v>
      </c>
      <c r="G60" s="49"/>
    </row>
    <row r="61" spans="1:7" x14ac:dyDescent="0.25">
      <c r="A61" s="50" t="s">
        <v>1783</v>
      </c>
      <c r="B61" s="50"/>
      <c r="C61" s="51">
        <v>1</v>
      </c>
      <c r="D61" s="51">
        <v>76.8</v>
      </c>
      <c r="E61" s="51">
        <v>3.1</v>
      </c>
      <c r="F61" s="51"/>
      <c r="G61" s="51">
        <f>PRODUCT(C61:F61)</f>
        <v>238.07999999999998</v>
      </c>
    </row>
    <row r="62" spans="1:7" x14ac:dyDescent="0.25">
      <c r="A62" s="50" t="s">
        <v>1784</v>
      </c>
      <c r="B62" s="50"/>
      <c r="C62" s="51">
        <v>1</v>
      </c>
      <c r="D62" s="51"/>
      <c r="E62" s="51"/>
      <c r="F62" s="51">
        <v>175</v>
      </c>
      <c r="G62" s="51">
        <f>PRODUCT(C62:F62)</f>
        <v>175</v>
      </c>
    </row>
    <row r="64" spans="1:7" ht="45" customHeight="1" x14ac:dyDescent="0.25">
      <c r="A64" s="44" t="s">
        <v>1785</v>
      </c>
      <c r="B64" s="44" t="s">
        <v>1754</v>
      </c>
      <c r="C64" s="44" t="s">
        <v>35</v>
      </c>
      <c r="D64" s="45" t="s">
        <v>16</v>
      </c>
      <c r="E64" s="4" t="s">
        <v>36</v>
      </c>
      <c r="F64" s="4" t="s">
        <v>36</v>
      </c>
      <c r="G64" s="46">
        <f>SUM(G65:G66)</f>
        <v>1</v>
      </c>
    </row>
    <row r="65" spans="1:7" x14ac:dyDescent="0.25">
      <c r="A65" s="47" t="s">
        <v>1786</v>
      </c>
      <c r="B65" s="47" t="s">
        <v>1756</v>
      </c>
      <c r="C65" s="48" t="s">
        <v>1757</v>
      </c>
      <c r="D65" s="48"/>
      <c r="E65" s="48"/>
      <c r="F65" s="48"/>
      <c r="G65" s="49"/>
    </row>
    <row r="66" spans="1:7" x14ac:dyDescent="0.25">
      <c r="A66" s="50"/>
      <c r="B66" s="50"/>
      <c r="C66" s="51">
        <v>1</v>
      </c>
      <c r="D66" s="51"/>
      <c r="E66" s="51"/>
      <c r="F66" s="51"/>
      <c r="G66" s="51">
        <f>PRODUCT(C66:F66)</f>
        <v>1</v>
      </c>
    </row>
    <row r="68" spans="1:7" x14ac:dyDescent="0.25">
      <c r="B68" t="s">
        <v>1752</v>
      </c>
      <c r="C68" s="42" t="s">
        <v>7</v>
      </c>
      <c r="D68" s="43" t="s">
        <v>8</v>
      </c>
      <c r="E68" s="42" t="s">
        <v>9</v>
      </c>
    </row>
    <row r="69" spans="1:7" x14ac:dyDescent="0.25">
      <c r="B69" t="s">
        <v>1752</v>
      </c>
      <c r="C69" s="42" t="s">
        <v>10</v>
      </c>
      <c r="D69" s="43" t="s">
        <v>38</v>
      </c>
      <c r="E69" s="42" t="s">
        <v>39</v>
      </c>
    </row>
    <row r="70" spans="1:7" x14ac:dyDescent="0.25">
      <c r="B70" t="s">
        <v>1752</v>
      </c>
      <c r="C70" s="42" t="s">
        <v>12</v>
      </c>
      <c r="D70" s="43" t="s">
        <v>8</v>
      </c>
      <c r="E70" s="42" t="s">
        <v>40</v>
      </c>
    </row>
    <row r="72" spans="1:7" ht="45" customHeight="1" x14ac:dyDescent="0.25">
      <c r="A72" s="44" t="s">
        <v>1787</v>
      </c>
      <c r="B72" s="44" t="s">
        <v>1754</v>
      </c>
      <c r="C72" s="44" t="s">
        <v>42</v>
      </c>
      <c r="D72" s="45" t="s">
        <v>25</v>
      </c>
      <c r="E72" s="4" t="s">
        <v>43</v>
      </c>
      <c r="F72" s="4" t="s">
        <v>43</v>
      </c>
      <c r="G72" s="46">
        <f>SUM(G73:G94)</f>
        <v>128.65000000000003</v>
      </c>
    </row>
    <row r="73" spans="1:7" x14ac:dyDescent="0.25">
      <c r="A73" s="47" t="s">
        <v>1788</v>
      </c>
      <c r="B73" s="47" t="s">
        <v>1756</v>
      </c>
      <c r="C73" s="48" t="s">
        <v>1757</v>
      </c>
      <c r="D73" s="48" t="s">
        <v>1772</v>
      </c>
      <c r="E73" s="48" t="s">
        <v>1773</v>
      </c>
      <c r="F73" s="48"/>
      <c r="G73" s="49"/>
    </row>
    <row r="74" spans="1:7" x14ac:dyDescent="0.25">
      <c r="A74" s="50" t="s">
        <v>1789</v>
      </c>
      <c r="B74" s="50"/>
      <c r="C74" s="51">
        <v>1</v>
      </c>
      <c r="D74" s="51">
        <v>2.75</v>
      </c>
      <c r="E74" s="51">
        <v>3.1</v>
      </c>
      <c r="F74" s="51"/>
      <c r="G74" s="51">
        <f t="shared" ref="G74:G89" si="1">PRODUCT(C74:F74)</f>
        <v>8.5250000000000004</v>
      </c>
    </row>
    <row r="75" spans="1:7" x14ac:dyDescent="0.25">
      <c r="A75" s="50" t="s">
        <v>1790</v>
      </c>
      <c r="B75" s="50"/>
      <c r="C75" s="51">
        <v>1</v>
      </c>
      <c r="D75" s="51">
        <v>4.05</v>
      </c>
      <c r="E75" s="51">
        <v>3.1</v>
      </c>
      <c r="F75" s="51"/>
      <c r="G75" s="51">
        <f t="shared" si="1"/>
        <v>12.555</v>
      </c>
    </row>
    <row r="76" spans="1:7" x14ac:dyDescent="0.25">
      <c r="A76" s="50" t="s">
        <v>1791</v>
      </c>
      <c r="B76" s="50"/>
      <c r="C76" s="51">
        <v>1</v>
      </c>
      <c r="D76" s="51">
        <v>2.25</v>
      </c>
      <c r="E76" s="51">
        <v>3.1</v>
      </c>
      <c r="F76" s="51"/>
      <c r="G76" s="51">
        <f t="shared" si="1"/>
        <v>6.9750000000000005</v>
      </c>
    </row>
    <row r="77" spans="1:7" x14ac:dyDescent="0.25">
      <c r="A77" s="50" t="s">
        <v>1792</v>
      </c>
      <c r="B77" s="50"/>
      <c r="C77" s="51">
        <v>1</v>
      </c>
      <c r="D77" s="51">
        <v>4.5999999999999996</v>
      </c>
      <c r="E77" s="51">
        <v>3.1</v>
      </c>
      <c r="F77" s="51"/>
      <c r="G77" s="51">
        <f t="shared" si="1"/>
        <v>14.26</v>
      </c>
    </row>
    <row r="78" spans="1:7" x14ac:dyDescent="0.25">
      <c r="A78" s="50" t="s">
        <v>1793</v>
      </c>
      <c r="B78" s="50"/>
      <c r="C78" s="51">
        <v>1</v>
      </c>
      <c r="D78" s="51">
        <v>1.2</v>
      </c>
      <c r="E78" s="51">
        <v>3.1</v>
      </c>
      <c r="F78" s="51"/>
      <c r="G78" s="51">
        <f t="shared" si="1"/>
        <v>3.7199999999999998</v>
      </c>
    </row>
    <row r="79" spans="1:7" x14ac:dyDescent="0.25">
      <c r="A79" s="50" t="s">
        <v>1794</v>
      </c>
      <c r="B79" s="50"/>
      <c r="C79" s="51">
        <v>1</v>
      </c>
      <c r="D79" s="51">
        <v>4.2</v>
      </c>
      <c r="E79" s="51">
        <v>3.1</v>
      </c>
      <c r="F79" s="51"/>
      <c r="G79" s="51">
        <f t="shared" si="1"/>
        <v>13.020000000000001</v>
      </c>
    </row>
    <row r="80" spans="1:7" x14ac:dyDescent="0.25">
      <c r="A80" s="50" t="s">
        <v>1795</v>
      </c>
      <c r="B80" s="50"/>
      <c r="C80" s="51">
        <v>1</v>
      </c>
      <c r="D80" s="51">
        <v>0.8</v>
      </c>
      <c r="E80" s="51">
        <v>3.1</v>
      </c>
      <c r="F80" s="51"/>
      <c r="G80" s="51">
        <f t="shared" si="1"/>
        <v>2.4800000000000004</v>
      </c>
    </row>
    <row r="81" spans="1:7" x14ac:dyDescent="0.25">
      <c r="A81" s="50" t="s">
        <v>1796</v>
      </c>
      <c r="B81" s="50"/>
      <c r="C81" s="51">
        <v>1</v>
      </c>
      <c r="D81" s="51">
        <v>3</v>
      </c>
      <c r="E81" s="51">
        <v>3.1</v>
      </c>
      <c r="F81" s="51"/>
      <c r="G81" s="51">
        <f t="shared" si="1"/>
        <v>9.3000000000000007</v>
      </c>
    </row>
    <row r="82" spans="1:7" x14ac:dyDescent="0.25">
      <c r="A82" s="50" t="s">
        <v>1797</v>
      </c>
      <c r="B82" s="50"/>
      <c r="C82" s="51">
        <v>1</v>
      </c>
      <c r="D82" s="51">
        <v>3.5</v>
      </c>
      <c r="E82" s="51">
        <v>3.1</v>
      </c>
      <c r="F82" s="51"/>
      <c r="G82" s="51">
        <f t="shared" si="1"/>
        <v>10.85</v>
      </c>
    </row>
    <row r="83" spans="1:7" x14ac:dyDescent="0.25">
      <c r="A83" s="50" t="s">
        <v>1798</v>
      </c>
      <c r="B83" s="50"/>
      <c r="C83" s="51">
        <v>1</v>
      </c>
      <c r="D83" s="51">
        <v>3.45</v>
      </c>
      <c r="E83" s="51">
        <v>3.1</v>
      </c>
      <c r="F83" s="51"/>
      <c r="G83" s="51">
        <f t="shared" si="1"/>
        <v>10.695</v>
      </c>
    </row>
    <row r="84" spans="1:7" x14ac:dyDescent="0.25">
      <c r="A84" s="50" t="s">
        <v>1799</v>
      </c>
      <c r="B84" s="50"/>
      <c r="C84" s="51">
        <v>1</v>
      </c>
      <c r="D84" s="51">
        <v>4.0999999999999996</v>
      </c>
      <c r="E84" s="51">
        <v>3.1</v>
      </c>
      <c r="F84" s="51"/>
      <c r="G84" s="51">
        <f t="shared" si="1"/>
        <v>12.709999999999999</v>
      </c>
    </row>
    <row r="85" spans="1:7" x14ac:dyDescent="0.25">
      <c r="A85" s="50" t="s">
        <v>1800</v>
      </c>
      <c r="B85" s="50"/>
      <c r="C85" s="51">
        <v>1</v>
      </c>
      <c r="D85" s="51">
        <v>3.15</v>
      </c>
      <c r="E85" s="51">
        <v>3.1</v>
      </c>
      <c r="F85" s="51"/>
      <c r="G85" s="51">
        <f t="shared" si="1"/>
        <v>9.7650000000000006</v>
      </c>
    </row>
    <row r="86" spans="1:7" x14ac:dyDescent="0.25">
      <c r="A86" s="50" t="s">
        <v>1801</v>
      </c>
      <c r="B86" s="50"/>
      <c r="C86" s="51">
        <v>1</v>
      </c>
      <c r="D86" s="51">
        <v>1.6</v>
      </c>
      <c r="E86" s="51">
        <v>3.1</v>
      </c>
      <c r="F86" s="51"/>
      <c r="G86" s="51">
        <f t="shared" si="1"/>
        <v>4.9600000000000009</v>
      </c>
    </row>
    <row r="87" spans="1:7" x14ac:dyDescent="0.25">
      <c r="A87" s="50" t="s">
        <v>1802</v>
      </c>
      <c r="B87" s="50"/>
      <c r="C87" s="51">
        <v>1</v>
      </c>
      <c r="D87" s="51">
        <v>3.05</v>
      </c>
      <c r="E87" s="51">
        <v>3.1</v>
      </c>
      <c r="F87" s="51"/>
      <c r="G87" s="51">
        <f t="shared" si="1"/>
        <v>9.4550000000000001</v>
      </c>
    </row>
    <row r="88" spans="1:7" x14ac:dyDescent="0.25">
      <c r="A88" s="50" t="s">
        <v>1803</v>
      </c>
      <c r="B88" s="50"/>
      <c r="C88" s="51">
        <v>1</v>
      </c>
      <c r="D88" s="51">
        <v>1.75</v>
      </c>
      <c r="E88" s="51">
        <v>3.1</v>
      </c>
      <c r="F88" s="51"/>
      <c r="G88" s="51">
        <f t="shared" si="1"/>
        <v>5.4249999999999998</v>
      </c>
    </row>
    <row r="89" spans="1:7" x14ac:dyDescent="0.25">
      <c r="A89" s="50" t="s">
        <v>1804</v>
      </c>
      <c r="B89" s="50"/>
      <c r="C89" s="51">
        <v>1</v>
      </c>
      <c r="D89" s="51">
        <v>1.8</v>
      </c>
      <c r="E89" s="51">
        <v>3.1</v>
      </c>
      <c r="F89" s="51"/>
      <c r="G89" s="51">
        <f t="shared" si="1"/>
        <v>5.58</v>
      </c>
    </row>
    <row r="90" spans="1:7" x14ac:dyDescent="0.25">
      <c r="A90" s="50" t="s">
        <v>1805</v>
      </c>
      <c r="B90" s="50"/>
      <c r="C90" s="51"/>
      <c r="D90" s="51"/>
      <c r="E90" s="51"/>
      <c r="F90" s="51"/>
      <c r="G90" s="51"/>
    </row>
    <row r="91" spans="1:7" x14ac:dyDescent="0.25">
      <c r="A91" s="50" t="s">
        <v>1806</v>
      </c>
      <c r="B91" s="50"/>
      <c r="C91" s="51">
        <v>-5</v>
      </c>
      <c r="D91" s="51">
        <v>1.3</v>
      </c>
      <c r="E91" s="51">
        <v>2.1</v>
      </c>
      <c r="F91" s="51">
        <v>0.5</v>
      </c>
      <c r="G91" s="51">
        <f>PRODUCT(C91:F91)</f>
        <v>-6.8250000000000002</v>
      </c>
    </row>
    <row r="92" spans="1:7" x14ac:dyDescent="0.25">
      <c r="A92" s="50" t="s">
        <v>1807</v>
      </c>
      <c r="B92" s="50"/>
      <c r="C92" s="51">
        <v>-1</v>
      </c>
      <c r="D92" s="51">
        <v>1.2</v>
      </c>
      <c r="E92" s="51">
        <v>2.7</v>
      </c>
      <c r="F92" s="51">
        <v>0.5</v>
      </c>
      <c r="G92" s="51">
        <f>PRODUCT(C92:F92)</f>
        <v>-1.62</v>
      </c>
    </row>
    <row r="93" spans="1:7" x14ac:dyDescent="0.25">
      <c r="A93" s="50" t="s">
        <v>1808</v>
      </c>
      <c r="B93" s="50"/>
      <c r="C93" s="51">
        <v>-2</v>
      </c>
      <c r="D93" s="51">
        <v>1.8</v>
      </c>
      <c r="E93" s="51">
        <v>1.2</v>
      </c>
      <c r="F93" s="51">
        <v>0.5</v>
      </c>
      <c r="G93" s="51">
        <f>PRODUCT(C93:F93)</f>
        <v>-2.16</v>
      </c>
    </row>
    <row r="94" spans="1:7" x14ac:dyDescent="0.25">
      <c r="A94" s="50" t="s">
        <v>1809</v>
      </c>
      <c r="B94" s="50"/>
      <c r="C94" s="51">
        <v>-1</v>
      </c>
      <c r="D94" s="51">
        <v>1.7</v>
      </c>
      <c r="E94" s="51">
        <v>1.2</v>
      </c>
      <c r="F94" s="51">
        <v>0.5</v>
      </c>
      <c r="G94" s="51">
        <f>PRODUCT(C94:F94)</f>
        <v>-1.02</v>
      </c>
    </row>
    <row r="96" spans="1:7" ht="45" customHeight="1" x14ac:dyDescent="0.25">
      <c r="A96" s="44" t="s">
        <v>1810</v>
      </c>
      <c r="B96" s="44" t="s">
        <v>1754</v>
      </c>
      <c r="C96" s="44" t="s">
        <v>44</v>
      </c>
      <c r="D96" s="45" t="s">
        <v>25</v>
      </c>
      <c r="E96" s="4" t="s">
        <v>45</v>
      </c>
      <c r="F96" s="4" t="s">
        <v>45</v>
      </c>
      <c r="G96" s="46">
        <f>SUM(G97:G98)</f>
        <v>5.4249999999999998</v>
      </c>
    </row>
    <row r="97" spans="1:7" x14ac:dyDescent="0.25">
      <c r="A97" s="47" t="s">
        <v>1788</v>
      </c>
      <c r="B97" s="47" t="s">
        <v>1756</v>
      </c>
      <c r="C97" s="48" t="s">
        <v>1757</v>
      </c>
      <c r="D97" s="48" t="s">
        <v>1772</v>
      </c>
      <c r="E97" s="48" t="s">
        <v>1773</v>
      </c>
      <c r="F97" s="48"/>
      <c r="G97" s="49"/>
    </row>
    <row r="98" spans="1:7" x14ac:dyDescent="0.25">
      <c r="A98" s="50" t="s">
        <v>1811</v>
      </c>
      <c r="B98" s="50"/>
      <c r="C98" s="51">
        <v>1</v>
      </c>
      <c r="D98" s="51">
        <v>1.75</v>
      </c>
      <c r="E98" s="51">
        <v>3.1</v>
      </c>
      <c r="F98" s="51"/>
      <c r="G98" s="51">
        <f>PRODUCT(C98:F98)</f>
        <v>5.4249999999999998</v>
      </c>
    </row>
    <row r="100" spans="1:7" ht="45" customHeight="1" x14ac:dyDescent="0.25">
      <c r="A100" s="44" t="s">
        <v>1812</v>
      </c>
      <c r="B100" s="44" t="s">
        <v>1754</v>
      </c>
      <c r="C100" s="44" t="s">
        <v>46</v>
      </c>
      <c r="D100" s="45" t="s">
        <v>25</v>
      </c>
      <c r="E100" s="4" t="s">
        <v>47</v>
      </c>
      <c r="F100" s="4" t="s">
        <v>47</v>
      </c>
      <c r="G100" s="46">
        <f>SUM(G101:G110)</f>
        <v>73.47</v>
      </c>
    </row>
    <row r="101" spans="1:7" x14ac:dyDescent="0.25">
      <c r="A101" s="47" t="s">
        <v>1788</v>
      </c>
      <c r="B101" s="47" t="s">
        <v>1756</v>
      </c>
      <c r="C101" s="48" t="s">
        <v>1757</v>
      </c>
      <c r="D101" s="48" t="s">
        <v>1772</v>
      </c>
      <c r="E101" s="48" t="s">
        <v>1773</v>
      </c>
      <c r="F101" s="48"/>
      <c r="G101" s="49"/>
    </row>
    <row r="102" spans="1:7" x14ac:dyDescent="0.25">
      <c r="A102" s="50" t="s">
        <v>1813</v>
      </c>
      <c r="B102" s="50"/>
      <c r="C102" s="51">
        <v>1</v>
      </c>
      <c r="D102" s="51">
        <v>2.65</v>
      </c>
      <c r="E102" s="51">
        <v>3.1</v>
      </c>
      <c r="F102" s="51"/>
      <c r="G102" s="51">
        <f t="shared" ref="G102:G110" si="2">PRODUCT(C102:F102)</f>
        <v>8.2149999999999999</v>
      </c>
    </row>
    <row r="103" spans="1:7" x14ac:dyDescent="0.25">
      <c r="A103" s="50" t="s">
        <v>1814</v>
      </c>
      <c r="B103" s="50"/>
      <c r="C103" s="51">
        <v>1</v>
      </c>
      <c r="D103" s="51">
        <v>4.5</v>
      </c>
      <c r="E103" s="51">
        <v>3.1</v>
      </c>
      <c r="F103" s="51"/>
      <c r="G103" s="51">
        <f t="shared" si="2"/>
        <v>13.950000000000001</v>
      </c>
    </row>
    <row r="104" spans="1:7" x14ac:dyDescent="0.25">
      <c r="A104" s="50" t="s">
        <v>1815</v>
      </c>
      <c r="B104" s="50"/>
      <c r="C104" s="51">
        <v>1</v>
      </c>
      <c r="D104" s="51">
        <v>2.5499999999999998</v>
      </c>
      <c r="E104" s="51">
        <v>3.1</v>
      </c>
      <c r="F104" s="51"/>
      <c r="G104" s="51">
        <f t="shared" si="2"/>
        <v>7.9049999999999994</v>
      </c>
    </row>
    <row r="105" spans="1:7" x14ac:dyDescent="0.25">
      <c r="A105" s="50" t="s">
        <v>1816</v>
      </c>
      <c r="B105" s="50"/>
      <c r="C105" s="51">
        <v>1</v>
      </c>
      <c r="D105" s="51">
        <v>2.8</v>
      </c>
      <c r="E105" s="51">
        <v>3.1</v>
      </c>
      <c r="F105" s="51"/>
      <c r="G105" s="51">
        <f t="shared" si="2"/>
        <v>8.68</v>
      </c>
    </row>
    <row r="106" spans="1:7" x14ac:dyDescent="0.25">
      <c r="A106" s="50" t="s">
        <v>1796</v>
      </c>
      <c r="B106" s="50"/>
      <c r="C106" s="51">
        <v>1</v>
      </c>
      <c r="D106" s="51">
        <v>4</v>
      </c>
      <c r="E106" s="51">
        <v>3.1</v>
      </c>
      <c r="F106" s="51"/>
      <c r="G106" s="51">
        <f t="shared" si="2"/>
        <v>12.4</v>
      </c>
    </row>
    <row r="107" spans="1:7" x14ac:dyDescent="0.25">
      <c r="A107" s="50" t="s">
        <v>1817</v>
      </c>
      <c r="B107" s="50"/>
      <c r="C107" s="51">
        <v>1</v>
      </c>
      <c r="D107" s="51">
        <v>3</v>
      </c>
      <c r="E107" s="51">
        <v>3.1</v>
      </c>
      <c r="F107" s="51"/>
      <c r="G107" s="51">
        <f t="shared" si="2"/>
        <v>9.3000000000000007</v>
      </c>
    </row>
    <row r="108" spans="1:7" x14ac:dyDescent="0.25">
      <c r="A108" s="50"/>
      <c r="B108" s="50"/>
      <c r="C108" s="51">
        <v>1</v>
      </c>
      <c r="D108" s="51">
        <v>0.65</v>
      </c>
      <c r="E108" s="51">
        <v>3.1</v>
      </c>
      <c r="F108" s="51"/>
      <c r="G108" s="51">
        <f t="shared" si="2"/>
        <v>2.0150000000000001</v>
      </c>
    </row>
    <row r="109" spans="1:7" x14ac:dyDescent="0.25">
      <c r="A109" s="50" t="s">
        <v>1818</v>
      </c>
      <c r="B109" s="50"/>
      <c r="C109" s="51">
        <v>1</v>
      </c>
      <c r="D109" s="51">
        <v>1.3</v>
      </c>
      <c r="E109" s="51">
        <v>3.1</v>
      </c>
      <c r="F109" s="51"/>
      <c r="G109" s="51">
        <f t="shared" si="2"/>
        <v>4.03</v>
      </c>
    </row>
    <row r="110" spans="1:7" x14ac:dyDescent="0.25">
      <c r="A110" s="50" t="s">
        <v>1819</v>
      </c>
      <c r="B110" s="50"/>
      <c r="C110" s="51">
        <v>1</v>
      </c>
      <c r="D110" s="51">
        <v>2.25</v>
      </c>
      <c r="E110" s="51">
        <v>3.1</v>
      </c>
      <c r="F110" s="51"/>
      <c r="G110" s="51">
        <f t="shared" si="2"/>
        <v>6.9750000000000005</v>
      </c>
    </row>
    <row r="112" spans="1:7" ht="45" customHeight="1" x14ac:dyDescent="0.25">
      <c r="A112" s="44" t="s">
        <v>1820</v>
      </c>
      <c r="B112" s="44" t="s">
        <v>1754</v>
      </c>
      <c r="C112" s="44" t="s">
        <v>48</v>
      </c>
      <c r="D112" s="45" t="s">
        <v>25</v>
      </c>
      <c r="E112" s="4" t="s">
        <v>49</v>
      </c>
      <c r="F112" s="4" t="s">
        <v>49</v>
      </c>
      <c r="G112" s="46">
        <f>SUM(G113:G117)</f>
        <v>6.2</v>
      </c>
    </row>
    <row r="113" spans="1:7" x14ac:dyDescent="0.25">
      <c r="A113" s="47" t="s">
        <v>1821</v>
      </c>
      <c r="B113" s="47" t="s">
        <v>1756</v>
      </c>
      <c r="C113" s="48" t="s">
        <v>1757</v>
      </c>
      <c r="D113" s="48" t="s">
        <v>1772</v>
      </c>
      <c r="E113" s="48" t="s">
        <v>1773</v>
      </c>
      <c r="F113" s="48"/>
      <c r="G113" s="49"/>
    </row>
    <row r="114" spans="1:7" x14ac:dyDescent="0.25">
      <c r="A114" s="50" t="s">
        <v>1822</v>
      </c>
      <c r="B114" s="50"/>
      <c r="C114" s="51">
        <v>1</v>
      </c>
      <c r="D114" s="51">
        <v>0.6</v>
      </c>
      <c r="E114" s="51">
        <v>3.1</v>
      </c>
      <c r="F114" s="51"/>
      <c r="G114" s="51">
        <f>PRODUCT(C114:F114)</f>
        <v>1.8599999999999999</v>
      </c>
    </row>
    <row r="115" spans="1:7" x14ac:dyDescent="0.25">
      <c r="A115" s="50" t="s">
        <v>1823</v>
      </c>
      <c r="B115" s="50"/>
      <c r="C115" s="51">
        <v>1</v>
      </c>
      <c r="D115" s="51">
        <v>0.6</v>
      </c>
      <c r="E115" s="51">
        <v>3.1</v>
      </c>
      <c r="F115" s="51"/>
      <c r="G115" s="51">
        <f>PRODUCT(C115:F115)</f>
        <v>1.8599999999999999</v>
      </c>
    </row>
    <row r="116" spans="1:7" x14ac:dyDescent="0.25">
      <c r="A116" s="50"/>
      <c r="B116" s="50"/>
      <c r="C116" s="51">
        <v>1</v>
      </c>
      <c r="D116" s="51">
        <v>0.55000000000000004</v>
      </c>
      <c r="E116" s="51">
        <v>3.1</v>
      </c>
      <c r="F116" s="51"/>
      <c r="G116" s="51">
        <f>PRODUCT(C116:F116)</f>
        <v>1.7050000000000003</v>
      </c>
    </row>
    <row r="117" spans="1:7" x14ac:dyDescent="0.25">
      <c r="A117" s="50" t="s">
        <v>1824</v>
      </c>
      <c r="B117" s="50"/>
      <c r="C117" s="51">
        <v>1</v>
      </c>
      <c r="D117" s="51">
        <v>0.25</v>
      </c>
      <c r="E117" s="51">
        <v>3.1</v>
      </c>
      <c r="F117" s="51"/>
      <c r="G117" s="51">
        <f>PRODUCT(C117:F117)</f>
        <v>0.77500000000000002</v>
      </c>
    </row>
    <row r="119" spans="1:7" ht="45" customHeight="1" x14ac:dyDescent="0.25">
      <c r="A119" s="44" t="s">
        <v>1825</v>
      </c>
      <c r="B119" s="44" t="s">
        <v>1754</v>
      </c>
      <c r="C119" s="44" t="s">
        <v>50</v>
      </c>
      <c r="D119" s="45" t="s">
        <v>25</v>
      </c>
      <c r="E119" s="4" t="s">
        <v>51</v>
      </c>
      <c r="F119" s="4" t="s">
        <v>51</v>
      </c>
      <c r="G119" s="46">
        <f>SUM(G120:G122)</f>
        <v>7.5949999999999998</v>
      </c>
    </row>
    <row r="120" spans="1:7" x14ac:dyDescent="0.25">
      <c r="A120" s="47" t="s">
        <v>1821</v>
      </c>
      <c r="B120" s="47" t="s">
        <v>1756</v>
      </c>
      <c r="C120" s="48" t="s">
        <v>1757</v>
      </c>
      <c r="D120" s="48" t="s">
        <v>1772</v>
      </c>
      <c r="E120" s="48" t="s">
        <v>1773</v>
      </c>
      <c r="F120" s="48"/>
      <c r="G120" s="49"/>
    </row>
    <row r="121" spans="1:7" x14ac:dyDescent="0.25">
      <c r="A121" s="50" t="s">
        <v>1824</v>
      </c>
      <c r="B121" s="50"/>
      <c r="C121" s="51">
        <v>1</v>
      </c>
      <c r="D121" s="51">
        <v>0.7</v>
      </c>
      <c r="E121" s="51">
        <v>3.1</v>
      </c>
      <c r="F121" s="51"/>
      <c r="G121" s="51">
        <f>PRODUCT(C121:F121)</f>
        <v>2.17</v>
      </c>
    </row>
    <row r="122" spans="1:7" x14ac:dyDescent="0.25">
      <c r="A122" s="50" t="s">
        <v>1779</v>
      </c>
      <c r="B122" s="50"/>
      <c r="C122" s="51">
        <v>1</v>
      </c>
      <c r="D122" s="51">
        <v>1.75</v>
      </c>
      <c r="E122" s="51">
        <v>3.1</v>
      </c>
      <c r="F122" s="51"/>
      <c r="G122" s="51">
        <f>PRODUCT(C122:F122)</f>
        <v>5.4249999999999998</v>
      </c>
    </row>
    <row r="124" spans="1:7" ht="45" customHeight="1" x14ac:dyDescent="0.25">
      <c r="A124" s="44" t="s">
        <v>1826</v>
      </c>
      <c r="B124" s="44" t="s">
        <v>1754</v>
      </c>
      <c r="C124" s="44" t="s">
        <v>52</v>
      </c>
      <c r="D124" s="45" t="s">
        <v>25</v>
      </c>
      <c r="E124" s="4" t="s">
        <v>53</v>
      </c>
      <c r="F124" s="4" t="s">
        <v>53</v>
      </c>
      <c r="G124" s="46">
        <f>SUM(G125:G127)</f>
        <v>5.73</v>
      </c>
    </row>
    <row r="125" spans="1:7" x14ac:dyDescent="0.25">
      <c r="A125" s="47" t="s">
        <v>1788</v>
      </c>
      <c r="B125" s="47" t="s">
        <v>1756</v>
      </c>
      <c r="C125" s="48" t="s">
        <v>1757</v>
      </c>
      <c r="D125" s="48" t="s">
        <v>1772</v>
      </c>
      <c r="E125" s="48" t="s">
        <v>1773</v>
      </c>
      <c r="F125" s="48"/>
      <c r="G125" s="49"/>
    </row>
    <row r="126" spans="1:7" x14ac:dyDescent="0.25">
      <c r="A126" s="50" t="s">
        <v>1827</v>
      </c>
      <c r="B126" s="50"/>
      <c r="C126" s="51">
        <v>1</v>
      </c>
      <c r="D126" s="51">
        <v>4.5</v>
      </c>
      <c r="E126" s="51">
        <v>0.9</v>
      </c>
      <c r="F126" s="51"/>
      <c r="G126" s="51">
        <f>PRODUCT(C126:F126)</f>
        <v>4.05</v>
      </c>
    </row>
    <row r="127" spans="1:7" x14ac:dyDescent="0.25">
      <c r="A127" s="50" t="s">
        <v>1828</v>
      </c>
      <c r="B127" s="50"/>
      <c r="C127" s="51">
        <v>1</v>
      </c>
      <c r="D127" s="51">
        <v>0.8</v>
      </c>
      <c r="E127" s="51">
        <v>2.1</v>
      </c>
      <c r="F127" s="51"/>
      <c r="G127" s="51">
        <f>PRODUCT(C127:F127)</f>
        <v>1.6800000000000002</v>
      </c>
    </row>
    <row r="129" spans="1:7" x14ac:dyDescent="0.25">
      <c r="B129" t="s">
        <v>1752</v>
      </c>
      <c r="C129" s="42" t="s">
        <v>7</v>
      </c>
      <c r="D129" s="43" t="s">
        <v>8</v>
      </c>
      <c r="E129" s="42" t="s">
        <v>9</v>
      </c>
    </row>
    <row r="130" spans="1:7" x14ac:dyDescent="0.25">
      <c r="B130" t="s">
        <v>1752</v>
      </c>
      <c r="C130" s="42" t="s">
        <v>10</v>
      </c>
      <c r="D130" s="43" t="s">
        <v>54</v>
      </c>
      <c r="E130" s="42" t="s">
        <v>55</v>
      </c>
    </row>
    <row r="131" spans="1:7" x14ac:dyDescent="0.25">
      <c r="B131" t="s">
        <v>1752</v>
      </c>
      <c r="C131" s="42" t="s">
        <v>12</v>
      </c>
      <c r="D131" s="43" t="s">
        <v>8</v>
      </c>
      <c r="E131" s="42" t="s">
        <v>56</v>
      </c>
    </row>
    <row r="133" spans="1:7" ht="45" customHeight="1" x14ac:dyDescent="0.25">
      <c r="A133" s="44" t="s">
        <v>1829</v>
      </c>
      <c r="B133" s="44" t="s">
        <v>1754</v>
      </c>
      <c r="C133" s="44" t="s">
        <v>58</v>
      </c>
      <c r="D133" s="45" t="s">
        <v>16</v>
      </c>
      <c r="E133" s="4" t="s">
        <v>1830</v>
      </c>
      <c r="F133" s="4" t="s">
        <v>1830</v>
      </c>
      <c r="G133" s="46">
        <f>SUM(G134:G135)</f>
        <v>1</v>
      </c>
    </row>
    <row r="134" spans="1:7" x14ac:dyDescent="0.25">
      <c r="A134" s="47" t="s">
        <v>1831</v>
      </c>
      <c r="B134" s="47" t="s">
        <v>1756</v>
      </c>
      <c r="C134" s="48" t="s">
        <v>1757</v>
      </c>
      <c r="D134" s="48"/>
      <c r="E134" s="48"/>
      <c r="F134" s="48"/>
      <c r="G134" s="49"/>
    </row>
    <row r="135" spans="1:7" x14ac:dyDescent="0.25">
      <c r="A135" s="50" t="s">
        <v>1822</v>
      </c>
      <c r="B135" s="50"/>
      <c r="C135" s="51">
        <v>1</v>
      </c>
      <c r="D135" s="51"/>
      <c r="E135" s="51"/>
      <c r="F135" s="51"/>
      <c r="G135" s="51">
        <f>PRODUCT(C135:F135)</f>
        <v>1</v>
      </c>
    </row>
    <row r="137" spans="1:7" x14ac:dyDescent="0.25">
      <c r="B137" t="s">
        <v>1752</v>
      </c>
      <c r="C137" s="42" t="s">
        <v>7</v>
      </c>
      <c r="D137" s="43" t="s">
        <v>8</v>
      </c>
      <c r="E137" s="42" t="s">
        <v>9</v>
      </c>
    </row>
    <row r="138" spans="1:7" x14ac:dyDescent="0.25">
      <c r="B138" t="s">
        <v>1752</v>
      </c>
      <c r="C138" s="42" t="s">
        <v>10</v>
      </c>
      <c r="D138" s="43" t="s">
        <v>54</v>
      </c>
      <c r="E138" s="42" t="s">
        <v>55</v>
      </c>
    </row>
    <row r="139" spans="1:7" x14ac:dyDescent="0.25">
      <c r="B139" t="s">
        <v>1752</v>
      </c>
      <c r="C139" s="42" t="s">
        <v>12</v>
      </c>
      <c r="D139" s="43" t="s">
        <v>38</v>
      </c>
      <c r="E139" s="42" t="s">
        <v>60</v>
      </c>
    </row>
    <row r="141" spans="1:7" ht="45" customHeight="1" x14ac:dyDescent="0.25">
      <c r="A141" s="44" t="s">
        <v>1832</v>
      </c>
      <c r="B141" s="44" t="s">
        <v>1754</v>
      </c>
      <c r="C141" s="44" t="s">
        <v>62</v>
      </c>
      <c r="D141" s="45" t="s">
        <v>16</v>
      </c>
      <c r="E141" s="4" t="s">
        <v>1833</v>
      </c>
      <c r="F141" s="4" t="s">
        <v>1833</v>
      </c>
      <c r="G141" s="46">
        <f>SUM(G142:G143)</f>
        <v>5</v>
      </c>
    </row>
    <row r="142" spans="1:7" x14ac:dyDescent="0.25">
      <c r="A142" s="47" t="s">
        <v>1834</v>
      </c>
      <c r="B142" s="47" t="s">
        <v>1756</v>
      </c>
      <c r="C142" s="48" t="s">
        <v>1757</v>
      </c>
      <c r="D142" s="48"/>
      <c r="E142" s="48"/>
      <c r="F142" s="48"/>
      <c r="G142" s="49"/>
    </row>
    <row r="143" spans="1:7" x14ac:dyDescent="0.25">
      <c r="A143" s="50" t="s">
        <v>1835</v>
      </c>
      <c r="B143" s="50"/>
      <c r="C143" s="51">
        <v>5</v>
      </c>
      <c r="D143" s="51"/>
      <c r="E143" s="51"/>
      <c r="F143" s="51"/>
      <c r="G143" s="51">
        <f>PRODUCT(C143:F143)</f>
        <v>5</v>
      </c>
    </row>
    <row r="145" spans="1:7" ht="45" customHeight="1" x14ac:dyDescent="0.25">
      <c r="A145" s="44" t="s">
        <v>1836</v>
      </c>
      <c r="B145" s="44" t="s">
        <v>1754</v>
      </c>
      <c r="C145" s="44" t="s">
        <v>64</v>
      </c>
      <c r="D145" s="45" t="s">
        <v>16</v>
      </c>
      <c r="E145" s="4" t="s">
        <v>1837</v>
      </c>
      <c r="F145" s="4" t="s">
        <v>1837</v>
      </c>
      <c r="G145" s="46">
        <f>SUM(G146:G147)</f>
        <v>5</v>
      </c>
    </row>
    <row r="146" spans="1:7" x14ac:dyDescent="0.25">
      <c r="A146" s="47" t="s">
        <v>1834</v>
      </c>
      <c r="B146" s="47" t="s">
        <v>1756</v>
      </c>
      <c r="C146" s="48" t="s">
        <v>1757</v>
      </c>
      <c r="D146" s="48"/>
      <c r="E146" s="48"/>
      <c r="F146" s="48"/>
      <c r="G146" s="49"/>
    </row>
    <row r="147" spans="1:7" x14ac:dyDescent="0.25">
      <c r="A147" s="50" t="s">
        <v>1838</v>
      </c>
      <c r="B147" s="50"/>
      <c r="C147" s="51">
        <v>5</v>
      </c>
      <c r="D147" s="51"/>
      <c r="E147" s="51"/>
      <c r="F147" s="51"/>
      <c r="G147" s="51">
        <f>PRODUCT(C147:F147)</f>
        <v>5</v>
      </c>
    </row>
    <row r="149" spans="1:7" ht="45" customHeight="1" x14ac:dyDescent="0.25">
      <c r="A149" s="44" t="s">
        <v>1839</v>
      </c>
      <c r="B149" s="44" t="s">
        <v>1754</v>
      </c>
      <c r="C149" s="44" t="s">
        <v>66</v>
      </c>
      <c r="D149" s="45" t="s">
        <v>16</v>
      </c>
      <c r="E149" s="4" t="s">
        <v>1840</v>
      </c>
      <c r="F149" s="4" t="s">
        <v>1840</v>
      </c>
      <c r="G149" s="46">
        <f>SUM(G150:G151)</f>
        <v>2</v>
      </c>
    </row>
    <row r="150" spans="1:7" x14ac:dyDescent="0.25">
      <c r="A150" s="47" t="s">
        <v>1834</v>
      </c>
      <c r="B150" s="47" t="s">
        <v>1756</v>
      </c>
      <c r="C150" s="48" t="s">
        <v>1757</v>
      </c>
      <c r="D150" s="48"/>
      <c r="E150" s="48"/>
      <c r="F150" s="48"/>
      <c r="G150" s="49"/>
    </row>
    <row r="151" spans="1:7" x14ac:dyDescent="0.25">
      <c r="A151" s="50" t="s">
        <v>1841</v>
      </c>
      <c r="B151" s="50"/>
      <c r="C151" s="51">
        <v>2</v>
      </c>
      <c r="D151" s="51"/>
      <c r="E151" s="51"/>
      <c r="F151" s="51"/>
      <c r="G151" s="51">
        <f>PRODUCT(C151:F151)</f>
        <v>2</v>
      </c>
    </row>
    <row r="153" spans="1:7" ht="45" customHeight="1" x14ac:dyDescent="0.25">
      <c r="A153" s="44" t="s">
        <v>1842</v>
      </c>
      <c r="B153" s="44" t="s">
        <v>1754</v>
      </c>
      <c r="C153" s="44" t="s">
        <v>68</v>
      </c>
      <c r="D153" s="45" t="s">
        <v>16</v>
      </c>
      <c r="E153" s="4" t="s">
        <v>1843</v>
      </c>
      <c r="F153" s="4" t="s">
        <v>1843</v>
      </c>
      <c r="G153" s="46">
        <f>SUM(G154:G155)</f>
        <v>1</v>
      </c>
    </row>
    <row r="154" spans="1:7" x14ac:dyDescent="0.25">
      <c r="A154" s="47" t="s">
        <v>1844</v>
      </c>
      <c r="B154" s="47" t="s">
        <v>1756</v>
      </c>
      <c r="C154" s="48" t="s">
        <v>1757</v>
      </c>
      <c r="D154" s="48"/>
      <c r="E154" s="48"/>
      <c r="F154" s="48"/>
      <c r="G154" s="49"/>
    </row>
    <row r="155" spans="1:7" x14ac:dyDescent="0.25">
      <c r="A155" s="50" t="s">
        <v>1827</v>
      </c>
      <c r="B155" s="50"/>
      <c r="C155" s="51">
        <v>1</v>
      </c>
      <c r="D155" s="51"/>
      <c r="E155" s="51"/>
      <c r="F155" s="51"/>
      <c r="G155" s="51">
        <f>PRODUCT(C155:F155)</f>
        <v>1</v>
      </c>
    </row>
    <row r="157" spans="1:7" ht="45" customHeight="1" x14ac:dyDescent="0.25">
      <c r="A157" s="44" t="s">
        <v>1845</v>
      </c>
      <c r="B157" s="44" t="s">
        <v>1754</v>
      </c>
      <c r="C157" s="44" t="s">
        <v>70</v>
      </c>
      <c r="D157" s="45" t="s">
        <v>16</v>
      </c>
      <c r="E157" s="4" t="s">
        <v>1846</v>
      </c>
      <c r="F157" s="4" t="s">
        <v>1846</v>
      </c>
      <c r="G157" s="46">
        <f>SUM(G158:G159)</f>
        <v>2</v>
      </c>
    </row>
    <row r="158" spans="1:7" x14ac:dyDescent="0.25">
      <c r="A158" s="47" t="s">
        <v>1844</v>
      </c>
      <c r="B158" s="47" t="s">
        <v>1756</v>
      </c>
      <c r="C158" s="48" t="s">
        <v>1757</v>
      </c>
      <c r="D158" s="48"/>
      <c r="E158" s="48"/>
      <c r="F158" s="48"/>
      <c r="G158" s="49"/>
    </row>
    <row r="159" spans="1:7" x14ac:dyDescent="0.25">
      <c r="A159" s="50" t="s">
        <v>1847</v>
      </c>
      <c r="B159" s="50"/>
      <c r="C159" s="51">
        <v>2</v>
      </c>
      <c r="D159" s="51"/>
      <c r="E159" s="51"/>
      <c r="F159" s="51"/>
      <c r="G159" s="51">
        <f>PRODUCT(C159:F159)</f>
        <v>2</v>
      </c>
    </row>
    <row r="161" spans="1:7" ht="45" customHeight="1" x14ac:dyDescent="0.25">
      <c r="A161" s="44" t="s">
        <v>1848</v>
      </c>
      <c r="B161" s="44" t="s">
        <v>1754</v>
      </c>
      <c r="C161" s="44" t="s">
        <v>72</v>
      </c>
      <c r="D161" s="45" t="s">
        <v>16</v>
      </c>
      <c r="E161" s="4" t="s">
        <v>1849</v>
      </c>
      <c r="F161" s="4" t="s">
        <v>1849</v>
      </c>
      <c r="G161" s="46">
        <f>SUM(G162:G163)</f>
        <v>1</v>
      </c>
    </row>
    <row r="162" spans="1:7" x14ac:dyDescent="0.25">
      <c r="A162" s="47" t="s">
        <v>1844</v>
      </c>
      <c r="B162" s="47" t="s">
        <v>1756</v>
      </c>
      <c r="C162" s="48" t="s">
        <v>1757</v>
      </c>
      <c r="D162" s="48"/>
      <c r="E162" s="48"/>
      <c r="F162" s="48"/>
      <c r="G162" s="49"/>
    </row>
    <row r="163" spans="1:7" x14ac:dyDescent="0.25">
      <c r="A163" s="50" t="s">
        <v>1822</v>
      </c>
      <c r="B163" s="50"/>
      <c r="C163" s="51">
        <v>1</v>
      </c>
      <c r="D163" s="51"/>
      <c r="E163" s="51"/>
      <c r="F163" s="51"/>
      <c r="G163" s="51">
        <f>PRODUCT(C163:F163)</f>
        <v>1</v>
      </c>
    </row>
    <row r="165" spans="1:7" x14ac:dyDescent="0.25">
      <c r="B165" t="s">
        <v>1752</v>
      </c>
      <c r="C165" s="42" t="s">
        <v>7</v>
      </c>
      <c r="D165" s="43" t="s">
        <v>8</v>
      </c>
      <c r="E165" s="42" t="s">
        <v>9</v>
      </c>
    </row>
    <row r="166" spans="1:7" x14ac:dyDescent="0.25">
      <c r="B166" t="s">
        <v>1752</v>
      </c>
      <c r="C166" s="42" t="s">
        <v>10</v>
      </c>
      <c r="D166" s="43" t="s">
        <v>74</v>
      </c>
      <c r="E166" s="42" t="s">
        <v>75</v>
      </c>
    </row>
    <row r="167" spans="1:7" x14ac:dyDescent="0.25">
      <c r="B167" t="s">
        <v>1752</v>
      </c>
      <c r="C167" s="42" t="s">
        <v>12</v>
      </c>
      <c r="D167" s="43" t="s">
        <v>8</v>
      </c>
      <c r="E167" s="42" t="s">
        <v>76</v>
      </c>
    </row>
    <row r="169" spans="1:7" ht="45" customHeight="1" x14ac:dyDescent="0.25">
      <c r="A169" s="44" t="s">
        <v>1850</v>
      </c>
      <c r="B169" s="44" t="s">
        <v>1754</v>
      </c>
      <c r="C169" s="44" t="s">
        <v>78</v>
      </c>
      <c r="D169" s="45" t="s">
        <v>25</v>
      </c>
      <c r="E169" s="4" t="s">
        <v>79</v>
      </c>
      <c r="F169" s="4" t="s">
        <v>79</v>
      </c>
      <c r="G169" s="46">
        <f>SUM(G170:G174)</f>
        <v>73.676999999999992</v>
      </c>
    </row>
    <row r="170" spans="1:7" x14ac:dyDescent="0.25">
      <c r="A170" s="47" t="s">
        <v>1851</v>
      </c>
      <c r="B170" s="47" t="s">
        <v>1756</v>
      </c>
      <c r="C170" s="48" t="s">
        <v>1757</v>
      </c>
      <c r="D170" s="48" t="s">
        <v>1772</v>
      </c>
      <c r="E170" s="48" t="s">
        <v>1773</v>
      </c>
      <c r="F170" s="48" t="s">
        <v>1852</v>
      </c>
      <c r="G170" s="49"/>
    </row>
    <row r="171" spans="1:7" x14ac:dyDescent="0.25">
      <c r="A171" s="50" t="s">
        <v>1853</v>
      </c>
      <c r="B171" s="50"/>
      <c r="C171" s="51">
        <v>1</v>
      </c>
      <c r="D171" s="51">
        <v>76.8</v>
      </c>
      <c r="E171" s="51">
        <v>3.1</v>
      </c>
      <c r="F171" s="51">
        <v>0.15</v>
      </c>
      <c r="G171" s="51">
        <f>PRODUCT(C171:F171)</f>
        <v>35.711999999999996</v>
      </c>
    </row>
    <row r="172" spans="1:7" x14ac:dyDescent="0.25">
      <c r="A172" s="50" t="s">
        <v>1854</v>
      </c>
      <c r="B172" s="50"/>
      <c r="C172" s="51">
        <v>3</v>
      </c>
      <c r="D172" s="51">
        <v>2.85</v>
      </c>
      <c r="E172" s="51">
        <v>3.1</v>
      </c>
      <c r="F172" s="51"/>
      <c r="G172" s="51">
        <f>PRODUCT(C172:F172)</f>
        <v>26.505000000000003</v>
      </c>
    </row>
    <row r="173" spans="1:7" x14ac:dyDescent="0.25">
      <c r="A173" s="50" t="s">
        <v>1827</v>
      </c>
      <c r="B173" s="50"/>
      <c r="C173" s="51">
        <v>1</v>
      </c>
      <c r="D173" s="51">
        <v>9</v>
      </c>
      <c r="E173" s="51">
        <v>0.9</v>
      </c>
      <c r="F173" s="51"/>
      <c r="G173" s="51">
        <f>PRODUCT(C173:F173)</f>
        <v>8.1</v>
      </c>
    </row>
    <row r="174" spans="1:7" x14ac:dyDescent="0.25">
      <c r="A174" s="50" t="s">
        <v>1828</v>
      </c>
      <c r="B174" s="50"/>
      <c r="C174" s="51">
        <v>2</v>
      </c>
      <c r="D174" s="51">
        <v>0.8</v>
      </c>
      <c r="E174" s="51">
        <v>2.1</v>
      </c>
      <c r="F174" s="51"/>
      <c r="G174" s="51">
        <f>PRODUCT(C174:F174)</f>
        <v>3.3600000000000003</v>
      </c>
    </row>
    <row r="176" spans="1:7" ht="45" customHeight="1" x14ac:dyDescent="0.25">
      <c r="A176" s="44" t="s">
        <v>1855</v>
      </c>
      <c r="B176" s="44" t="s">
        <v>1754</v>
      </c>
      <c r="C176" s="44" t="s">
        <v>80</v>
      </c>
      <c r="D176" s="45" t="s">
        <v>25</v>
      </c>
      <c r="E176" s="4" t="s">
        <v>81</v>
      </c>
      <c r="F176" s="4" t="s">
        <v>81</v>
      </c>
      <c r="G176" s="46">
        <f>SUM(G177:G188)</f>
        <v>468.18000000000006</v>
      </c>
    </row>
    <row r="177" spans="1:7" x14ac:dyDescent="0.25">
      <c r="A177" s="47" t="s">
        <v>1856</v>
      </c>
      <c r="B177" s="47" t="s">
        <v>1756</v>
      </c>
      <c r="C177" s="48" t="s">
        <v>1757</v>
      </c>
      <c r="D177" s="48" t="s">
        <v>1772</v>
      </c>
      <c r="E177" s="48" t="s">
        <v>1773</v>
      </c>
      <c r="F177" s="48"/>
      <c r="G177" s="49"/>
    </row>
    <row r="178" spans="1:7" x14ac:dyDescent="0.25">
      <c r="A178" s="50" t="s">
        <v>1827</v>
      </c>
      <c r="B178" s="50"/>
      <c r="C178" s="51">
        <v>1</v>
      </c>
      <c r="D178" s="51">
        <v>22.25</v>
      </c>
      <c r="E178" s="51">
        <v>2.7</v>
      </c>
      <c r="F178" s="51"/>
      <c r="G178" s="51">
        <f t="shared" ref="G178:G188" si="3">PRODUCT(C178:F178)</f>
        <v>60.075000000000003</v>
      </c>
    </row>
    <row r="179" spans="1:7" x14ac:dyDescent="0.25">
      <c r="A179" s="50"/>
      <c r="B179" s="50"/>
      <c r="C179" s="51">
        <v>1</v>
      </c>
      <c r="D179" s="51">
        <v>9</v>
      </c>
      <c r="E179" s="51">
        <v>0.9</v>
      </c>
      <c r="F179" s="51"/>
      <c r="G179" s="51">
        <f t="shared" si="3"/>
        <v>8.1</v>
      </c>
    </row>
    <row r="180" spans="1:7" x14ac:dyDescent="0.25">
      <c r="A180" s="50" t="s">
        <v>1857</v>
      </c>
      <c r="B180" s="50"/>
      <c r="C180" s="51">
        <v>1</v>
      </c>
      <c r="D180" s="51">
        <v>12.95</v>
      </c>
      <c r="E180" s="51">
        <v>2.7</v>
      </c>
      <c r="F180" s="51"/>
      <c r="G180" s="51">
        <f t="shared" si="3"/>
        <v>34.965000000000003</v>
      </c>
    </row>
    <row r="181" spans="1:7" x14ac:dyDescent="0.25">
      <c r="A181" s="50" t="s">
        <v>1858</v>
      </c>
      <c r="B181" s="50"/>
      <c r="C181" s="51">
        <v>1</v>
      </c>
      <c r="D181" s="51">
        <v>12</v>
      </c>
      <c r="E181" s="51">
        <v>2.7</v>
      </c>
      <c r="F181" s="51"/>
      <c r="G181" s="51">
        <f t="shared" si="3"/>
        <v>32.400000000000006</v>
      </c>
    </row>
    <row r="182" spans="1:7" x14ac:dyDescent="0.25">
      <c r="A182" s="50" t="s">
        <v>1859</v>
      </c>
      <c r="B182" s="50"/>
      <c r="C182" s="51">
        <v>1</v>
      </c>
      <c r="D182" s="51">
        <v>42.6</v>
      </c>
      <c r="E182" s="51">
        <v>2.7</v>
      </c>
      <c r="F182" s="51"/>
      <c r="G182" s="51">
        <f t="shared" si="3"/>
        <v>115.02000000000001</v>
      </c>
    </row>
    <row r="183" spans="1:7" x14ac:dyDescent="0.25">
      <c r="A183" s="50" t="s">
        <v>1824</v>
      </c>
      <c r="B183" s="50"/>
      <c r="C183" s="51">
        <v>1</v>
      </c>
      <c r="D183" s="51">
        <v>13.3</v>
      </c>
      <c r="E183" s="51">
        <v>2.7</v>
      </c>
      <c r="F183" s="51"/>
      <c r="G183" s="51">
        <f t="shared" si="3"/>
        <v>35.910000000000004</v>
      </c>
    </row>
    <row r="184" spans="1:7" x14ac:dyDescent="0.25">
      <c r="A184" s="50" t="s">
        <v>1823</v>
      </c>
      <c r="B184" s="50"/>
      <c r="C184" s="51">
        <v>1</v>
      </c>
      <c r="D184" s="51">
        <v>14</v>
      </c>
      <c r="E184" s="51">
        <v>2.7</v>
      </c>
      <c r="F184" s="51"/>
      <c r="G184" s="51">
        <f t="shared" si="3"/>
        <v>37.800000000000004</v>
      </c>
    </row>
    <row r="185" spans="1:7" x14ac:dyDescent="0.25">
      <c r="A185" s="50" t="s">
        <v>1860</v>
      </c>
      <c r="B185" s="50"/>
      <c r="C185" s="51">
        <v>1</v>
      </c>
      <c r="D185" s="51">
        <v>14.65</v>
      </c>
      <c r="E185" s="51">
        <v>2.7</v>
      </c>
      <c r="F185" s="51"/>
      <c r="G185" s="51">
        <f t="shared" si="3"/>
        <v>39.555000000000007</v>
      </c>
    </row>
    <row r="186" spans="1:7" x14ac:dyDescent="0.25">
      <c r="A186" s="50" t="s">
        <v>1847</v>
      </c>
      <c r="B186" s="50"/>
      <c r="C186" s="51">
        <v>1</v>
      </c>
      <c r="D186" s="51">
        <v>9</v>
      </c>
      <c r="E186" s="51">
        <v>2.7</v>
      </c>
      <c r="F186" s="51"/>
      <c r="G186" s="51">
        <f t="shared" si="3"/>
        <v>24.3</v>
      </c>
    </row>
    <row r="187" spans="1:7" x14ac:dyDescent="0.25">
      <c r="A187" s="50" t="s">
        <v>1861</v>
      </c>
      <c r="B187" s="50"/>
      <c r="C187" s="51">
        <v>1</v>
      </c>
      <c r="D187" s="51">
        <v>19.55</v>
      </c>
      <c r="E187" s="51">
        <v>2.7</v>
      </c>
      <c r="F187" s="51"/>
      <c r="G187" s="51">
        <f t="shared" si="3"/>
        <v>52.785000000000004</v>
      </c>
    </row>
    <row r="188" spans="1:7" x14ac:dyDescent="0.25">
      <c r="A188" s="50" t="s">
        <v>1862</v>
      </c>
      <c r="B188" s="50"/>
      <c r="C188" s="51">
        <v>1</v>
      </c>
      <c r="D188" s="51">
        <v>10.1</v>
      </c>
      <c r="E188" s="51">
        <v>2.7</v>
      </c>
      <c r="F188" s="51"/>
      <c r="G188" s="51">
        <f t="shared" si="3"/>
        <v>27.27</v>
      </c>
    </row>
    <row r="190" spans="1:7" ht="45" customHeight="1" x14ac:dyDescent="0.25">
      <c r="A190" s="44" t="s">
        <v>1863</v>
      </c>
      <c r="B190" s="44" t="s">
        <v>1754</v>
      </c>
      <c r="C190" s="44" t="s">
        <v>82</v>
      </c>
      <c r="D190" s="45" t="s">
        <v>25</v>
      </c>
      <c r="E190" s="4" t="s">
        <v>83</v>
      </c>
      <c r="F190" s="4" t="s">
        <v>83</v>
      </c>
      <c r="G190" s="46">
        <f>SUM(G191:G194)</f>
        <v>16.8475</v>
      </c>
    </row>
    <row r="191" spans="1:7" x14ac:dyDescent="0.25">
      <c r="A191" s="47" t="s">
        <v>1856</v>
      </c>
      <c r="B191" s="47" t="s">
        <v>1756</v>
      </c>
      <c r="C191" s="48" t="s">
        <v>1757</v>
      </c>
      <c r="D191" s="48" t="s">
        <v>1772</v>
      </c>
      <c r="E191" s="48" t="s">
        <v>1773</v>
      </c>
      <c r="F191" s="48"/>
      <c r="G191" s="49"/>
    </row>
    <row r="192" spans="1:7" x14ac:dyDescent="0.25">
      <c r="A192" s="50" t="s">
        <v>1864</v>
      </c>
      <c r="B192" s="50"/>
      <c r="C192" s="51">
        <v>1</v>
      </c>
      <c r="D192" s="51">
        <v>1.75</v>
      </c>
      <c r="E192" s="51">
        <v>2.17</v>
      </c>
      <c r="F192" s="51"/>
      <c r="G192" s="51">
        <f>PRODUCT(C192:F192)</f>
        <v>3.7974999999999999</v>
      </c>
    </row>
    <row r="193" spans="1:7" x14ac:dyDescent="0.25">
      <c r="A193" s="50" t="s">
        <v>1824</v>
      </c>
      <c r="B193" s="50"/>
      <c r="C193" s="51">
        <v>1</v>
      </c>
      <c r="D193" s="51">
        <v>1.5</v>
      </c>
      <c r="E193" s="51">
        <v>2.1</v>
      </c>
      <c r="F193" s="51"/>
      <c r="G193" s="51">
        <f>PRODUCT(C193:F193)</f>
        <v>3.1500000000000004</v>
      </c>
    </row>
    <row r="194" spans="1:7" x14ac:dyDescent="0.25">
      <c r="A194" s="50" t="s">
        <v>1779</v>
      </c>
      <c r="B194" s="50"/>
      <c r="C194" s="51">
        <v>1</v>
      </c>
      <c r="D194" s="51">
        <v>8.25</v>
      </c>
      <c r="E194" s="51">
        <v>1.2</v>
      </c>
      <c r="F194" s="51"/>
      <c r="G194" s="51">
        <f>PRODUCT(C194:F194)</f>
        <v>9.9</v>
      </c>
    </row>
    <row r="196" spans="1:7" ht="45" customHeight="1" x14ac:dyDescent="0.25">
      <c r="A196" s="44" t="s">
        <v>1865</v>
      </c>
      <c r="B196" s="44" t="s">
        <v>1754</v>
      </c>
      <c r="C196" s="44" t="s">
        <v>84</v>
      </c>
      <c r="D196" s="45" t="s">
        <v>25</v>
      </c>
      <c r="E196" s="4" t="s">
        <v>85</v>
      </c>
      <c r="F196" s="4" t="s">
        <v>85</v>
      </c>
      <c r="G196" s="46">
        <f>SUM(G197:G203)</f>
        <v>24.1</v>
      </c>
    </row>
    <row r="197" spans="1:7" x14ac:dyDescent="0.25">
      <c r="A197" s="47" t="s">
        <v>1856</v>
      </c>
      <c r="B197" s="47" t="s">
        <v>1756</v>
      </c>
      <c r="C197" s="48" t="s">
        <v>1757</v>
      </c>
      <c r="D197" s="48" t="s">
        <v>1772</v>
      </c>
      <c r="E197" s="48" t="s">
        <v>1773</v>
      </c>
      <c r="F197" s="48"/>
      <c r="G197" s="49"/>
    </row>
    <row r="198" spans="1:7" x14ac:dyDescent="0.25">
      <c r="A198" s="50" t="s">
        <v>1827</v>
      </c>
      <c r="B198" s="50"/>
      <c r="C198" s="51">
        <v>1</v>
      </c>
      <c r="D198" s="51">
        <v>1.5</v>
      </c>
      <c r="E198" s="51">
        <v>1.6</v>
      </c>
      <c r="F198" s="51"/>
      <c r="G198" s="51">
        <f t="shared" ref="G198:G203" si="4">PRODUCT(C198:F198)</f>
        <v>2.4000000000000004</v>
      </c>
    </row>
    <row r="199" spans="1:7" x14ac:dyDescent="0.25">
      <c r="A199" s="50" t="s">
        <v>1857</v>
      </c>
      <c r="B199" s="50"/>
      <c r="C199" s="51">
        <v>1</v>
      </c>
      <c r="D199" s="51">
        <v>1.5</v>
      </c>
      <c r="E199" s="51">
        <v>2.1</v>
      </c>
      <c r="F199" s="51"/>
      <c r="G199" s="51">
        <f t="shared" si="4"/>
        <v>3.1500000000000004</v>
      </c>
    </row>
    <row r="200" spans="1:7" x14ac:dyDescent="0.25">
      <c r="A200" s="50" t="s">
        <v>1866</v>
      </c>
      <c r="B200" s="50"/>
      <c r="C200" s="51">
        <v>1</v>
      </c>
      <c r="D200" s="51">
        <v>1.5</v>
      </c>
      <c r="E200" s="51">
        <v>2.1</v>
      </c>
      <c r="F200" s="51"/>
      <c r="G200" s="51">
        <f t="shared" si="4"/>
        <v>3.1500000000000004</v>
      </c>
    </row>
    <row r="201" spans="1:7" x14ac:dyDescent="0.25">
      <c r="A201" s="50" t="s">
        <v>1864</v>
      </c>
      <c r="B201" s="50"/>
      <c r="C201" s="51">
        <v>1</v>
      </c>
      <c r="D201" s="51">
        <v>2.2000000000000002</v>
      </c>
      <c r="E201" s="51">
        <v>1.6</v>
      </c>
      <c r="F201" s="51"/>
      <c r="G201" s="51">
        <f t="shared" si="4"/>
        <v>3.5200000000000005</v>
      </c>
    </row>
    <row r="202" spans="1:7" x14ac:dyDescent="0.25">
      <c r="A202" s="50"/>
      <c r="B202" s="50"/>
      <c r="C202" s="51">
        <v>1</v>
      </c>
      <c r="D202" s="51">
        <v>1.5</v>
      </c>
      <c r="E202" s="51">
        <v>0.96</v>
      </c>
      <c r="F202" s="51"/>
      <c r="G202" s="51">
        <f t="shared" si="4"/>
        <v>1.44</v>
      </c>
    </row>
    <row r="203" spans="1:7" x14ac:dyDescent="0.25">
      <c r="A203" s="50" t="s">
        <v>1778</v>
      </c>
      <c r="B203" s="50"/>
      <c r="C203" s="51">
        <v>1</v>
      </c>
      <c r="D203" s="51">
        <v>8.6999999999999993</v>
      </c>
      <c r="E203" s="51">
        <v>1.2</v>
      </c>
      <c r="F203" s="51"/>
      <c r="G203" s="51">
        <f t="shared" si="4"/>
        <v>10.44</v>
      </c>
    </row>
    <row r="205" spans="1:7" ht="45" customHeight="1" x14ac:dyDescent="0.25">
      <c r="A205" s="44" t="s">
        <v>1867</v>
      </c>
      <c r="B205" s="44" t="s">
        <v>1754</v>
      </c>
      <c r="C205" s="44" t="s">
        <v>86</v>
      </c>
      <c r="D205" s="45" t="s">
        <v>25</v>
      </c>
      <c r="E205" s="4" t="s">
        <v>87</v>
      </c>
      <c r="F205" s="4" t="s">
        <v>87</v>
      </c>
      <c r="G205" s="46">
        <f>SUM(G206:G209)</f>
        <v>13.314000000000002</v>
      </c>
    </row>
    <row r="206" spans="1:7" x14ac:dyDescent="0.25">
      <c r="A206" s="47" t="s">
        <v>1856</v>
      </c>
      <c r="B206" s="47" t="s">
        <v>1756</v>
      </c>
      <c r="C206" s="48" t="s">
        <v>1757</v>
      </c>
      <c r="D206" s="48" t="s">
        <v>1772</v>
      </c>
      <c r="E206" s="48" t="s">
        <v>1773</v>
      </c>
      <c r="F206" s="48"/>
      <c r="G206" s="49"/>
    </row>
    <row r="207" spans="1:7" x14ac:dyDescent="0.25">
      <c r="A207" s="50" t="s">
        <v>1827</v>
      </c>
      <c r="B207" s="50"/>
      <c r="C207" s="51">
        <v>1</v>
      </c>
      <c r="D207" s="51">
        <v>1.2</v>
      </c>
      <c r="E207" s="51">
        <v>1.67</v>
      </c>
      <c r="F207" s="51"/>
      <c r="G207" s="51">
        <f>PRODUCT(C207:F207)</f>
        <v>2.004</v>
      </c>
    </row>
    <row r="208" spans="1:7" x14ac:dyDescent="0.25">
      <c r="A208" s="50" t="s">
        <v>1864</v>
      </c>
      <c r="B208" s="50"/>
      <c r="C208" s="51">
        <v>1</v>
      </c>
      <c r="D208" s="51">
        <v>1.5</v>
      </c>
      <c r="E208" s="51">
        <v>0.5</v>
      </c>
      <c r="F208" s="51"/>
      <c r="G208" s="51">
        <f>PRODUCT(C208:F208)</f>
        <v>0.75</v>
      </c>
    </row>
    <row r="209" spans="1:7" x14ac:dyDescent="0.25">
      <c r="A209" s="50"/>
      <c r="B209" s="50"/>
      <c r="C209" s="51">
        <v>3</v>
      </c>
      <c r="D209" s="51">
        <v>2.2000000000000002</v>
      </c>
      <c r="E209" s="51">
        <v>1.6</v>
      </c>
      <c r="F209" s="51"/>
      <c r="G209" s="51">
        <f>PRODUCT(C209:F209)</f>
        <v>10.560000000000002</v>
      </c>
    </row>
    <row r="211" spans="1:7" ht="45" customHeight="1" x14ac:dyDescent="0.25">
      <c r="A211" s="44" t="s">
        <v>1868</v>
      </c>
      <c r="B211" s="44" t="s">
        <v>1754</v>
      </c>
      <c r="C211" s="44" t="s">
        <v>88</v>
      </c>
      <c r="D211" s="45" t="s">
        <v>25</v>
      </c>
      <c r="E211" s="4" t="s">
        <v>89</v>
      </c>
      <c r="F211" s="4" t="s">
        <v>89</v>
      </c>
      <c r="G211" s="46">
        <f>SUM(G212:G216)</f>
        <v>15.540000000000001</v>
      </c>
    </row>
    <row r="212" spans="1:7" x14ac:dyDescent="0.25">
      <c r="A212" s="47" t="s">
        <v>1856</v>
      </c>
      <c r="B212" s="47" t="s">
        <v>1756</v>
      </c>
      <c r="C212" s="48" t="s">
        <v>1757</v>
      </c>
      <c r="D212" s="48" t="s">
        <v>1772</v>
      </c>
      <c r="E212" s="48" t="s">
        <v>1773</v>
      </c>
      <c r="F212" s="48"/>
      <c r="G212" s="49"/>
    </row>
    <row r="213" spans="1:7" x14ac:dyDescent="0.25">
      <c r="A213" s="50" t="s">
        <v>1823</v>
      </c>
      <c r="B213" s="50"/>
      <c r="C213" s="51">
        <v>1</v>
      </c>
      <c r="D213" s="51">
        <v>1.7</v>
      </c>
      <c r="E213" s="51">
        <v>2.1</v>
      </c>
      <c r="F213" s="51"/>
      <c r="G213" s="51">
        <f>PRODUCT(C213:F213)</f>
        <v>3.57</v>
      </c>
    </row>
    <row r="214" spans="1:7" x14ac:dyDescent="0.25">
      <c r="A214" s="50"/>
      <c r="B214" s="50"/>
      <c r="C214" s="51">
        <v>1</v>
      </c>
      <c r="D214" s="51">
        <v>2</v>
      </c>
      <c r="E214" s="51">
        <v>2.1</v>
      </c>
      <c r="F214" s="51"/>
      <c r="G214" s="51">
        <f>PRODUCT(C214:F214)</f>
        <v>4.2</v>
      </c>
    </row>
    <row r="215" spans="1:7" x14ac:dyDescent="0.25">
      <c r="A215" s="50" t="s">
        <v>1860</v>
      </c>
      <c r="B215" s="50"/>
      <c r="C215" s="51">
        <v>1</v>
      </c>
      <c r="D215" s="51">
        <v>1.5</v>
      </c>
      <c r="E215" s="51">
        <v>2.1</v>
      </c>
      <c r="F215" s="51"/>
      <c r="G215" s="51">
        <f>PRODUCT(C215:F215)</f>
        <v>3.1500000000000004</v>
      </c>
    </row>
    <row r="216" spans="1:7" x14ac:dyDescent="0.25">
      <c r="A216" s="50" t="s">
        <v>1861</v>
      </c>
      <c r="B216" s="50"/>
      <c r="C216" s="51">
        <v>1</v>
      </c>
      <c r="D216" s="51">
        <v>2.2000000000000002</v>
      </c>
      <c r="E216" s="51">
        <v>2.1</v>
      </c>
      <c r="F216" s="51"/>
      <c r="G216" s="51">
        <f>PRODUCT(C216:F216)</f>
        <v>4.620000000000001</v>
      </c>
    </row>
    <row r="218" spans="1:7" ht="45" customHeight="1" x14ac:dyDescent="0.25">
      <c r="A218" s="44" t="s">
        <v>1869</v>
      </c>
      <c r="B218" s="44" t="s">
        <v>1754</v>
      </c>
      <c r="C218" s="44" t="s">
        <v>90</v>
      </c>
      <c r="D218" s="45" t="s">
        <v>25</v>
      </c>
      <c r="E218" s="4" t="s">
        <v>91</v>
      </c>
      <c r="F218" s="4" t="s">
        <v>91</v>
      </c>
      <c r="G218" s="46">
        <f>SUM(G219:G220)</f>
        <v>9.8399999999999981</v>
      </c>
    </row>
    <row r="219" spans="1:7" x14ac:dyDescent="0.25">
      <c r="A219" s="47" t="s">
        <v>1870</v>
      </c>
      <c r="B219" s="47" t="s">
        <v>1756</v>
      </c>
      <c r="C219" s="48" t="s">
        <v>1757</v>
      </c>
      <c r="D219" s="48" t="s">
        <v>1772</v>
      </c>
      <c r="E219" s="48" t="s">
        <v>1773</v>
      </c>
      <c r="F219" s="48"/>
      <c r="G219" s="49"/>
    </row>
    <row r="220" spans="1:7" x14ac:dyDescent="0.25">
      <c r="A220" s="50" t="s">
        <v>1779</v>
      </c>
      <c r="B220" s="50"/>
      <c r="C220" s="51">
        <v>1</v>
      </c>
      <c r="D220" s="51">
        <v>8.1999999999999993</v>
      </c>
      <c r="E220" s="51">
        <v>1.2</v>
      </c>
      <c r="F220" s="51"/>
      <c r="G220" s="51">
        <f>PRODUCT(C220:F220)</f>
        <v>9.8399999999999981</v>
      </c>
    </row>
    <row r="222" spans="1:7" ht="45" customHeight="1" x14ac:dyDescent="0.25">
      <c r="A222" s="44" t="s">
        <v>1871</v>
      </c>
      <c r="B222" s="44" t="s">
        <v>1754</v>
      </c>
      <c r="C222" s="44" t="s">
        <v>92</v>
      </c>
      <c r="D222" s="45" t="s">
        <v>25</v>
      </c>
      <c r="E222" s="4" t="s">
        <v>93</v>
      </c>
      <c r="F222" s="4" t="s">
        <v>93</v>
      </c>
      <c r="G222" s="46">
        <f>SUM(G223:G224)</f>
        <v>9.8399999999999981</v>
      </c>
    </row>
    <row r="223" spans="1:7" x14ac:dyDescent="0.25">
      <c r="A223" s="47" t="s">
        <v>1870</v>
      </c>
      <c r="B223" s="47" t="s">
        <v>1756</v>
      </c>
      <c r="C223" s="48" t="s">
        <v>1757</v>
      </c>
      <c r="D223" s="48" t="s">
        <v>1772</v>
      </c>
      <c r="E223" s="48" t="s">
        <v>1773</v>
      </c>
      <c r="F223" s="48"/>
      <c r="G223" s="49"/>
    </row>
    <row r="224" spans="1:7" x14ac:dyDescent="0.25">
      <c r="A224" s="50" t="s">
        <v>1778</v>
      </c>
      <c r="B224" s="50"/>
      <c r="C224" s="51">
        <v>1</v>
      </c>
      <c r="D224" s="51">
        <v>8.1999999999999993</v>
      </c>
      <c r="E224" s="51">
        <v>1.2</v>
      </c>
      <c r="F224" s="51"/>
      <c r="G224" s="51">
        <f>PRODUCT(C224:F224)</f>
        <v>9.8399999999999981</v>
      </c>
    </row>
    <row r="226" spans="1:7" ht="45" customHeight="1" x14ac:dyDescent="0.25">
      <c r="A226" s="44" t="s">
        <v>1872</v>
      </c>
      <c r="B226" s="44" t="s">
        <v>1754</v>
      </c>
      <c r="C226" s="44" t="s">
        <v>94</v>
      </c>
      <c r="D226" s="45" t="s">
        <v>25</v>
      </c>
      <c r="E226" s="4" t="s">
        <v>95</v>
      </c>
      <c r="F226" s="4" t="s">
        <v>95</v>
      </c>
      <c r="G226" s="46">
        <f>SUM(G227:G228)</f>
        <v>15.839999999999998</v>
      </c>
    </row>
    <row r="227" spans="1:7" x14ac:dyDescent="0.25">
      <c r="A227" s="47" t="s">
        <v>1870</v>
      </c>
      <c r="B227" s="47" t="s">
        <v>1756</v>
      </c>
      <c r="C227" s="48" t="s">
        <v>1757</v>
      </c>
      <c r="D227" s="48" t="s">
        <v>1772</v>
      </c>
      <c r="E227" s="48" t="s">
        <v>1773</v>
      </c>
      <c r="F227" s="48"/>
      <c r="G227" s="49"/>
    </row>
    <row r="228" spans="1:7" x14ac:dyDescent="0.25">
      <c r="A228" s="50" t="s">
        <v>1780</v>
      </c>
      <c r="B228" s="50"/>
      <c r="C228" s="51">
        <v>1</v>
      </c>
      <c r="D228" s="51">
        <v>6.6</v>
      </c>
      <c r="E228" s="51">
        <v>2.4</v>
      </c>
      <c r="F228" s="51"/>
      <c r="G228" s="51">
        <f>PRODUCT(C228:F228)</f>
        <v>15.839999999999998</v>
      </c>
    </row>
    <row r="230" spans="1:7" x14ac:dyDescent="0.25">
      <c r="B230" t="s">
        <v>1752</v>
      </c>
      <c r="C230" s="42" t="s">
        <v>7</v>
      </c>
      <c r="D230" s="43" t="s">
        <v>8</v>
      </c>
      <c r="E230" s="42" t="s">
        <v>9</v>
      </c>
    </row>
    <row r="231" spans="1:7" x14ac:dyDescent="0.25">
      <c r="B231" t="s">
        <v>1752</v>
      </c>
      <c r="C231" s="42" t="s">
        <v>10</v>
      </c>
      <c r="D231" s="43" t="s">
        <v>74</v>
      </c>
      <c r="E231" s="42" t="s">
        <v>75</v>
      </c>
    </row>
    <row r="232" spans="1:7" x14ac:dyDescent="0.25">
      <c r="B232" t="s">
        <v>1752</v>
      </c>
      <c r="C232" s="42" t="s">
        <v>12</v>
      </c>
      <c r="D232" s="43" t="s">
        <v>38</v>
      </c>
      <c r="E232" s="42" t="s">
        <v>96</v>
      </c>
    </row>
    <row r="234" spans="1:7" ht="45" customHeight="1" x14ac:dyDescent="0.25">
      <c r="A234" s="44" t="s">
        <v>1873</v>
      </c>
      <c r="B234" s="44" t="s">
        <v>1754</v>
      </c>
      <c r="C234" s="44" t="s">
        <v>98</v>
      </c>
      <c r="D234" s="45" t="s">
        <v>25</v>
      </c>
      <c r="E234" s="4" t="s">
        <v>99</v>
      </c>
      <c r="F234" s="4" t="s">
        <v>99</v>
      </c>
      <c r="G234" s="46">
        <f>SUM(G235:G245)</f>
        <v>150.64999999999998</v>
      </c>
    </row>
    <row r="235" spans="1:7" x14ac:dyDescent="0.25">
      <c r="A235" s="47" t="s">
        <v>1874</v>
      </c>
      <c r="B235" s="47" t="s">
        <v>1756</v>
      </c>
      <c r="C235" s="48" t="s">
        <v>1757</v>
      </c>
      <c r="D235" s="48" t="s">
        <v>1769</v>
      </c>
      <c r="E235" s="48"/>
      <c r="F235" s="48"/>
      <c r="G235" s="49"/>
    </row>
    <row r="236" spans="1:7" x14ac:dyDescent="0.25">
      <c r="A236" s="50" t="s">
        <v>1827</v>
      </c>
      <c r="B236" s="50"/>
      <c r="C236" s="51">
        <v>1</v>
      </c>
      <c r="D236" s="51">
        <v>25.75</v>
      </c>
      <c r="E236" s="51"/>
      <c r="F236" s="51"/>
      <c r="G236" s="51">
        <f t="shared" ref="G236:G245" si="5">PRODUCT(C236:F236)</f>
        <v>25.75</v>
      </c>
    </row>
    <row r="237" spans="1:7" x14ac:dyDescent="0.25">
      <c r="A237" s="50" t="s">
        <v>1822</v>
      </c>
      <c r="B237" s="50"/>
      <c r="C237" s="51">
        <v>1</v>
      </c>
      <c r="D237" s="51">
        <v>29.85</v>
      </c>
      <c r="E237" s="51"/>
      <c r="F237" s="51"/>
      <c r="G237" s="51">
        <f t="shared" si="5"/>
        <v>29.85</v>
      </c>
    </row>
    <row r="238" spans="1:7" x14ac:dyDescent="0.25">
      <c r="A238" s="50" t="s">
        <v>1857</v>
      </c>
      <c r="B238" s="50"/>
      <c r="C238" s="51">
        <v>1</v>
      </c>
      <c r="D238" s="51">
        <v>9.5</v>
      </c>
      <c r="E238" s="51"/>
      <c r="F238" s="51"/>
      <c r="G238" s="51">
        <f t="shared" si="5"/>
        <v>9.5</v>
      </c>
    </row>
    <row r="239" spans="1:7" x14ac:dyDescent="0.25">
      <c r="A239" s="50" t="s">
        <v>1858</v>
      </c>
      <c r="B239" s="50"/>
      <c r="C239" s="51">
        <v>1</v>
      </c>
      <c r="D239" s="51">
        <v>8.8000000000000007</v>
      </c>
      <c r="E239" s="51"/>
      <c r="F239" s="51"/>
      <c r="G239" s="51">
        <f t="shared" si="5"/>
        <v>8.8000000000000007</v>
      </c>
    </row>
    <row r="240" spans="1:7" x14ac:dyDescent="0.25">
      <c r="A240" s="50" t="s">
        <v>1859</v>
      </c>
      <c r="B240" s="50"/>
      <c r="C240" s="51">
        <v>1</v>
      </c>
      <c r="D240" s="51">
        <v>26.25</v>
      </c>
      <c r="E240" s="51"/>
      <c r="F240" s="51"/>
      <c r="G240" s="51">
        <f t="shared" si="5"/>
        <v>26.25</v>
      </c>
    </row>
    <row r="241" spans="1:7" x14ac:dyDescent="0.25">
      <c r="A241" s="50" t="s">
        <v>1823</v>
      </c>
      <c r="B241" s="50"/>
      <c r="C241" s="51">
        <v>1</v>
      </c>
      <c r="D241" s="51">
        <v>11.7</v>
      </c>
      <c r="E241" s="51"/>
      <c r="F241" s="51"/>
      <c r="G241" s="51">
        <f t="shared" si="5"/>
        <v>11.7</v>
      </c>
    </row>
    <row r="242" spans="1:7" x14ac:dyDescent="0.25">
      <c r="A242" s="50" t="s">
        <v>1860</v>
      </c>
      <c r="B242" s="50"/>
      <c r="C242" s="51">
        <v>1</v>
      </c>
      <c r="D242" s="51">
        <v>9.75</v>
      </c>
      <c r="E242" s="51"/>
      <c r="F242" s="51"/>
      <c r="G242" s="51">
        <f t="shared" si="5"/>
        <v>9.75</v>
      </c>
    </row>
    <row r="243" spans="1:7" x14ac:dyDescent="0.25">
      <c r="A243" s="50" t="s">
        <v>1847</v>
      </c>
      <c r="B243" s="50"/>
      <c r="C243" s="51">
        <v>1</v>
      </c>
      <c r="D243" s="51">
        <v>4.75</v>
      </c>
      <c r="E243" s="51"/>
      <c r="F243" s="51"/>
      <c r="G243" s="51">
        <f t="shared" si="5"/>
        <v>4.75</v>
      </c>
    </row>
    <row r="244" spans="1:7" x14ac:dyDescent="0.25">
      <c r="A244" s="50" t="s">
        <v>1861</v>
      </c>
      <c r="B244" s="50"/>
      <c r="C244" s="51">
        <v>1</v>
      </c>
      <c r="D244" s="51">
        <v>18.350000000000001</v>
      </c>
      <c r="E244" s="51"/>
      <c r="F244" s="51"/>
      <c r="G244" s="51">
        <f t="shared" si="5"/>
        <v>18.350000000000001</v>
      </c>
    </row>
    <row r="245" spans="1:7" x14ac:dyDescent="0.25">
      <c r="A245" s="50" t="s">
        <v>1862</v>
      </c>
      <c r="B245" s="50"/>
      <c r="C245" s="51">
        <v>1</v>
      </c>
      <c r="D245" s="51">
        <v>5.95</v>
      </c>
      <c r="E245" s="51"/>
      <c r="F245" s="51"/>
      <c r="G245" s="51">
        <f t="shared" si="5"/>
        <v>5.95</v>
      </c>
    </row>
    <row r="247" spans="1:7" ht="45" customHeight="1" x14ac:dyDescent="0.25">
      <c r="A247" s="44" t="s">
        <v>1875</v>
      </c>
      <c r="B247" s="44" t="s">
        <v>1754</v>
      </c>
      <c r="C247" s="44" t="s">
        <v>100</v>
      </c>
      <c r="D247" s="45" t="s">
        <v>25</v>
      </c>
      <c r="E247" s="4" t="s">
        <v>101</v>
      </c>
      <c r="F247" s="4" t="s">
        <v>101</v>
      </c>
      <c r="G247" s="46">
        <f>SUM(G248:G252)</f>
        <v>20.599999999999998</v>
      </c>
    </row>
    <row r="248" spans="1:7" x14ac:dyDescent="0.25">
      <c r="A248" s="47" t="s">
        <v>1874</v>
      </c>
      <c r="B248" s="47" t="s">
        <v>1756</v>
      </c>
      <c r="C248" s="48" t="s">
        <v>1757</v>
      </c>
      <c r="D248" s="48" t="s">
        <v>1769</v>
      </c>
      <c r="E248" s="48"/>
      <c r="F248" s="48"/>
      <c r="G248" s="49"/>
    </row>
    <row r="249" spans="1:7" x14ac:dyDescent="0.25">
      <c r="A249" s="50" t="s">
        <v>1778</v>
      </c>
      <c r="B249" s="50"/>
      <c r="C249" s="51">
        <v>1</v>
      </c>
      <c r="D249" s="51">
        <v>4.4000000000000004</v>
      </c>
      <c r="E249" s="51"/>
      <c r="F249" s="51"/>
      <c r="G249" s="51">
        <f>PRODUCT(C249:F249)</f>
        <v>4.4000000000000004</v>
      </c>
    </row>
    <row r="250" spans="1:7" x14ac:dyDescent="0.25">
      <c r="A250" s="50" t="s">
        <v>1779</v>
      </c>
      <c r="B250" s="50"/>
      <c r="C250" s="51">
        <v>1</v>
      </c>
      <c r="D250" s="51">
        <v>4.55</v>
      </c>
      <c r="E250" s="51"/>
      <c r="F250" s="51"/>
      <c r="G250" s="51">
        <f>PRODUCT(C250:F250)</f>
        <v>4.55</v>
      </c>
    </row>
    <row r="251" spans="1:7" x14ac:dyDescent="0.25">
      <c r="A251" s="50" t="s">
        <v>1824</v>
      </c>
      <c r="B251" s="50"/>
      <c r="C251" s="51">
        <v>1</v>
      </c>
      <c r="D251" s="51">
        <v>8.75</v>
      </c>
      <c r="E251" s="51"/>
      <c r="F251" s="51"/>
      <c r="G251" s="51">
        <f>PRODUCT(C251:F251)</f>
        <v>8.75</v>
      </c>
    </row>
    <row r="252" spans="1:7" x14ac:dyDescent="0.25">
      <c r="A252" s="50" t="s">
        <v>1780</v>
      </c>
      <c r="B252" s="50"/>
      <c r="C252" s="51">
        <v>1</v>
      </c>
      <c r="D252" s="51">
        <v>2.9</v>
      </c>
      <c r="E252" s="51"/>
      <c r="F252" s="51"/>
      <c r="G252" s="51">
        <f>PRODUCT(C252:F252)</f>
        <v>2.9</v>
      </c>
    </row>
    <row r="254" spans="1:7" ht="45" customHeight="1" x14ac:dyDescent="0.25">
      <c r="A254" s="44" t="s">
        <v>1876</v>
      </c>
      <c r="B254" s="44" t="s">
        <v>1754</v>
      </c>
      <c r="C254" s="44" t="s">
        <v>102</v>
      </c>
      <c r="D254" s="45" t="s">
        <v>25</v>
      </c>
      <c r="E254" s="4" t="s">
        <v>103</v>
      </c>
      <c r="F254" s="4" t="s">
        <v>103</v>
      </c>
      <c r="G254" s="46">
        <f>SUM(G255:G269)</f>
        <v>171.25</v>
      </c>
    </row>
    <row r="255" spans="1:7" x14ac:dyDescent="0.25">
      <c r="A255" s="47" t="s">
        <v>1874</v>
      </c>
      <c r="B255" s="47" t="s">
        <v>1756</v>
      </c>
      <c r="C255" s="48" t="s">
        <v>1757</v>
      </c>
      <c r="D255" s="48" t="s">
        <v>1769</v>
      </c>
      <c r="E255" s="48"/>
      <c r="F255" s="48"/>
      <c r="G255" s="49"/>
    </row>
    <row r="256" spans="1:7" x14ac:dyDescent="0.25">
      <c r="A256" s="50" t="s">
        <v>1827</v>
      </c>
      <c r="B256" s="50"/>
      <c r="C256" s="51">
        <v>1</v>
      </c>
      <c r="D256" s="51">
        <v>25.75</v>
      </c>
      <c r="E256" s="51"/>
      <c r="F256" s="51"/>
      <c r="G256" s="51">
        <f t="shared" ref="G256:G269" si="6">PRODUCT(C256:F256)</f>
        <v>25.75</v>
      </c>
    </row>
    <row r="257" spans="1:7" x14ac:dyDescent="0.25">
      <c r="A257" s="50" t="s">
        <v>1822</v>
      </c>
      <c r="B257" s="50"/>
      <c r="C257" s="51">
        <v>1</v>
      </c>
      <c r="D257" s="51">
        <v>29.85</v>
      </c>
      <c r="E257" s="51"/>
      <c r="F257" s="51"/>
      <c r="G257" s="51">
        <f t="shared" si="6"/>
        <v>29.85</v>
      </c>
    </row>
    <row r="258" spans="1:7" x14ac:dyDescent="0.25">
      <c r="A258" s="50" t="s">
        <v>1857</v>
      </c>
      <c r="B258" s="50"/>
      <c r="C258" s="51">
        <v>1</v>
      </c>
      <c r="D258" s="51">
        <v>9.5</v>
      </c>
      <c r="E258" s="51"/>
      <c r="F258" s="51"/>
      <c r="G258" s="51">
        <f t="shared" si="6"/>
        <v>9.5</v>
      </c>
    </row>
    <row r="259" spans="1:7" x14ac:dyDescent="0.25">
      <c r="A259" s="50" t="s">
        <v>1858</v>
      </c>
      <c r="B259" s="50"/>
      <c r="C259" s="51">
        <v>1</v>
      </c>
      <c r="D259" s="51">
        <v>8.8000000000000007</v>
      </c>
      <c r="E259" s="51"/>
      <c r="F259" s="51"/>
      <c r="G259" s="51">
        <f t="shared" si="6"/>
        <v>8.8000000000000007</v>
      </c>
    </row>
    <row r="260" spans="1:7" x14ac:dyDescent="0.25">
      <c r="A260" s="50" t="s">
        <v>1859</v>
      </c>
      <c r="B260" s="50"/>
      <c r="C260" s="51">
        <v>1</v>
      </c>
      <c r="D260" s="51">
        <v>26.25</v>
      </c>
      <c r="E260" s="51"/>
      <c r="F260" s="51"/>
      <c r="G260" s="51">
        <f t="shared" si="6"/>
        <v>26.25</v>
      </c>
    </row>
    <row r="261" spans="1:7" x14ac:dyDescent="0.25">
      <c r="A261" s="50" t="s">
        <v>1823</v>
      </c>
      <c r="B261" s="50"/>
      <c r="C261" s="51">
        <v>1</v>
      </c>
      <c r="D261" s="51">
        <v>11.7</v>
      </c>
      <c r="E261" s="51"/>
      <c r="F261" s="51"/>
      <c r="G261" s="51">
        <f t="shared" si="6"/>
        <v>11.7</v>
      </c>
    </row>
    <row r="262" spans="1:7" x14ac:dyDescent="0.25">
      <c r="A262" s="50" t="s">
        <v>1860</v>
      </c>
      <c r="B262" s="50"/>
      <c r="C262" s="51">
        <v>1</v>
      </c>
      <c r="D262" s="51">
        <v>9.75</v>
      </c>
      <c r="E262" s="51"/>
      <c r="F262" s="51"/>
      <c r="G262" s="51">
        <f t="shared" si="6"/>
        <v>9.75</v>
      </c>
    </row>
    <row r="263" spans="1:7" x14ac:dyDescent="0.25">
      <c r="A263" s="50" t="s">
        <v>1847</v>
      </c>
      <c r="B263" s="50"/>
      <c r="C263" s="51">
        <v>1</v>
      </c>
      <c r="D263" s="51">
        <v>4.75</v>
      </c>
      <c r="E263" s="51"/>
      <c r="F263" s="51"/>
      <c r="G263" s="51">
        <f t="shared" si="6"/>
        <v>4.75</v>
      </c>
    </row>
    <row r="264" spans="1:7" x14ac:dyDescent="0.25">
      <c r="A264" s="50" t="s">
        <v>1861</v>
      </c>
      <c r="B264" s="50"/>
      <c r="C264" s="51">
        <v>1</v>
      </c>
      <c r="D264" s="51">
        <v>18.350000000000001</v>
      </c>
      <c r="E264" s="51"/>
      <c r="F264" s="51"/>
      <c r="G264" s="51">
        <f t="shared" si="6"/>
        <v>18.350000000000001</v>
      </c>
    </row>
    <row r="265" spans="1:7" x14ac:dyDescent="0.25">
      <c r="A265" s="50" t="s">
        <v>1862</v>
      </c>
      <c r="B265" s="50"/>
      <c r="C265" s="51">
        <v>1</v>
      </c>
      <c r="D265" s="51">
        <v>5.95</v>
      </c>
      <c r="E265" s="51"/>
      <c r="F265" s="51"/>
      <c r="G265" s="51">
        <f t="shared" si="6"/>
        <v>5.95</v>
      </c>
    </row>
    <row r="266" spans="1:7" x14ac:dyDescent="0.25">
      <c r="A266" s="50" t="s">
        <v>1778</v>
      </c>
      <c r="B266" s="50"/>
      <c r="C266" s="51">
        <v>1</v>
      </c>
      <c r="D266" s="51">
        <v>4.4000000000000004</v>
      </c>
      <c r="E266" s="51"/>
      <c r="F266" s="51"/>
      <c r="G266" s="51">
        <f t="shared" si="6"/>
        <v>4.4000000000000004</v>
      </c>
    </row>
    <row r="267" spans="1:7" x14ac:dyDescent="0.25">
      <c r="A267" s="50" t="s">
        <v>1779</v>
      </c>
      <c r="B267" s="50"/>
      <c r="C267" s="51">
        <v>1</v>
      </c>
      <c r="D267" s="51">
        <v>4.55</v>
      </c>
      <c r="E267" s="51"/>
      <c r="F267" s="51"/>
      <c r="G267" s="51">
        <f t="shared" si="6"/>
        <v>4.55</v>
      </c>
    </row>
    <row r="268" spans="1:7" x14ac:dyDescent="0.25">
      <c r="A268" s="50" t="s">
        <v>1824</v>
      </c>
      <c r="B268" s="50"/>
      <c r="C268" s="51">
        <v>1</v>
      </c>
      <c r="D268" s="51">
        <v>8.75</v>
      </c>
      <c r="E268" s="51"/>
      <c r="F268" s="51"/>
      <c r="G268" s="51">
        <f t="shared" si="6"/>
        <v>8.75</v>
      </c>
    </row>
    <row r="269" spans="1:7" x14ac:dyDescent="0.25">
      <c r="A269" s="50" t="s">
        <v>1780</v>
      </c>
      <c r="B269" s="50"/>
      <c r="C269" s="51">
        <v>1</v>
      </c>
      <c r="D269" s="51">
        <v>2.9</v>
      </c>
      <c r="E269" s="51"/>
      <c r="F269" s="51"/>
      <c r="G269" s="51">
        <f t="shared" si="6"/>
        <v>2.9</v>
      </c>
    </row>
    <row r="271" spans="1:7" x14ac:dyDescent="0.25">
      <c r="B271" t="s">
        <v>1752</v>
      </c>
      <c r="C271" s="42" t="s">
        <v>7</v>
      </c>
      <c r="D271" s="43" t="s">
        <v>8</v>
      </c>
      <c r="E271" s="42" t="s">
        <v>9</v>
      </c>
    </row>
    <row r="272" spans="1:7" x14ac:dyDescent="0.25">
      <c r="B272" t="s">
        <v>1752</v>
      </c>
      <c r="C272" s="42" t="s">
        <v>10</v>
      </c>
      <c r="D272" s="43" t="s">
        <v>104</v>
      </c>
      <c r="E272" s="42" t="s">
        <v>105</v>
      </c>
    </row>
    <row r="273" spans="1:7" x14ac:dyDescent="0.25">
      <c r="B273" t="s">
        <v>1752</v>
      </c>
      <c r="C273" s="42" t="s">
        <v>12</v>
      </c>
      <c r="D273" s="43" t="s">
        <v>8</v>
      </c>
      <c r="E273" s="42" t="s">
        <v>106</v>
      </c>
    </row>
    <row r="275" spans="1:7" ht="45" customHeight="1" x14ac:dyDescent="0.25">
      <c r="A275" s="44" t="s">
        <v>1877</v>
      </c>
      <c r="B275" s="44" t="s">
        <v>1754</v>
      </c>
      <c r="C275" s="44" t="s">
        <v>108</v>
      </c>
      <c r="D275" s="45" t="s">
        <v>25</v>
      </c>
      <c r="E275" s="4" t="s">
        <v>109</v>
      </c>
      <c r="F275" s="4" t="s">
        <v>109</v>
      </c>
      <c r="G275" s="46">
        <f>SUM(G276:G279)</f>
        <v>11.200000000000001</v>
      </c>
    </row>
    <row r="276" spans="1:7" x14ac:dyDescent="0.25">
      <c r="A276" s="47" t="s">
        <v>1777</v>
      </c>
      <c r="B276" s="47" t="s">
        <v>1756</v>
      </c>
      <c r="C276" s="48" t="s">
        <v>1757</v>
      </c>
      <c r="D276" s="48" t="s">
        <v>1769</v>
      </c>
      <c r="E276" s="48"/>
      <c r="F276" s="48"/>
      <c r="G276" s="49"/>
    </row>
    <row r="277" spans="1:7" x14ac:dyDescent="0.25">
      <c r="A277" s="50" t="s">
        <v>1778</v>
      </c>
      <c r="B277" s="50"/>
      <c r="C277" s="51">
        <v>1</v>
      </c>
      <c r="D277" s="51">
        <v>4.1500000000000004</v>
      </c>
      <c r="E277" s="51"/>
      <c r="F277" s="51"/>
      <c r="G277" s="51">
        <f>PRODUCT(C277:F277)</f>
        <v>4.1500000000000004</v>
      </c>
    </row>
    <row r="278" spans="1:7" x14ac:dyDescent="0.25">
      <c r="A278" s="50" t="s">
        <v>1779</v>
      </c>
      <c r="B278" s="50"/>
      <c r="C278" s="51">
        <v>1</v>
      </c>
      <c r="D278" s="51">
        <v>4.1500000000000004</v>
      </c>
      <c r="E278" s="51"/>
      <c r="F278" s="51"/>
      <c r="G278" s="51">
        <f>PRODUCT(C278:F278)</f>
        <v>4.1500000000000004</v>
      </c>
    </row>
    <row r="279" spans="1:7" x14ac:dyDescent="0.25">
      <c r="A279" s="50" t="s">
        <v>1780</v>
      </c>
      <c r="B279" s="50"/>
      <c r="C279" s="51">
        <v>1</v>
      </c>
      <c r="D279" s="51">
        <v>2.9</v>
      </c>
      <c r="E279" s="51"/>
      <c r="F279" s="51"/>
      <c r="G279" s="51">
        <f>PRODUCT(C279:F279)</f>
        <v>2.9</v>
      </c>
    </row>
    <row r="281" spans="1:7" ht="45" customHeight="1" x14ac:dyDescent="0.25">
      <c r="A281" s="44" t="s">
        <v>1878</v>
      </c>
      <c r="B281" s="44" t="s">
        <v>1754</v>
      </c>
      <c r="C281" s="44" t="s">
        <v>110</v>
      </c>
      <c r="D281" s="45" t="s">
        <v>25</v>
      </c>
      <c r="E281" s="4" t="s">
        <v>111</v>
      </c>
      <c r="F281" s="4" t="s">
        <v>111</v>
      </c>
      <c r="G281" s="46">
        <f>SUM(G282:G288)</f>
        <v>38.012499999999996</v>
      </c>
    </row>
    <row r="282" spans="1:7" x14ac:dyDescent="0.25">
      <c r="A282" s="47" t="s">
        <v>1879</v>
      </c>
      <c r="B282" s="47" t="s">
        <v>1756</v>
      </c>
      <c r="C282" s="48" t="s">
        <v>1757</v>
      </c>
      <c r="D282" s="48" t="s">
        <v>1769</v>
      </c>
      <c r="E282" s="48" t="s">
        <v>1852</v>
      </c>
      <c r="F282" s="48"/>
      <c r="G282" s="49"/>
    </row>
    <row r="283" spans="1:7" x14ac:dyDescent="0.25">
      <c r="A283" s="50" t="s">
        <v>1880</v>
      </c>
      <c r="B283" s="50"/>
      <c r="C283" s="51"/>
      <c r="D283" s="51"/>
      <c r="E283" s="51"/>
      <c r="F283" s="51"/>
      <c r="G283" s="51"/>
    </row>
    <row r="284" spans="1:7" x14ac:dyDescent="0.25">
      <c r="A284" s="50" t="s">
        <v>1881</v>
      </c>
      <c r="B284" s="50"/>
      <c r="C284" s="51">
        <v>1</v>
      </c>
      <c r="D284" s="51">
        <v>37.9</v>
      </c>
      <c r="E284" s="51">
        <v>0.25</v>
      </c>
      <c r="F284" s="51"/>
      <c r="G284" s="51">
        <f>PRODUCT(C284:F284)</f>
        <v>9.4749999999999996</v>
      </c>
    </row>
    <row r="285" spans="1:7" x14ac:dyDescent="0.25">
      <c r="A285" s="50" t="s">
        <v>1882</v>
      </c>
      <c r="B285" s="50"/>
      <c r="C285" s="51">
        <v>1</v>
      </c>
      <c r="D285" s="51">
        <v>38.450000000000003</v>
      </c>
      <c r="E285" s="51">
        <v>0.25</v>
      </c>
      <c r="F285" s="51"/>
      <c r="G285" s="51">
        <f>PRODUCT(C285:F285)</f>
        <v>9.6125000000000007</v>
      </c>
    </row>
    <row r="286" spans="1:7" x14ac:dyDescent="0.25">
      <c r="A286" s="50" t="s">
        <v>1883</v>
      </c>
      <c r="B286" s="50"/>
      <c r="C286" s="51">
        <v>1</v>
      </c>
      <c r="D286" s="51">
        <v>38.049999999999997</v>
      </c>
      <c r="E286" s="51">
        <v>0.25</v>
      </c>
      <c r="F286" s="51"/>
      <c r="G286" s="51">
        <f>PRODUCT(C286:F286)</f>
        <v>9.5124999999999993</v>
      </c>
    </row>
    <row r="287" spans="1:7" x14ac:dyDescent="0.25">
      <c r="A287" s="50" t="s">
        <v>1884</v>
      </c>
      <c r="B287" s="50"/>
      <c r="C287" s="51">
        <v>1</v>
      </c>
      <c r="D287" s="51">
        <v>11.8</v>
      </c>
      <c r="E287" s="51">
        <v>0.25</v>
      </c>
      <c r="F287" s="51"/>
      <c r="G287" s="51">
        <f>PRODUCT(C287:F287)</f>
        <v>2.95</v>
      </c>
    </row>
    <row r="288" spans="1:7" x14ac:dyDescent="0.25">
      <c r="A288" s="50" t="s">
        <v>1885</v>
      </c>
      <c r="B288" s="50"/>
      <c r="C288" s="51">
        <v>1</v>
      </c>
      <c r="D288" s="51">
        <v>25.85</v>
      </c>
      <c r="E288" s="51">
        <v>0.25</v>
      </c>
      <c r="F288" s="51"/>
      <c r="G288" s="51">
        <f>PRODUCT(C288:F288)</f>
        <v>6.4625000000000004</v>
      </c>
    </row>
    <row r="290" spans="1:7" x14ac:dyDescent="0.25">
      <c r="B290" t="s">
        <v>1752</v>
      </c>
      <c r="C290" s="42" t="s">
        <v>7</v>
      </c>
      <c r="D290" s="43" t="s">
        <v>8</v>
      </c>
      <c r="E290" s="42" t="s">
        <v>9</v>
      </c>
    </row>
    <row r="291" spans="1:7" x14ac:dyDescent="0.25">
      <c r="B291" t="s">
        <v>1752</v>
      </c>
      <c r="C291" s="42" t="s">
        <v>10</v>
      </c>
      <c r="D291" s="43" t="s">
        <v>104</v>
      </c>
      <c r="E291" s="42" t="s">
        <v>105</v>
      </c>
    </row>
    <row r="292" spans="1:7" x14ac:dyDescent="0.25">
      <c r="B292" t="s">
        <v>1752</v>
      </c>
      <c r="C292" s="42" t="s">
        <v>12</v>
      </c>
      <c r="D292" s="43" t="s">
        <v>38</v>
      </c>
      <c r="E292" s="42" t="s">
        <v>112</v>
      </c>
    </row>
    <row r="294" spans="1:7" ht="45" customHeight="1" x14ac:dyDescent="0.25">
      <c r="A294" s="44" t="s">
        <v>1886</v>
      </c>
      <c r="B294" s="44" t="s">
        <v>1754</v>
      </c>
      <c r="C294" s="44" t="s">
        <v>114</v>
      </c>
      <c r="D294" s="45" t="s">
        <v>25</v>
      </c>
      <c r="E294" s="4" t="s">
        <v>115</v>
      </c>
      <c r="F294" s="4" t="s">
        <v>115</v>
      </c>
      <c r="G294" s="46">
        <f>SUM(G295:G298)</f>
        <v>37.9</v>
      </c>
    </row>
    <row r="295" spans="1:7" x14ac:dyDescent="0.25">
      <c r="A295" s="47" t="s">
        <v>105</v>
      </c>
      <c r="B295" s="47" t="s">
        <v>1756</v>
      </c>
      <c r="C295" s="48" t="s">
        <v>1757</v>
      </c>
      <c r="D295" s="48" t="s">
        <v>1769</v>
      </c>
      <c r="E295" s="48"/>
      <c r="F295" s="48"/>
      <c r="G295" s="49"/>
    </row>
    <row r="296" spans="1:7" x14ac:dyDescent="0.25">
      <c r="A296" s="50" t="s">
        <v>1827</v>
      </c>
      <c r="B296" s="50"/>
      <c r="C296" s="51">
        <v>1</v>
      </c>
      <c r="D296" s="51">
        <v>14.65</v>
      </c>
      <c r="E296" s="51"/>
      <c r="F296" s="51"/>
      <c r="G296" s="51">
        <f>PRODUCT(C296:F296)</f>
        <v>14.65</v>
      </c>
    </row>
    <row r="297" spans="1:7" x14ac:dyDescent="0.25">
      <c r="A297" s="50" t="s">
        <v>1859</v>
      </c>
      <c r="B297" s="50"/>
      <c r="C297" s="51">
        <v>1</v>
      </c>
      <c r="D297" s="51">
        <v>18.5</v>
      </c>
      <c r="E297" s="51"/>
      <c r="F297" s="51"/>
      <c r="G297" s="51">
        <f>PRODUCT(C297:F297)</f>
        <v>18.5</v>
      </c>
    </row>
    <row r="298" spans="1:7" x14ac:dyDescent="0.25">
      <c r="A298" s="50" t="s">
        <v>1847</v>
      </c>
      <c r="B298" s="50"/>
      <c r="C298" s="51">
        <v>1</v>
      </c>
      <c r="D298" s="51">
        <v>4.75</v>
      </c>
      <c r="E298" s="51"/>
      <c r="F298" s="51"/>
      <c r="G298" s="51">
        <f>PRODUCT(C298:F298)</f>
        <v>4.75</v>
      </c>
    </row>
    <row r="300" spans="1:7" ht="45" customHeight="1" x14ac:dyDescent="0.25">
      <c r="A300" s="44" t="s">
        <v>1887</v>
      </c>
      <c r="B300" s="44" t="s">
        <v>1754</v>
      </c>
      <c r="C300" s="44" t="s">
        <v>116</v>
      </c>
      <c r="D300" s="45" t="s">
        <v>25</v>
      </c>
      <c r="E300" s="4" t="s">
        <v>117</v>
      </c>
      <c r="F300" s="4" t="s">
        <v>117</v>
      </c>
      <c r="G300" s="46">
        <f>SUM(G301:G303)</f>
        <v>38.450000000000003</v>
      </c>
    </row>
    <row r="301" spans="1:7" x14ac:dyDescent="0.25">
      <c r="A301" s="47" t="s">
        <v>105</v>
      </c>
      <c r="B301" s="47" t="s">
        <v>1756</v>
      </c>
      <c r="C301" s="48" t="s">
        <v>1757</v>
      </c>
      <c r="D301" s="48" t="s">
        <v>1769</v>
      </c>
      <c r="E301" s="48"/>
      <c r="F301" s="48"/>
      <c r="G301" s="49"/>
    </row>
    <row r="302" spans="1:7" x14ac:dyDescent="0.25">
      <c r="A302" s="50" t="s">
        <v>1822</v>
      </c>
      <c r="B302" s="50"/>
      <c r="C302" s="51">
        <v>1</v>
      </c>
      <c r="D302" s="51">
        <v>29.85</v>
      </c>
      <c r="E302" s="51"/>
      <c r="F302" s="51"/>
      <c r="G302" s="51">
        <f>PRODUCT(C302:F302)</f>
        <v>29.85</v>
      </c>
    </row>
    <row r="303" spans="1:7" x14ac:dyDescent="0.25">
      <c r="A303" s="50" t="s">
        <v>1824</v>
      </c>
      <c r="B303" s="50"/>
      <c r="C303" s="51">
        <v>1</v>
      </c>
      <c r="D303" s="51">
        <v>8.6</v>
      </c>
      <c r="E303" s="51"/>
      <c r="F303" s="51"/>
      <c r="G303" s="51">
        <f>PRODUCT(C303:F303)</f>
        <v>8.6</v>
      </c>
    </row>
    <row r="305" spans="1:7" ht="45" customHeight="1" x14ac:dyDescent="0.25">
      <c r="A305" s="44" t="s">
        <v>1888</v>
      </c>
      <c r="B305" s="44" t="s">
        <v>1754</v>
      </c>
      <c r="C305" s="44" t="s">
        <v>118</v>
      </c>
      <c r="D305" s="45" t="s">
        <v>25</v>
      </c>
      <c r="E305" s="4" t="s">
        <v>119</v>
      </c>
      <c r="F305" s="4" t="s">
        <v>119</v>
      </c>
      <c r="G305" s="46">
        <f>SUM(G306:G310)</f>
        <v>38.050000000000004</v>
      </c>
    </row>
    <row r="306" spans="1:7" x14ac:dyDescent="0.25">
      <c r="A306" s="47" t="s">
        <v>105</v>
      </c>
      <c r="B306" s="47" t="s">
        <v>1756</v>
      </c>
      <c r="C306" s="48" t="s">
        <v>1757</v>
      </c>
      <c r="D306" s="48" t="s">
        <v>1769</v>
      </c>
      <c r="E306" s="48"/>
      <c r="F306" s="48"/>
      <c r="G306" s="49"/>
    </row>
    <row r="307" spans="1:7" x14ac:dyDescent="0.25">
      <c r="A307" s="50" t="s">
        <v>1889</v>
      </c>
      <c r="B307" s="50"/>
      <c r="C307" s="51">
        <v>1</v>
      </c>
      <c r="D307" s="51">
        <v>9.35</v>
      </c>
      <c r="E307" s="51"/>
      <c r="F307" s="51"/>
      <c r="G307" s="51">
        <f>PRODUCT(C307:F307)</f>
        <v>9.35</v>
      </c>
    </row>
    <row r="308" spans="1:7" x14ac:dyDescent="0.25">
      <c r="A308" s="50" t="s">
        <v>1890</v>
      </c>
      <c r="B308" s="50"/>
      <c r="C308" s="51">
        <v>1</v>
      </c>
      <c r="D308" s="51">
        <v>7.9</v>
      </c>
      <c r="E308" s="51"/>
      <c r="F308" s="51"/>
      <c r="G308" s="51">
        <f>PRODUCT(C308:F308)</f>
        <v>7.9</v>
      </c>
    </row>
    <row r="309" spans="1:7" x14ac:dyDescent="0.25">
      <c r="A309" s="50" t="s">
        <v>1891</v>
      </c>
      <c r="B309" s="50"/>
      <c r="C309" s="51">
        <v>1</v>
      </c>
      <c r="D309" s="51">
        <v>14.85</v>
      </c>
      <c r="E309" s="51"/>
      <c r="F309" s="51"/>
      <c r="G309" s="51">
        <f>PRODUCT(C309:F309)</f>
        <v>14.85</v>
      </c>
    </row>
    <row r="310" spans="1:7" x14ac:dyDescent="0.25">
      <c r="A310" s="50" t="s">
        <v>1862</v>
      </c>
      <c r="B310" s="50"/>
      <c r="C310" s="51">
        <v>1</v>
      </c>
      <c r="D310" s="51">
        <v>5.95</v>
      </c>
      <c r="E310" s="51"/>
      <c r="F310" s="51"/>
      <c r="G310" s="51">
        <f>PRODUCT(C310:F310)</f>
        <v>5.95</v>
      </c>
    </row>
    <row r="312" spans="1:7" ht="45" customHeight="1" x14ac:dyDescent="0.25">
      <c r="A312" s="44" t="s">
        <v>1892</v>
      </c>
      <c r="B312" s="44" t="s">
        <v>1754</v>
      </c>
      <c r="C312" s="44" t="s">
        <v>120</v>
      </c>
      <c r="D312" s="45" t="s">
        <v>25</v>
      </c>
      <c r="E312" s="4" t="s">
        <v>121</v>
      </c>
      <c r="F312" s="4" t="s">
        <v>121</v>
      </c>
      <c r="G312" s="46">
        <f>SUM(G313:G316)</f>
        <v>11.8</v>
      </c>
    </row>
    <row r="313" spans="1:7" x14ac:dyDescent="0.25">
      <c r="A313" s="47" t="s">
        <v>105</v>
      </c>
      <c r="B313" s="47" t="s">
        <v>1756</v>
      </c>
      <c r="C313" s="48" t="s">
        <v>1757</v>
      </c>
      <c r="D313" s="48" t="s">
        <v>1769</v>
      </c>
      <c r="E313" s="48"/>
      <c r="F313" s="48"/>
      <c r="G313" s="49"/>
    </row>
    <row r="314" spans="1:7" x14ac:dyDescent="0.25">
      <c r="A314" s="50" t="s">
        <v>1823</v>
      </c>
      <c r="B314" s="50"/>
      <c r="C314" s="51">
        <v>1</v>
      </c>
      <c r="D314" s="51">
        <v>3.95</v>
      </c>
      <c r="E314" s="51"/>
      <c r="F314" s="51"/>
      <c r="G314" s="51">
        <f>PRODUCT(C314:F314)</f>
        <v>3.95</v>
      </c>
    </row>
    <row r="315" spans="1:7" x14ac:dyDescent="0.25">
      <c r="A315" s="50" t="s">
        <v>1860</v>
      </c>
      <c r="B315" s="50"/>
      <c r="C315" s="51">
        <v>1</v>
      </c>
      <c r="D315" s="51">
        <v>3.2</v>
      </c>
      <c r="E315" s="51"/>
      <c r="F315" s="51"/>
      <c r="G315" s="51">
        <f>PRODUCT(C315:F315)</f>
        <v>3.2</v>
      </c>
    </row>
    <row r="316" spans="1:7" x14ac:dyDescent="0.25">
      <c r="A316" s="50" t="s">
        <v>1861</v>
      </c>
      <c r="B316" s="50"/>
      <c r="C316" s="51">
        <v>1</v>
      </c>
      <c r="D316" s="51">
        <v>4.6500000000000004</v>
      </c>
      <c r="E316" s="51"/>
      <c r="F316" s="51"/>
      <c r="G316" s="51">
        <f>PRODUCT(C316:F316)</f>
        <v>4.6500000000000004</v>
      </c>
    </row>
    <row r="318" spans="1:7" ht="45" customHeight="1" x14ac:dyDescent="0.25">
      <c r="A318" s="44" t="s">
        <v>1893</v>
      </c>
      <c r="B318" s="44" t="s">
        <v>1754</v>
      </c>
      <c r="C318" s="44" t="s">
        <v>122</v>
      </c>
      <c r="D318" s="45" t="s">
        <v>25</v>
      </c>
      <c r="E318" s="4" t="s">
        <v>123</v>
      </c>
      <c r="F318" s="4" t="s">
        <v>123</v>
      </c>
      <c r="G318" s="46">
        <f>SUM(G319:G323)</f>
        <v>25.849999999999998</v>
      </c>
    </row>
    <row r="319" spans="1:7" x14ac:dyDescent="0.25">
      <c r="A319" s="47" t="s">
        <v>105</v>
      </c>
      <c r="B319" s="47" t="s">
        <v>1756</v>
      </c>
      <c r="C319" s="48" t="s">
        <v>1757</v>
      </c>
      <c r="D319" s="48" t="s">
        <v>1769</v>
      </c>
      <c r="E319" s="48"/>
      <c r="F319" s="48"/>
      <c r="G319" s="49"/>
    </row>
    <row r="320" spans="1:7" x14ac:dyDescent="0.25">
      <c r="A320" s="50" t="s">
        <v>1827</v>
      </c>
      <c r="B320" s="50"/>
      <c r="C320" s="51">
        <v>1</v>
      </c>
      <c r="D320" s="51">
        <v>3.2</v>
      </c>
      <c r="E320" s="51"/>
      <c r="F320" s="51"/>
      <c r="G320" s="51">
        <f>PRODUCT(C320:F320)</f>
        <v>3.2</v>
      </c>
    </row>
    <row r="321" spans="1:7" x14ac:dyDescent="0.25">
      <c r="A321" s="50" t="s">
        <v>1857</v>
      </c>
      <c r="B321" s="50"/>
      <c r="C321" s="51">
        <v>1</v>
      </c>
      <c r="D321" s="51">
        <v>9.5500000000000007</v>
      </c>
      <c r="E321" s="51"/>
      <c r="F321" s="51"/>
      <c r="G321" s="51">
        <f>PRODUCT(C321:F321)</f>
        <v>9.5500000000000007</v>
      </c>
    </row>
    <row r="322" spans="1:7" x14ac:dyDescent="0.25">
      <c r="A322" s="50" t="s">
        <v>1894</v>
      </c>
      <c r="B322" s="50"/>
      <c r="C322" s="51">
        <v>1</v>
      </c>
      <c r="D322" s="51">
        <v>10.199999999999999</v>
      </c>
      <c r="E322" s="51"/>
      <c r="F322" s="51"/>
      <c r="G322" s="51">
        <f>PRODUCT(C322:F322)</f>
        <v>10.199999999999999</v>
      </c>
    </row>
    <row r="323" spans="1:7" x14ac:dyDescent="0.25">
      <c r="A323" s="50" t="s">
        <v>1895</v>
      </c>
      <c r="B323" s="50"/>
      <c r="C323" s="51">
        <v>1</v>
      </c>
      <c r="D323" s="51">
        <v>2.9</v>
      </c>
      <c r="E323" s="51"/>
      <c r="F323" s="51"/>
      <c r="G323" s="51">
        <f>PRODUCT(C323:F323)</f>
        <v>2.9</v>
      </c>
    </row>
    <row r="325" spans="1:7" ht="45" customHeight="1" x14ac:dyDescent="0.25">
      <c r="A325" s="44" t="s">
        <v>1896</v>
      </c>
      <c r="B325" s="44" t="s">
        <v>1754</v>
      </c>
      <c r="C325" s="44" t="s">
        <v>124</v>
      </c>
      <c r="D325" s="45" t="s">
        <v>125</v>
      </c>
      <c r="E325" s="4" t="s">
        <v>126</v>
      </c>
      <c r="F325" s="4" t="s">
        <v>126</v>
      </c>
      <c r="G325" s="46">
        <f>SUM(G326:G338)</f>
        <v>201</v>
      </c>
    </row>
    <row r="326" spans="1:7" x14ac:dyDescent="0.25">
      <c r="A326" s="47" t="s">
        <v>1874</v>
      </c>
      <c r="B326" s="47" t="s">
        <v>1756</v>
      </c>
      <c r="C326" s="48" t="s">
        <v>1757</v>
      </c>
      <c r="D326" s="48" t="s">
        <v>1772</v>
      </c>
      <c r="E326" s="48"/>
      <c r="F326" s="48"/>
      <c r="G326" s="49"/>
    </row>
    <row r="327" spans="1:7" x14ac:dyDescent="0.25">
      <c r="A327" s="50" t="s">
        <v>1827</v>
      </c>
      <c r="B327" s="50"/>
      <c r="C327" s="51">
        <v>1</v>
      </c>
      <c r="D327" s="51">
        <v>22</v>
      </c>
      <c r="E327" s="51"/>
      <c r="F327" s="51"/>
      <c r="G327" s="51">
        <f t="shared" ref="G327:G338" si="7">PRODUCT(C327:F327)</f>
        <v>22</v>
      </c>
    </row>
    <row r="328" spans="1:7" x14ac:dyDescent="0.25">
      <c r="A328" s="50"/>
      <c r="B328" s="50"/>
      <c r="C328" s="51">
        <v>1</v>
      </c>
      <c r="D328" s="51">
        <v>9</v>
      </c>
      <c r="E328" s="51"/>
      <c r="F328" s="51"/>
      <c r="G328" s="51">
        <f t="shared" si="7"/>
        <v>9</v>
      </c>
    </row>
    <row r="329" spans="1:7" x14ac:dyDescent="0.25">
      <c r="A329" s="50" t="s">
        <v>1822</v>
      </c>
      <c r="B329" s="50"/>
      <c r="C329" s="51">
        <v>1</v>
      </c>
      <c r="D329" s="51">
        <v>25</v>
      </c>
      <c r="E329" s="51"/>
      <c r="F329" s="51"/>
      <c r="G329" s="51">
        <f t="shared" si="7"/>
        <v>25</v>
      </c>
    </row>
    <row r="330" spans="1:7" x14ac:dyDescent="0.25">
      <c r="A330" s="50" t="s">
        <v>1857</v>
      </c>
      <c r="B330" s="50"/>
      <c r="C330" s="51">
        <v>1</v>
      </c>
      <c r="D330" s="51">
        <v>13</v>
      </c>
      <c r="E330" s="51"/>
      <c r="F330" s="51"/>
      <c r="G330" s="51">
        <f t="shared" si="7"/>
        <v>13</v>
      </c>
    </row>
    <row r="331" spans="1:7" x14ac:dyDescent="0.25">
      <c r="A331" s="50" t="s">
        <v>1858</v>
      </c>
      <c r="B331" s="50"/>
      <c r="C331" s="51">
        <v>1</v>
      </c>
      <c r="D331" s="51">
        <v>12</v>
      </c>
      <c r="E331" s="51"/>
      <c r="F331" s="51"/>
      <c r="G331" s="51">
        <f t="shared" si="7"/>
        <v>12</v>
      </c>
    </row>
    <row r="332" spans="1:7" x14ac:dyDescent="0.25">
      <c r="A332" s="50" t="s">
        <v>1859</v>
      </c>
      <c r="B332" s="50"/>
      <c r="C332" s="51">
        <v>1</v>
      </c>
      <c r="D332" s="51">
        <v>42</v>
      </c>
      <c r="E332" s="51"/>
      <c r="F332" s="51"/>
      <c r="G332" s="51">
        <f t="shared" si="7"/>
        <v>42</v>
      </c>
    </row>
    <row r="333" spans="1:7" x14ac:dyDescent="0.25">
      <c r="A333" s="50" t="s">
        <v>1823</v>
      </c>
      <c r="B333" s="50"/>
      <c r="C333" s="51">
        <v>1</v>
      </c>
      <c r="D333" s="51">
        <v>13</v>
      </c>
      <c r="E333" s="51"/>
      <c r="F333" s="51"/>
      <c r="G333" s="51">
        <f t="shared" si="7"/>
        <v>13</v>
      </c>
    </row>
    <row r="334" spans="1:7" x14ac:dyDescent="0.25">
      <c r="A334" s="50" t="s">
        <v>1860</v>
      </c>
      <c r="B334" s="50"/>
      <c r="C334" s="51">
        <v>1</v>
      </c>
      <c r="D334" s="51">
        <v>14</v>
      </c>
      <c r="E334" s="51"/>
      <c r="F334" s="51"/>
      <c r="G334" s="51">
        <f t="shared" si="7"/>
        <v>14</v>
      </c>
    </row>
    <row r="335" spans="1:7" x14ac:dyDescent="0.25">
      <c r="A335" s="50" t="s">
        <v>1847</v>
      </c>
      <c r="B335" s="50"/>
      <c r="C335" s="51">
        <v>1</v>
      </c>
      <c r="D335" s="51">
        <v>9</v>
      </c>
      <c r="E335" s="51"/>
      <c r="F335" s="51"/>
      <c r="G335" s="51">
        <f t="shared" si="7"/>
        <v>9</v>
      </c>
    </row>
    <row r="336" spans="1:7" x14ac:dyDescent="0.25">
      <c r="A336" s="50" t="s">
        <v>1861</v>
      </c>
      <c r="B336" s="50"/>
      <c r="C336" s="51">
        <v>1</v>
      </c>
      <c r="D336" s="51">
        <v>19</v>
      </c>
      <c r="E336" s="51"/>
      <c r="F336" s="51"/>
      <c r="G336" s="51">
        <f t="shared" si="7"/>
        <v>19</v>
      </c>
    </row>
    <row r="337" spans="1:7" x14ac:dyDescent="0.25">
      <c r="A337" s="50" t="s">
        <v>1862</v>
      </c>
      <c r="B337" s="50"/>
      <c r="C337" s="51">
        <v>1</v>
      </c>
      <c r="D337" s="51">
        <v>10</v>
      </c>
      <c r="E337" s="51"/>
      <c r="F337" s="51"/>
      <c r="G337" s="51">
        <f t="shared" si="7"/>
        <v>10</v>
      </c>
    </row>
    <row r="338" spans="1:7" x14ac:dyDescent="0.25">
      <c r="A338" s="50" t="s">
        <v>1824</v>
      </c>
      <c r="B338" s="50"/>
      <c r="C338" s="51">
        <v>1</v>
      </c>
      <c r="D338" s="51">
        <v>13</v>
      </c>
      <c r="E338" s="51"/>
      <c r="F338" s="51"/>
      <c r="G338" s="51">
        <f t="shared" si="7"/>
        <v>13</v>
      </c>
    </row>
    <row r="340" spans="1:7" x14ac:dyDescent="0.25">
      <c r="B340" t="s">
        <v>1752</v>
      </c>
      <c r="C340" s="42" t="s">
        <v>7</v>
      </c>
      <c r="D340" s="43" t="s">
        <v>8</v>
      </c>
      <c r="E340" s="42" t="s">
        <v>9</v>
      </c>
    </row>
    <row r="341" spans="1:7" x14ac:dyDescent="0.25">
      <c r="B341" t="s">
        <v>1752</v>
      </c>
      <c r="C341" s="42" t="s">
        <v>10</v>
      </c>
      <c r="D341" s="43" t="s">
        <v>104</v>
      </c>
      <c r="E341" s="42" t="s">
        <v>105</v>
      </c>
    </row>
    <row r="342" spans="1:7" x14ac:dyDescent="0.25">
      <c r="B342" t="s">
        <v>1752</v>
      </c>
      <c r="C342" s="42" t="s">
        <v>12</v>
      </c>
      <c r="D342" s="43" t="s">
        <v>54</v>
      </c>
      <c r="E342" s="42" t="s">
        <v>127</v>
      </c>
    </row>
    <row r="344" spans="1:7" ht="45" customHeight="1" x14ac:dyDescent="0.25">
      <c r="A344" s="44" t="s">
        <v>1897</v>
      </c>
      <c r="B344" s="44" t="s">
        <v>1754</v>
      </c>
      <c r="C344" s="44" t="s">
        <v>129</v>
      </c>
      <c r="D344" s="45" t="s">
        <v>25</v>
      </c>
      <c r="E344" s="4" t="s">
        <v>130</v>
      </c>
      <c r="F344" s="4" t="s">
        <v>130</v>
      </c>
      <c r="G344" s="46">
        <f>SUM(G345:G349)</f>
        <v>18.8</v>
      </c>
    </row>
    <row r="345" spans="1:7" x14ac:dyDescent="0.25">
      <c r="A345" s="47" t="s">
        <v>105</v>
      </c>
      <c r="B345" s="47" t="s">
        <v>1756</v>
      </c>
      <c r="C345" s="48" t="s">
        <v>1757</v>
      </c>
      <c r="D345" s="48" t="s">
        <v>1769</v>
      </c>
      <c r="E345" s="48"/>
      <c r="F345" s="48"/>
      <c r="G345" s="49"/>
    </row>
    <row r="346" spans="1:7" x14ac:dyDescent="0.25">
      <c r="A346" s="50" t="s">
        <v>1827</v>
      </c>
      <c r="B346" s="50"/>
      <c r="C346" s="51">
        <v>1</v>
      </c>
      <c r="D346" s="51">
        <v>7.6</v>
      </c>
      <c r="E346" s="51"/>
      <c r="F346" s="51"/>
      <c r="G346" s="51">
        <f>PRODUCT(C346:F346)</f>
        <v>7.6</v>
      </c>
    </row>
    <row r="347" spans="1:7" x14ac:dyDescent="0.25">
      <c r="A347" s="50" t="s">
        <v>1778</v>
      </c>
      <c r="B347" s="50"/>
      <c r="C347" s="51">
        <v>1</v>
      </c>
      <c r="D347" s="51">
        <v>4.1500000000000004</v>
      </c>
      <c r="E347" s="51"/>
      <c r="F347" s="51"/>
      <c r="G347" s="51">
        <f>PRODUCT(C347:F347)</f>
        <v>4.1500000000000004</v>
      </c>
    </row>
    <row r="348" spans="1:7" x14ac:dyDescent="0.25">
      <c r="A348" s="50" t="s">
        <v>1779</v>
      </c>
      <c r="B348" s="50"/>
      <c r="C348" s="51">
        <v>1</v>
      </c>
      <c r="D348" s="51">
        <v>4.1500000000000004</v>
      </c>
      <c r="E348" s="51"/>
      <c r="F348" s="51"/>
      <c r="G348" s="51">
        <f>PRODUCT(C348:F348)</f>
        <v>4.1500000000000004</v>
      </c>
    </row>
    <row r="349" spans="1:7" x14ac:dyDescent="0.25">
      <c r="A349" s="50" t="s">
        <v>1780</v>
      </c>
      <c r="B349" s="50"/>
      <c r="C349" s="51">
        <v>1</v>
      </c>
      <c r="D349" s="51">
        <v>2.9</v>
      </c>
      <c r="E349" s="51"/>
      <c r="F349" s="51"/>
      <c r="G349" s="51">
        <f>PRODUCT(C349:F349)</f>
        <v>2.9</v>
      </c>
    </row>
    <row r="351" spans="1:7" x14ac:dyDescent="0.25">
      <c r="B351" t="s">
        <v>1752</v>
      </c>
      <c r="C351" s="42" t="s">
        <v>7</v>
      </c>
      <c r="D351" s="43" t="s">
        <v>8</v>
      </c>
      <c r="E351" s="42" t="s">
        <v>9</v>
      </c>
    </row>
    <row r="352" spans="1:7" x14ac:dyDescent="0.25">
      <c r="B352" t="s">
        <v>1752</v>
      </c>
      <c r="C352" s="42" t="s">
        <v>10</v>
      </c>
      <c r="D352" s="43" t="s">
        <v>131</v>
      </c>
      <c r="E352" s="42" t="s">
        <v>132</v>
      </c>
    </row>
    <row r="353" spans="1:7" x14ac:dyDescent="0.25">
      <c r="B353" t="s">
        <v>1752</v>
      </c>
      <c r="C353" s="42" t="s">
        <v>12</v>
      </c>
      <c r="D353" s="43" t="s">
        <v>8</v>
      </c>
      <c r="E353" s="42" t="s">
        <v>133</v>
      </c>
    </row>
    <row r="355" spans="1:7" ht="45" customHeight="1" x14ac:dyDescent="0.25">
      <c r="A355" s="44" t="s">
        <v>1898</v>
      </c>
      <c r="B355" s="44" t="s">
        <v>1754</v>
      </c>
      <c r="C355" s="44" t="s">
        <v>135</v>
      </c>
      <c r="D355" s="45" t="s">
        <v>125</v>
      </c>
      <c r="E355" s="4" t="s">
        <v>136</v>
      </c>
      <c r="F355" s="4" t="s">
        <v>136</v>
      </c>
      <c r="G355" s="46">
        <f>SUM(G356:G358)</f>
        <v>4.0999999999999996</v>
      </c>
    </row>
    <row r="356" spans="1:7" x14ac:dyDescent="0.25">
      <c r="A356" s="47" t="s">
        <v>1899</v>
      </c>
      <c r="B356" s="47" t="s">
        <v>1756</v>
      </c>
      <c r="C356" s="48" t="s">
        <v>1757</v>
      </c>
      <c r="D356" s="48" t="s">
        <v>1772</v>
      </c>
      <c r="E356" s="48"/>
      <c r="F356" s="48"/>
      <c r="G356" s="49"/>
    </row>
    <row r="357" spans="1:7" x14ac:dyDescent="0.25">
      <c r="A357" s="50" t="s">
        <v>1827</v>
      </c>
      <c r="B357" s="50"/>
      <c r="C357" s="51">
        <v>1</v>
      </c>
      <c r="D357" s="51">
        <v>1.2</v>
      </c>
      <c r="E357" s="51"/>
      <c r="F357" s="51"/>
      <c r="G357" s="51">
        <f>PRODUCT(C357:F357)</f>
        <v>1.2</v>
      </c>
    </row>
    <row r="358" spans="1:7" x14ac:dyDescent="0.25">
      <c r="A358" s="50"/>
      <c r="B358" s="50"/>
      <c r="C358" s="51">
        <v>1</v>
      </c>
      <c r="D358" s="51">
        <v>2.9</v>
      </c>
      <c r="E358" s="51"/>
      <c r="F358" s="51"/>
      <c r="G358" s="51">
        <f>PRODUCT(C358:F358)</f>
        <v>2.9</v>
      </c>
    </row>
    <row r="360" spans="1:7" x14ac:dyDescent="0.25">
      <c r="B360" t="s">
        <v>1752</v>
      </c>
      <c r="C360" s="42" t="s">
        <v>7</v>
      </c>
      <c r="D360" s="43" t="s">
        <v>8</v>
      </c>
      <c r="E360" s="42" t="s">
        <v>9</v>
      </c>
    </row>
    <row r="361" spans="1:7" x14ac:dyDescent="0.25">
      <c r="B361" t="s">
        <v>1752</v>
      </c>
      <c r="C361" s="42" t="s">
        <v>10</v>
      </c>
      <c r="D361" s="43" t="s">
        <v>137</v>
      </c>
      <c r="E361" s="42" t="s">
        <v>138</v>
      </c>
    </row>
    <row r="362" spans="1:7" x14ac:dyDescent="0.25">
      <c r="B362" t="s">
        <v>1752</v>
      </c>
      <c r="C362" s="42" t="s">
        <v>12</v>
      </c>
      <c r="D362" s="43" t="s">
        <v>8</v>
      </c>
      <c r="E362" s="42" t="s">
        <v>139</v>
      </c>
    </row>
    <row r="363" spans="1:7" x14ac:dyDescent="0.25">
      <c r="B363" t="s">
        <v>1752</v>
      </c>
      <c r="C363" s="42" t="s">
        <v>140</v>
      </c>
      <c r="D363" s="43" t="s">
        <v>8</v>
      </c>
      <c r="E363" s="42" t="s">
        <v>141</v>
      </c>
    </row>
    <row r="365" spans="1:7" ht="45" customHeight="1" x14ac:dyDescent="0.25">
      <c r="A365" s="44" t="s">
        <v>1900</v>
      </c>
      <c r="B365" s="44" t="s">
        <v>1754</v>
      </c>
      <c r="C365" s="44" t="s">
        <v>143</v>
      </c>
      <c r="D365" s="45" t="s">
        <v>16</v>
      </c>
      <c r="E365" s="4" t="s">
        <v>144</v>
      </c>
      <c r="F365" s="4" t="s">
        <v>144</v>
      </c>
      <c r="G365" s="46">
        <v>8</v>
      </c>
    </row>
    <row r="366" spans="1:7" ht="45" customHeight="1" x14ac:dyDescent="0.25">
      <c r="A366" s="44" t="s">
        <v>1901</v>
      </c>
      <c r="B366" s="44" t="s">
        <v>1754</v>
      </c>
      <c r="C366" s="44" t="s">
        <v>145</v>
      </c>
      <c r="D366" s="45" t="s">
        <v>125</v>
      </c>
      <c r="E366" s="4" t="s">
        <v>146</v>
      </c>
      <c r="F366" s="4" t="s">
        <v>146</v>
      </c>
      <c r="G366" s="46">
        <v>30</v>
      </c>
    </row>
    <row r="367" spans="1:7" ht="45" customHeight="1" x14ac:dyDescent="0.25">
      <c r="A367" s="44" t="s">
        <v>1902</v>
      </c>
      <c r="B367" s="44" t="s">
        <v>1754</v>
      </c>
      <c r="C367" s="44" t="s">
        <v>147</v>
      </c>
      <c r="D367" s="45" t="s">
        <v>125</v>
      </c>
      <c r="E367" s="4" t="s">
        <v>148</v>
      </c>
      <c r="F367" s="4" t="s">
        <v>148</v>
      </c>
      <c r="G367" s="46">
        <v>40</v>
      </c>
    </row>
    <row r="368" spans="1:7" ht="45" customHeight="1" x14ac:dyDescent="0.25">
      <c r="A368" s="44" t="s">
        <v>1903</v>
      </c>
      <c r="B368" s="44" t="s">
        <v>1754</v>
      </c>
      <c r="C368" s="44" t="s">
        <v>149</v>
      </c>
      <c r="D368" s="45" t="s">
        <v>125</v>
      </c>
      <c r="E368" s="4" t="s">
        <v>150</v>
      </c>
      <c r="F368" s="4" t="s">
        <v>150</v>
      </c>
      <c r="G368" s="46">
        <v>10</v>
      </c>
    </row>
    <row r="369" spans="1:7" ht="45" customHeight="1" x14ac:dyDescent="0.25">
      <c r="A369" s="44" t="s">
        <v>1904</v>
      </c>
      <c r="B369" s="44" t="s">
        <v>1754</v>
      </c>
      <c r="C369" s="44" t="s">
        <v>151</v>
      </c>
      <c r="D369" s="45" t="s">
        <v>125</v>
      </c>
      <c r="E369" s="4" t="s">
        <v>152</v>
      </c>
      <c r="F369" s="4" t="s">
        <v>152</v>
      </c>
      <c r="G369" s="46">
        <v>10</v>
      </c>
    </row>
    <row r="370" spans="1:7" ht="45" customHeight="1" x14ac:dyDescent="0.25">
      <c r="A370" s="44" t="s">
        <v>1905</v>
      </c>
      <c r="B370" s="44" t="s">
        <v>1754</v>
      </c>
      <c r="C370" s="44" t="s">
        <v>153</v>
      </c>
      <c r="D370" s="45" t="s">
        <v>125</v>
      </c>
      <c r="E370" s="4" t="s">
        <v>154</v>
      </c>
      <c r="F370" s="4" t="s">
        <v>154</v>
      </c>
      <c r="G370" s="46">
        <v>40</v>
      </c>
    </row>
    <row r="371" spans="1:7" ht="45" customHeight="1" x14ac:dyDescent="0.25">
      <c r="A371" s="44" t="s">
        <v>1906</v>
      </c>
      <c r="B371" s="44" t="s">
        <v>1754</v>
      </c>
      <c r="C371" s="44" t="s">
        <v>155</v>
      </c>
      <c r="D371" s="45" t="s">
        <v>125</v>
      </c>
      <c r="E371" s="4" t="s">
        <v>156</v>
      </c>
      <c r="F371" s="4" t="s">
        <v>156</v>
      </c>
      <c r="G371" s="46">
        <v>30</v>
      </c>
    </row>
    <row r="372" spans="1:7" ht="45" customHeight="1" x14ac:dyDescent="0.25">
      <c r="A372" s="44" t="s">
        <v>1907</v>
      </c>
      <c r="B372" s="44" t="s">
        <v>1754</v>
      </c>
      <c r="C372" s="44" t="s">
        <v>157</v>
      </c>
      <c r="D372" s="45" t="s">
        <v>125</v>
      </c>
      <c r="E372" s="4" t="s">
        <v>158</v>
      </c>
      <c r="F372" s="4" t="s">
        <v>158</v>
      </c>
      <c r="G372" s="46">
        <v>10</v>
      </c>
    </row>
    <row r="373" spans="1:7" ht="45" customHeight="1" x14ac:dyDescent="0.25">
      <c r="A373" s="44" t="s">
        <v>1908</v>
      </c>
      <c r="B373" s="44" t="s">
        <v>1754</v>
      </c>
      <c r="C373" s="44" t="s">
        <v>159</v>
      </c>
      <c r="D373" s="45" t="s">
        <v>125</v>
      </c>
      <c r="E373" s="4" t="s">
        <v>160</v>
      </c>
      <c r="F373" s="4" t="s">
        <v>160</v>
      </c>
      <c r="G373" s="46">
        <v>10</v>
      </c>
    </row>
    <row r="374" spans="1:7" x14ac:dyDescent="0.25">
      <c r="B374" t="s">
        <v>1752</v>
      </c>
      <c r="C374" s="42" t="s">
        <v>7</v>
      </c>
      <c r="D374" s="43" t="s">
        <v>8</v>
      </c>
      <c r="E374" s="42" t="s">
        <v>9</v>
      </c>
    </row>
    <row r="375" spans="1:7" x14ac:dyDescent="0.25">
      <c r="B375" t="s">
        <v>1752</v>
      </c>
      <c r="C375" s="42" t="s">
        <v>10</v>
      </c>
      <c r="D375" s="43" t="s">
        <v>137</v>
      </c>
      <c r="E375" s="42" t="s">
        <v>138</v>
      </c>
    </row>
    <row r="376" spans="1:7" x14ac:dyDescent="0.25">
      <c r="B376" t="s">
        <v>1752</v>
      </c>
      <c r="C376" s="42" t="s">
        <v>12</v>
      </c>
      <c r="D376" s="43" t="s">
        <v>8</v>
      </c>
      <c r="E376" s="42" t="s">
        <v>139</v>
      </c>
    </row>
    <row r="377" spans="1:7" x14ac:dyDescent="0.25">
      <c r="B377" t="s">
        <v>1752</v>
      </c>
      <c r="C377" s="42" t="s">
        <v>140</v>
      </c>
      <c r="D377" s="43" t="s">
        <v>38</v>
      </c>
      <c r="E377" s="42" t="s">
        <v>161</v>
      </c>
    </row>
    <row r="379" spans="1:7" ht="45" customHeight="1" x14ac:dyDescent="0.25">
      <c r="A379" s="44" t="s">
        <v>1909</v>
      </c>
      <c r="B379" s="44" t="s">
        <v>1754</v>
      </c>
      <c r="C379" s="44" t="s">
        <v>163</v>
      </c>
      <c r="D379" s="45" t="s">
        <v>16</v>
      </c>
      <c r="E379" s="4" t="s">
        <v>164</v>
      </c>
      <c r="F379" s="4" t="s">
        <v>164</v>
      </c>
      <c r="G379" s="46">
        <v>1</v>
      </c>
    </row>
    <row r="380" spans="1:7" ht="45" customHeight="1" x14ac:dyDescent="0.25">
      <c r="A380" s="44" t="s">
        <v>1910</v>
      </c>
      <c r="B380" s="44" t="s">
        <v>1754</v>
      </c>
      <c r="C380" s="44" t="s">
        <v>165</v>
      </c>
      <c r="D380" s="45" t="s">
        <v>125</v>
      </c>
      <c r="E380" s="4" t="s">
        <v>166</v>
      </c>
      <c r="F380" s="4" t="s">
        <v>166</v>
      </c>
      <c r="G380" s="46">
        <v>25</v>
      </c>
    </row>
    <row r="381" spans="1:7" ht="45" customHeight="1" x14ac:dyDescent="0.25">
      <c r="A381" s="44" t="s">
        <v>1911</v>
      </c>
      <c r="B381" s="44" t="s">
        <v>1754</v>
      </c>
      <c r="C381" s="44" t="s">
        <v>159</v>
      </c>
      <c r="D381" s="45" t="s">
        <v>125</v>
      </c>
      <c r="E381" s="4" t="s">
        <v>160</v>
      </c>
      <c r="F381" s="4" t="s">
        <v>160</v>
      </c>
      <c r="G381" s="46">
        <v>25</v>
      </c>
    </row>
    <row r="382" spans="1:7" x14ac:dyDescent="0.25">
      <c r="B382" t="s">
        <v>1752</v>
      </c>
      <c r="C382" s="42" t="s">
        <v>7</v>
      </c>
      <c r="D382" s="43" t="s">
        <v>8</v>
      </c>
      <c r="E382" s="42" t="s">
        <v>9</v>
      </c>
    </row>
    <row r="383" spans="1:7" x14ac:dyDescent="0.25">
      <c r="B383" t="s">
        <v>1752</v>
      </c>
      <c r="C383" s="42" t="s">
        <v>10</v>
      </c>
      <c r="D383" s="43" t="s">
        <v>137</v>
      </c>
      <c r="E383" s="42" t="s">
        <v>138</v>
      </c>
    </row>
    <row r="384" spans="1:7" x14ac:dyDescent="0.25">
      <c r="B384" t="s">
        <v>1752</v>
      </c>
      <c r="C384" s="42" t="s">
        <v>12</v>
      </c>
      <c r="D384" s="43" t="s">
        <v>38</v>
      </c>
      <c r="E384" s="42" t="s">
        <v>167</v>
      </c>
    </row>
    <row r="385" spans="1:7" x14ac:dyDescent="0.25">
      <c r="B385" t="s">
        <v>1752</v>
      </c>
      <c r="C385" s="42" t="s">
        <v>140</v>
      </c>
      <c r="D385" s="43" t="s">
        <v>8</v>
      </c>
      <c r="E385" s="42" t="s">
        <v>168</v>
      </c>
    </row>
    <row r="387" spans="1:7" ht="45" customHeight="1" x14ac:dyDescent="0.25">
      <c r="A387" s="44" t="s">
        <v>1912</v>
      </c>
      <c r="B387" s="44" t="s">
        <v>1754</v>
      </c>
      <c r="C387" s="44" t="s">
        <v>170</v>
      </c>
      <c r="D387" s="45" t="s">
        <v>125</v>
      </c>
      <c r="E387" s="4" t="s">
        <v>171</v>
      </c>
      <c r="F387" s="4" t="s">
        <v>171</v>
      </c>
      <c r="G387" s="46">
        <v>30</v>
      </c>
    </row>
    <row r="388" spans="1:7" ht="45" customHeight="1" x14ac:dyDescent="0.25">
      <c r="A388" s="44" t="s">
        <v>1913</v>
      </c>
      <c r="B388" s="44" t="s">
        <v>1754</v>
      </c>
      <c r="C388" s="44" t="s">
        <v>172</v>
      </c>
      <c r="D388" s="45" t="s">
        <v>125</v>
      </c>
      <c r="E388" s="4" t="s">
        <v>173</v>
      </c>
      <c r="F388" s="4" t="s">
        <v>173</v>
      </c>
      <c r="G388" s="46">
        <v>20</v>
      </c>
    </row>
    <row r="389" spans="1:7" ht="45" customHeight="1" x14ac:dyDescent="0.25">
      <c r="A389" s="44" t="s">
        <v>1914</v>
      </c>
      <c r="B389" s="44" t="s">
        <v>1754</v>
      </c>
      <c r="C389" s="44" t="s">
        <v>174</v>
      </c>
      <c r="D389" s="45" t="s">
        <v>125</v>
      </c>
      <c r="E389" s="4" t="s">
        <v>175</v>
      </c>
      <c r="F389" s="4" t="s">
        <v>175</v>
      </c>
      <c r="G389" s="46">
        <v>5</v>
      </c>
    </row>
    <row r="390" spans="1:7" ht="45" customHeight="1" x14ac:dyDescent="0.25">
      <c r="A390" s="44" t="s">
        <v>1915</v>
      </c>
      <c r="B390" s="44" t="s">
        <v>1754</v>
      </c>
      <c r="C390" s="44" t="s">
        <v>176</v>
      </c>
      <c r="D390" s="45" t="s">
        <v>125</v>
      </c>
      <c r="E390" s="4" t="s">
        <v>177</v>
      </c>
      <c r="F390" s="4" t="s">
        <v>177</v>
      </c>
      <c r="G390" s="46">
        <v>20</v>
      </c>
    </row>
    <row r="391" spans="1:7" x14ac:dyDescent="0.25">
      <c r="B391" t="s">
        <v>1752</v>
      </c>
      <c r="C391" s="42" t="s">
        <v>7</v>
      </c>
      <c r="D391" s="43" t="s">
        <v>8</v>
      </c>
      <c r="E391" s="42" t="s">
        <v>9</v>
      </c>
    </row>
    <row r="392" spans="1:7" x14ac:dyDescent="0.25">
      <c r="B392" t="s">
        <v>1752</v>
      </c>
      <c r="C392" s="42" t="s">
        <v>10</v>
      </c>
      <c r="D392" s="43" t="s">
        <v>137</v>
      </c>
      <c r="E392" s="42" t="s">
        <v>138</v>
      </c>
    </row>
    <row r="393" spans="1:7" x14ac:dyDescent="0.25">
      <c r="B393" t="s">
        <v>1752</v>
      </c>
      <c r="C393" s="42" t="s">
        <v>12</v>
      </c>
      <c r="D393" s="43" t="s">
        <v>38</v>
      </c>
      <c r="E393" s="42" t="s">
        <v>167</v>
      </c>
    </row>
    <row r="394" spans="1:7" x14ac:dyDescent="0.25">
      <c r="B394" t="s">
        <v>1752</v>
      </c>
      <c r="C394" s="42" t="s">
        <v>140</v>
      </c>
      <c r="D394" s="43" t="s">
        <v>38</v>
      </c>
      <c r="E394" s="42" t="s">
        <v>178</v>
      </c>
    </row>
    <row r="396" spans="1:7" ht="45" customHeight="1" x14ac:dyDescent="0.25">
      <c r="A396" s="44" t="s">
        <v>1916</v>
      </c>
      <c r="B396" s="44" t="s">
        <v>1754</v>
      </c>
      <c r="C396" s="44" t="s">
        <v>180</v>
      </c>
      <c r="D396" s="45" t="s">
        <v>125</v>
      </c>
      <c r="E396" s="4" t="s">
        <v>181</v>
      </c>
      <c r="F396" s="4" t="s">
        <v>181</v>
      </c>
      <c r="G396" s="46">
        <v>15</v>
      </c>
    </row>
    <row r="397" spans="1:7" x14ac:dyDescent="0.25">
      <c r="B397" t="s">
        <v>1752</v>
      </c>
      <c r="C397" s="42" t="s">
        <v>7</v>
      </c>
      <c r="D397" s="43" t="s">
        <v>8</v>
      </c>
      <c r="E397" s="42" t="s">
        <v>9</v>
      </c>
    </row>
    <row r="398" spans="1:7" x14ac:dyDescent="0.25">
      <c r="B398" t="s">
        <v>1752</v>
      </c>
      <c r="C398" s="42" t="s">
        <v>10</v>
      </c>
      <c r="D398" s="43" t="s">
        <v>137</v>
      </c>
      <c r="E398" s="42" t="s">
        <v>138</v>
      </c>
    </row>
    <row r="399" spans="1:7" x14ac:dyDescent="0.25">
      <c r="B399" t="s">
        <v>1752</v>
      </c>
      <c r="C399" s="42" t="s">
        <v>12</v>
      </c>
      <c r="D399" s="43" t="s">
        <v>38</v>
      </c>
      <c r="E399" s="42" t="s">
        <v>167</v>
      </c>
    </row>
    <row r="400" spans="1:7" x14ac:dyDescent="0.25">
      <c r="B400" t="s">
        <v>1752</v>
      </c>
      <c r="C400" s="42" t="s">
        <v>140</v>
      </c>
      <c r="D400" s="43" t="s">
        <v>54</v>
      </c>
      <c r="E400" s="42" t="s">
        <v>182</v>
      </c>
    </row>
    <row r="402" spans="1:7" ht="45" customHeight="1" x14ac:dyDescent="0.25">
      <c r="A402" s="44" t="s">
        <v>1917</v>
      </c>
      <c r="B402" s="44" t="s">
        <v>1754</v>
      </c>
      <c r="C402" s="44" t="s">
        <v>184</v>
      </c>
      <c r="D402" s="45" t="s">
        <v>125</v>
      </c>
      <c r="E402" s="4" t="s">
        <v>185</v>
      </c>
      <c r="F402" s="4" t="s">
        <v>185</v>
      </c>
      <c r="G402" s="46">
        <v>10</v>
      </c>
    </row>
    <row r="403" spans="1:7" x14ac:dyDescent="0.25">
      <c r="B403" t="s">
        <v>1752</v>
      </c>
      <c r="C403" s="42" t="s">
        <v>7</v>
      </c>
      <c r="D403" s="43" t="s">
        <v>8</v>
      </c>
      <c r="E403" s="42" t="s">
        <v>9</v>
      </c>
    </row>
    <row r="404" spans="1:7" x14ac:dyDescent="0.25">
      <c r="B404" t="s">
        <v>1752</v>
      </c>
      <c r="C404" s="42" t="s">
        <v>10</v>
      </c>
      <c r="D404" s="43" t="s">
        <v>137</v>
      </c>
      <c r="E404" s="42" t="s">
        <v>138</v>
      </c>
    </row>
    <row r="405" spans="1:7" x14ac:dyDescent="0.25">
      <c r="B405" t="s">
        <v>1752</v>
      </c>
      <c r="C405" s="42" t="s">
        <v>12</v>
      </c>
      <c r="D405" s="43" t="s">
        <v>38</v>
      </c>
      <c r="E405" s="42" t="s">
        <v>167</v>
      </c>
    </row>
    <row r="406" spans="1:7" x14ac:dyDescent="0.25">
      <c r="B406" t="s">
        <v>1752</v>
      </c>
      <c r="C406" s="42" t="s">
        <v>140</v>
      </c>
      <c r="D406" s="43" t="s">
        <v>74</v>
      </c>
      <c r="E406" s="42" t="s">
        <v>186</v>
      </c>
    </row>
    <row r="408" spans="1:7" ht="45" customHeight="1" x14ac:dyDescent="0.25">
      <c r="A408" s="44" t="s">
        <v>1918</v>
      </c>
      <c r="B408" s="44" t="s">
        <v>1754</v>
      </c>
      <c r="C408" s="44" t="s">
        <v>188</v>
      </c>
      <c r="D408" s="45" t="s">
        <v>125</v>
      </c>
      <c r="E408" s="4" t="s">
        <v>1919</v>
      </c>
      <c r="F408" s="4" t="s">
        <v>1919</v>
      </c>
      <c r="G408" s="46">
        <v>1</v>
      </c>
    </row>
    <row r="409" spans="1:7" x14ac:dyDescent="0.25">
      <c r="B409" t="s">
        <v>1752</v>
      </c>
      <c r="C409" s="42" t="s">
        <v>7</v>
      </c>
      <c r="D409" s="43" t="s">
        <v>8</v>
      </c>
      <c r="E409" s="42" t="s">
        <v>9</v>
      </c>
    </row>
    <row r="410" spans="1:7" x14ac:dyDescent="0.25">
      <c r="B410" t="s">
        <v>1752</v>
      </c>
      <c r="C410" s="42" t="s">
        <v>10</v>
      </c>
      <c r="D410" s="43" t="s">
        <v>137</v>
      </c>
      <c r="E410" s="42" t="s">
        <v>138</v>
      </c>
    </row>
    <row r="411" spans="1:7" x14ac:dyDescent="0.25">
      <c r="B411" t="s">
        <v>1752</v>
      </c>
      <c r="C411" s="42" t="s">
        <v>12</v>
      </c>
      <c r="D411" s="43" t="s">
        <v>54</v>
      </c>
      <c r="E411" s="42" t="s">
        <v>190</v>
      </c>
    </row>
    <row r="412" spans="1:7" x14ac:dyDescent="0.25">
      <c r="B412" t="s">
        <v>1752</v>
      </c>
      <c r="C412" s="42" t="s">
        <v>140</v>
      </c>
      <c r="D412" s="43" t="s">
        <v>8</v>
      </c>
      <c r="E412" s="42" t="s">
        <v>191</v>
      </c>
    </row>
    <row r="414" spans="1:7" ht="45" customHeight="1" x14ac:dyDescent="0.25">
      <c r="A414" s="44" t="s">
        <v>1920</v>
      </c>
      <c r="B414" s="44" t="s">
        <v>1754</v>
      </c>
      <c r="C414" s="44" t="s">
        <v>193</v>
      </c>
      <c r="D414" s="45" t="s">
        <v>125</v>
      </c>
      <c r="E414" s="4" t="s">
        <v>194</v>
      </c>
      <c r="F414" s="4" t="s">
        <v>194</v>
      </c>
      <c r="G414" s="46">
        <f>SUM(G415:G416)</f>
        <v>88.2</v>
      </c>
    </row>
    <row r="415" spans="1:7" x14ac:dyDescent="0.25">
      <c r="A415" s="50" t="s">
        <v>1921</v>
      </c>
      <c r="B415" s="50"/>
      <c r="C415" s="51">
        <v>40</v>
      </c>
      <c r="D415" s="51">
        <v>1.05</v>
      </c>
      <c r="E415" s="51">
        <v>1.05</v>
      </c>
      <c r="F415" s="51"/>
      <c r="G415" s="51">
        <f>PRODUCT(C415:F415)</f>
        <v>44.1</v>
      </c>
    </row>
    <row r="416" spans="1:7" x14ac:dyDescent="0.25">
      <c r="A416" s="50" t="s">
        <v>1922</v>
      </c>
      <c r="B416" s="50"/>
      <c r="C416" s="51">
        <v>40</v>
      </c>
      <c r="D416" s="51">
        <v>1.05</v>
      </c>
      <c r="E416" s="51">
        <v>1.05</v>
      </c>
      <c r="F416" s="51"/>
      <c r="G416" s="51">
        <f>PRODUCT(C416:F416)</f>
        <v>44.1</v>
      </c>
    </row>
    <row r="418" spans="1:7" ht="45" customHeight="1" x14ac:dyDescent="0.25">
      <c r="A418" s="44" t="s">
        <v>1923</v>
      </c>
      <c r="B418" s="44" t="s">
        <v>1754</v>
      </c>
      <c r="C418" s="44" t="s">
        <v>195</v>
      </c>
      <c r="D418" s="45" t="s">
        <v>125</v>
      </c>
      <c r="E418" s="4" t="s">
        <v>196</v>
      </c>
      <c r="F418" s="4" t="s">
        <v>196</v>
      </c>
      <c r="G418" s="46">
        <f>SUM(G419:G420)</f>
        <v>88.2</v>
      </c>
    </row>
    <row r="419" spans="1:7" x14ac:dyDescent="0.25">
      <c r="A419" s="50" t="s">
        <v>1921</v>
      </c>
      <c r="B419" s="50"/>
      <c r="C419" s="51">
        <v>40</v>
      </c>
      <c r="D419" s="51">
        <v>1.05</v>
      </c>
      <c r="E419" s="51">
        <v>1.05</v>
      </c>
      <c r="F419" s="51"/>
      <c r="G419" s="51">
        <f>PRODUCT(C419:F419)</f>
        <v>44.1</v>
      </c>
    </row>
    <row r="420" spans="1:7" x14ac:dyDescent="0.25">
      <c r="A420" s="50" t="s">
        <v>1922</v>
      </c>
      <c r="B420" s="50"/>
      <c r="C420" s="51">
        <v>40</v>
      </c>
      <c r="D420" s="51">
        <v>1.05</v>
      </c>
      <c r="E420" s="51">
        <v>1.05</v>
      </c>
      <c r="F420" s="51"/>
      <c r="G420" s="51">
        <f>PRODUCT(C420:F420)</f>
        <v>44.1</v>
      </c>
    </row>
    <row r="422" spans="1:7" ht="45" customHeight="1" x14ac:dyDescent="0.25">
      <c r="A422" s="44" t="s">
        <v>1924</v>
      </c>
      <c r="B422" s="44" t="s">
        <v>1754</v>
      </c>
      <c r="C422" s="44" t="s">
        <v>197</v>
      </c>
      <c r="D422" s="45" t="s">
        <v>125</v>
      </c>
      <c r="E422" s="4" t="s">
        <v>198</v>
      </c>
      <c r="F422" s="4" t="s">
        <v>198</v>
      </c>
      <c r="G422" s="46">
        <f>SUM(G423:G424)</f>
        <v>88.2</v>
      </c>
    </row>
    <row r="423" spans="1:7" x14ac:dyDescent="0.25">
      <c r="A423" s="50" t="s">
        <v>1921</v>
      </c>
      <c r="B423" s="50"/>
      <c r="C423" s="51">
        <v>40</v>
      </c>
      <c r="D423" s="51">
        <v>1.05</v>
      </c>
      <c r="E423" s="51">
        <v>1.05</v>
      </c>
      <c r="F423" s="51"/>
      <c r="G423" s="51">
        <f>PRODUCT(C423:F423)</f>
        <v>44.1</v>
      </c>
    </row>
    <row r="424" spans="1:7" x14ac:dyDescent="0.25">
      <c r="A424" s="50" t="s">
        <v>1922</v>
      </c>
      <c r="B424" s="50"/>
      <c r="C424" s="51">
        <v>40</v>
      </c>
      <c r="D424" s="51">
        <v>1.05</v>
      </c>
      <c r="E424" s="51">
        <v>1.05</v>
      </c>
      <c r="F424" s="51"/>
      <c r="G424" s="51">
        <f>PRODUCT(C424:F424)</f>
        <v>44.1</v>
      </c>
    </row>
    <row r="426" spans="1:7" ht="45" customHeight="1" x14ac:dyDescent="0.25">
      <c r="A426" s="44" t="s">
        <v>1925</v>
      </c>
      <c r="B426" s="44" t="s">
        <v>1754</v>
      </c>
      <c r="C426" s="44" t="s">
        <v>199</v>
      </c>
      <c r="D426" s="45" t="s">
        <v>125</v>
      </c>
      <c r="E426" s="4" t="s">
        <v>200</v>
      </c>
      <c r="F426" s="4" t="s">
        <v>200</v>
      </c>
      <c r="G426" s="46">
        <f>SUM(G427:G428)</f>
        <v>88.2</v>
      </c>
    </row>
    <row r="427" spans="1:7" x14ac:dyDescent="0.25">
      <c r="A427" s="50" t="s">
        <v>1921</v>
      </c>
      <c r="B427" s="50"/>
      <c r="C427" s="51">
        <v>40</v>
      </c>
      <c r="D427" s="51">
        <v>1.05</v>
      </c>
      <c r="E427" s="51">
        <v>1.05</v>
      </c>
      <c r="F427" s="51"/>
      <c r="G427" s="51">
        <f>PRODUCT(C427:F427)</f>
        <v>44.1</v>
      </c>
    </row>
    <row r="428" spans="1:7" x14ac:dyDescent="0.25">
      <c r="A428" s="50" t="s">
        <v>1922</v>
      </c>
      <c r="B428" s="50"/>
      <c r="C428" s="51">
        <v>40</v>
      </c>
      <c r="D428" s="51">
        <v>1.05</v>
      </c>
      <c r="E428" s="51">
        <v>1.05</v>
      </c>
      <c r="F428" s="51"/>
      <c r="G428" s="51">
        <f>PRODUCT(C428:F428)</f>
        <v>44.1</v>
      </c>
    </row>
    <row r="430" spans="1:7" ht="45" customHeight="1" x14ac:dyDescent="0.25">
      <c r="A430" s="44" t="s">
        <v>1926</v>
      </c>
      <c r="B430" s="44" t="s">
        <v>1754</v>
      </c>
      <c r="C430" s="44" t="s">
        <v>201</v>
      </c>
      <c r="D430" s="45" t="s">
        <v>125</v>
      </c>
      <c r="E430" s="4" t="s">
        <v>202</v>
      </c>
      <c r="F430" s="4" t="s">
        <v>202</v>
      </c>
      <c r="G430" s="46">
        <f>SUM(G431:G431)</f>
        <v>22.05</v>
      </c>
    </row>
    <row r="431" spans="1:7" x14ac:dyDescent="0.25">
      <c r="A431" s="50" t="s">
        <v>1927</v>
      </c>
      <c r="B431" s="50"/>
      <c r="C431" s="51">
        <v>20</v>
      </c>
      <c r="D431" s="51">
        <v>1.05</v>
      </c>
      <c r="E431" s="51">
        <v>1.05</v>
      </c>
      <c r="F431" s="51"/>
      <c r="G431" s="51">
        <f>PRODUCT(C431:F431)</f>
        <v>22.05</v>
      </c>
    </row>
    <row r="433" spans="1:7" x14ac:dyDescent="0.25">
      <c r="B433" t="s">
        <v>1752</v>
      </c>
      <c r="C433" s="42" t="s">
        <v>7</v>
      </c>
      <c r="D433" s="43" t="s">
        <v>8</v>
      </c>
      <c r="E433" s="42" t="s">
        <v>9</v>
      </c>
    </row>
    <row r="434" spans="1:7" x14ac:dyDescent="0.25">
      <c r="B434" t="s">
        <v>1752</v>
      </c>
      <c r="C434" s="42" t="s">
        <v>10</v>
      </c>
      <c r="D434" s="43" t="s">
        <v>137</v>
      </c>
      <c r="E434" s="42" t="s">
        <v>138</v>
      </c>
    </row>
    <row r="435" spans="1:7" x14ac:dyDescent="0.25">
      <c r="B435" t="s">
        <v>1752</v>
      </c>
      <c r="C435" s="42" t="s">
        <v>12</v>
      </c>
      <c r="D435" s="43" t="s">
        <v>54</v>
      </c>
      <c r="E435" s="42" t="s">
        <v>190</v>
      </c>
    </row>
    <row r="436" spans="1:7" x14ac:dyDescent="0.25">
      <c r="B436" t="s">
        <v>1752</v>
      </c>
      <c r="C436" s="42" t="s">
        <v>140</v>
      </c>
      <c r="D436" s="43" t="s">
        <v>38</v>
      </c>
      <c r="E436" s="42" t="s">
        <v>203</v>
      </c>
    </row>
    <row r="438" spans="1:7" ht="45" customHeight="1" x14ac:dyDescent="0.25">
      <c r="A438" s="44" t="s">
        <v>1928</v>
      </c>
      <c r="B438" s="44" t="s">
        <v>1754</v>
      </c>
      <c r="C438" s="44" t="s">
        <v>205</v>
      </c>
      <c r="D438" s="45" t="s">
        <v>16</v>
      </c>
      <c r="E438" s="4" t="s">
        <v>1929</v>
      </c>
      <c r="F438" s="4" t="s">
        <v>1929</v>
      </c>
      <c r="G438" s="46">
        <v>1</v>
      </c>
    </row>
    <row r="439" spans="1:7" ht="45" customHeight="1" x14ac:dyDescent="0.25">
      <c r="A439" s="44" t="s">
        <v>1930</v>
      </c>
      <c r="B439" s="44" t="s">
        <v>1754</v>
      </c>
      <c r="C439" s="44" t="s">
        <v>207</v>
      </c>
      <c r="D439" s="45" t="s">
        <v>16</v>
      </c>
      <c r="E439" s="4" t="s">
        <v>1931</v>
      </c>
      <c r="F439" s="4" t="s">
        <v>1931</v>
      </c>
      <c r="G439" s="46">
        <v>1</v>
      </c>
    </row>
    <row r="440" spans="1:7" ht="45" customHeight="1" x14ac:dyDescent="0.25">
      <c r="A440" s="44" t="s">
        <v>1932</v>
      </c>
      <c r="B440" s="44" t="s">
        <v>1754</v>
      </c>
      <c r="C440" s="44" t="s">
        <v>209</v>
      </c>
      <c r="D440" s="45" t="s">
        <v>16</v>
      </c>
      <c r="E440" s="4" t="s">
        <v>210</v>
      </c>
      <c r="F440" s="4" t="s">
        <v>210</v>
      </c>
      <c r="G440" s="46">
        <v>1</v>
      </c>
    </row>
    <row r="441" spans="1:7" x14ac:dyDescent="0.25">
      <c r="B441" t="s">
        <v>1752</v>
      </c>
      <c r="C441" s="42" t="s">
        <v>7</v>
      </c>
      <c r="D441" s="43" t="s">
        <v>8</v>
      </c>
      <c r="E441" s="42" t="s">
        <v>9</v>
      </c>
    </row>
    <row r="442" spans="1:7" x14ac:dyDescent="0.25">
      <c r="B442" t="s">
        <v>1752</v>
      </c>
      <c r="C442" s="42" t="s">
        <v>10</v>
      </c>
      <c r="D442" s="43" t="s">
        <v>137</v>
      </c>
      <c r="E442" s="42" t="s">
        <v>138</v>
      </c>
    </row>
    <row r="443" spans="1:7" x14ac:dyDescent="0.25">
      <c r="B443" t="s">
        <v>1752</v>
      </c>
      <c r="C443" s="42" t="s">
        <v>12</v>
      </c>
      <c r="D443" s="43" t="s">
        <v>54</v>
      </c>
      <c r="E443" s="42" t="s">
        <v>190</v>
      </c>
    </row>
    <row r="444" spans="1:7" x14ac:dyDescent="0.25">
      <c r="B444" t="s">
        <v>1752</v>
      </c>
      <c r="C444" s="42" t="s">
        <v>140</v>
      </c>
      <c r="D444" s="43" t="s">
        <v>54</v>
      </c>
      <c r="E444" s="42" t="s">
        <v>211</v>
      </c>
    </row>
    <row r="446" spans="1:7" ht="45" customHeight="1" x14ac:dyDescent="0.25">
      <c r="A446" s="44" t="s">
        <v>1933</v>
      </c>
      <c r="B446" s="44" t="s">
        <v>1754</v>
      </c>
      <c r="C446" s="44" t="s">
        <v>213</v>
      </c>
      <c r="D446" s="45" t="s">
        <v>25</v>
      </c>
      <c r="E446" s="4" t="s">
        <v>214</v>
      </c>
      <c r="F446" s="4" t="s">
        <v>214</v>
      </c>
      <c r="G446" s="46">
        <f>SUM(G447:G447)</f>
        <v>132.30000000000001</v>
      </c>
    </row>
    <row r="447" spans="1:7" x14ac:dyDescent="0.25">
      <c r="A447" s="50"/>
      <c r="B447" s="50"/>
      <c r="C447" s="51">
        <v>120</v>
      </c>
      <c r="D447" s="51">
        <v>1.05</v>
      </c>
      <c r="E447" s="51">
        <v>1.05</v>
      </c>
      <c r="F447" s="51"/>
      <c r="G447" s="51">
        <f>PRODUCT(C447:F447)</f>
        <v>132.30000000000001</v>
      </c>
    </row>
    <row r="449" spans="1:7" ht="45" customHeight="1" x14ac:dyDescent="0.25">
      <c r="A449" s="44" t="s">
        <v>1934</v>
      </c>
      <c r="B449" s="44" t="s">
        <v>1754</v>
      </c>
      <c r="C449" s="44" t="s">
        <v>215</v>
      </c>
      <c r="D449" s="45" t="s">
        <v>125</v>
      </c>
      <c r="E449" s="4" t="s">
        <v>216</v>
      </c>
      <c r="F449" s="4" t="s">
        <v>216</v>
      </c>
      <c r="G449" s="46">
        <f>SUM(G450:G450)</f>
        <v>42</v>
      </c>
    </row>
    <row r="450" spans="1:7" x14ac:dyDescent="0.25">
      <c r="A450" s="50"/>
      <c r="B450" s="50"/>
      <c r="C450" s="51">
        <v>40</v>
      </c>
      <c r="D450" s="51">
        <v>1.05</v>
      </c>
      <c r="E450" s="51"/>
      <c r="F450" s="51"/>
      <c r="G450" s="51">
        <f>PRODUCT(C450:F450)</f>
        <v>42</v>
      </c>
    </row>
    <row r="452" spans="1:7" ht="45" customHeight="1" x14ac:dyDescent="0.25">
      <c r="A452" s="44" t="s">
        <v>1935</v>
      </c>
      <c r="B452" s="44" t="s">
        <v>1754</v>
      </c>
      <c r="C452" s="44" t="s">
        <v>217</v>
      </c>
      <c r="D452" s="45" t="s">
        <v>125</v>
      </c>
      <c r="E452" s="4" t="s">
        <v>218</v>
      </c>
      <c r="F452" s="4" t="s">
        <v>218</v>
      </c>
      <c r="G452" s="46">
        <f>SUM(G453:G453)</f>
        <v>15.75</v>
      </c>
    </row>
    <row r="453" spans="1:7" x14ac:dyDescent="0.25">
      <c r="A453" s="50"/>
      <c r="B453" s="50"/>
      <c r="C453" s="51">
        <v>15</v>
      </c>
      <c r="D453" s="51">
        <v>1.05</v>
      </c>
      <c r="E453" s="51"/>
      <c r="F453" s="51"/>
      <c r="G453" s="51">
        <f>PRODUCT(C453:F453)</f>
        <v>15.75</v>
      </c>
    </row>
    <row r="455" spans="1:7" ht="45" customHeight="1" x14ac:dyDescent="0.25">
      <c r="A455" s="44" t="s">
        <v>1936</v>
      </c>
      <c r="B455" s="44" t="s">
        <v>1754</v>
      </c>
      <c r="C455" s="44" t="s">
        <v>219</v>
      </c>
      <c r="D455" s="45" t="s">
        <v>125</v>
      </c>
      <c r="E455" s="4" t="s">
        <v>220</v>
      </c>
      <c r="F455" s="4" t="s">
        <v>220</v>
      </c>
      <c r="G455" s="46">
        <f>SUM(G456:G456)</f>
        <v>21</v>
      </c>
    </row>
    <row r="456" spans="1:7" x14ac:dyDescent="0.25">
      <c r="A456" s="50"/>
      <c r="B456" s="50"/>
      <c r="C456" s="51">
        <v>20</v>
      </c>
      <c r="D456" s="51">
        <v>1.05</v>
      </c>
      <c r="E456" s="51"/>
      <c r="F456" s="51"/>
      <c r="G456" s="51">
        <f>PRODUCT(C456:F456)</f>
        <v>21</v>
      </c>
    </row>
    <row r="458" spans="1:7" ht="45" customHeight="1" x14ac:dyDescent="0.25">
      <c r="A458" s="44" t="s">
        <v>1937</v>
      </c>
      <c r="B458" s="44" t="s">
        <v>1754</v>
      </c>
      <c r="C458" s="44" t="s">
        <v>221</v>
      </c>
      <c r="D458" s="45" t="s">
        <v>125</v>
      </c>
      <c r="E458" s="4" t="s">
        <v>222</v>
      </c>
      <c r="F458" s="4" t="s">
        <v>222</v>
      </c>
      <c r="G458" s="46">
        <f>SUM(G459:G459)</f>
        <v>10.5</v>
      </c>
    </row>
    <row r="459" spans="1:7" x14ac:dyDescent="0.25">
      <c r="A459" s="50"/>
      <c r="B459" s="50"/>
      <c r="C459" s="51">
        <v>10</v>
      </c>
      <c r="D459" s="51">
        <v>1.05</v>
      </c>
      <c r="E459" s="51"/>
      <c r="F459" s="51"/>
      <c r="G459" s="51">
        <f>PRODUCT(C459:F459)</f>
        <v>10.5</v>
      </c>
    </row>
    <row r="461" spans="1:7" ht="45" customHeight="1" x14ac:dyDescent="0.25">
      <c r="A461" s="44" t="s">
        <v>1938</v>
      </c>
      <c r="B461" s="44" t="s">
        <v>1754</v>
      </c>
      <c r="C461" s="44" t="s">
        <v>223</v>
      </c>
      <c r="D461" s="45" t="s">
        <v>125</v>
      </c>
      <c r="E461" s="4" t="s">
        <v>224</v>
      </c>
      <c r="F461" s="4" t="s">
        <v>224</v>
      </c>
      <c r="G461" s="46">
        <f>SUM(G462:G462)</f>
        <v>31.5</v>
      </c>
    </row>
    <row r="462" spans="1:7" x14ac:dyDescent="0.25">
      <c r="A462" s="50"/>
      <c r="B462" s="50"/>
      <c r="C462" s="51">
        <v>30</v>
      </c>
      <c r="D462" s="51">
        <v>1.05</v>
      </c>
      <c r="E462" s="51"/>
      <c r="F462" s="51"/>
      <c r="G462" s="51">
        <f>PRODUCT(C462:F462)</f>
        <v>31.5</v>
      </c>
    </row>
    <row r="464" spans="1:7" ht="45" customHeight="1" x14ac:dyDescent="0.25">
      <c r="A464" s="44" t="s">
        <v>1939</v>
      </c>
      <c r="B464" s="44" t="s">
        <v>1754</v>
      </c>
      <c r="C464" s="44" t="s">
        <v>225</v>
      </c>
      <c r="D464" s="45" t="s">
        <v>16</v>
      </c>
      <c r="E464" s="4" t="s">
        <v>226</v>
      </c>
      <c r="F464" s="4" t="s">
        <v>226</v>
      </c>
      <c r="G464" s="46">
        <v>2</v>
      </c>
    </row>
    <row r="465" spans="1:7" ht="45" customHeight="1" x14ac:dyDescent="0.25">
      <c r="A465" s="44" t="s">
        <v>1940</v>
      </c>
      <c r="B465" s="44" t="s">
        <v>1754</v>
      </c>
      <c r="C465" s="44" t="s">
        <v>227</v>
      </c>
      <c r="D465" s="45" t="s">
        <v>25</v>
      </c>
      <c r="E465" s="4" t="s">
        <v>228</v>
      </c>
      <c r="F465" s="4" t="s">
        <v>228</v>
      </c>
      <c r="G465" s="46">
        <f>SUM(G466:G466)</f>
        <v>38.587499999999999</v>
      </c>
    </row>
    <row r="466" spans="1:7" x14ac:dyDescent="0.25">
      <c r="A466" s="50" t="s">
        <v>1941</v>
      </c>
      <c r="B466" s="50"/>
      <c r="C466" s="51">
        <v>35</v>
      </c>
      <c r="D466" s="51">
        <v>1.05</v>
      </c>
      <c r="E466" s="51">
        <v>1.05</v>
      </c>
      <c r="F466" s="51"/>
      <c r="G466" s="51">
        <f>PRODUCT(C466:F466)</f>
        <v>38.587499999999999</v>
      </c>
    </row>
    <row r="468" spans="1:7" ht="45" customHeight="1" x14ac:dyDescent="0.25">
      <c r="A468" s="44" t="s">
        <v>1942</v>
      </c>
      <c r="B468" s="44" t="s">
        <v>1754</v>
      </c>
      <c r="C468" s="44" t="s">
        <v>229</v>
      </c>
      <c r="D468" s="45" t="s">
        <v>16</v>
      </c>
      <c r="E468" s="4" t="s">
        <v>230</v>
      </c>
      <c r="F468" s="4" t="s">
        <v>230</v>
      </c>
      <c r="G468" s="46">
        <v>2</v>
      </c>
    </row>
    <row r="469" spans="1:7" ht="45" customHeight="1" x14ac:dyDescent="0.25">
      <c r="A469" s="44" t="s">
        <v>1943</v>
      </c>
      <c r="B469" s="44" t="s">
        <v>1754</v>
      </c>
      <c r="C469" s="44" t="s">
        <v>231</v>
      </c>
      <c r="D469" s="45" t="s">
        <v>16</v>
      </c>
      <c r="E469" s="4" t="s">
        <v>232</v>
      </c>
      <c r="F469" s="4" t="s">
        <v>232</v>
      </c>
      <c r="G469" s="46">
        <v>6</v>
      </c>
    </row>
    <row r="470" spans="1:7" ht="45" customHeight="1" x14ac:dyDescent="0.25">
      <c r="A470" s="44" t="s">
        <v>1944</v>
      </c>
      <c r="B470" s="44" t="s">
        <v>1754</v>
      </c>
      <c r="C470" s="44" t="s">
        <v>233</v>
      </c>
      <c r="D470" s="45" t="s">
        <v>16</v>
      </c>
      <c r="E470" s="4" t="s">
        <v>234</v>
      </c>
      <c r="F470" s="4" t="s">
        <v>234</v>
      </c>
      <c r="G470" s="46">
        <v>4</v>
      </c>
    </row>
    <row r="471" spans="1:7" ht="45" customHeight="1" x14ac:dyDescent="0.25">
      <c r="A471" s="44" t="s">
        <v>1945</v>
      </c>
      <c r="B471" s="44" t="s">
        <v>1754</v>
      </c>
      <c r="C471" s="44" t="s">
        <v>235</v>
      </c>
      <c r="D471" s="45" t="s">
        <v>16</v>
      </c>
      <c r="E471" s="4" t="s">
        <v>236</v>
      </c>
      <c r="F471" s="4" t="s">
        <v>236</v>
      </c>
      <c r="G471" s="46">
        <v>4</v>
      </c>
    </row>
    <row r="472" spans="1:7" ht="45" customHeight="1" x14ac:dyDescent="0.25">
      <c r="A472" s="44" t="s">
        <v>1946</v>
      </c>
      <c r="B472" s="44" t="s">
        <v>1754</v>
      </c>
      <c r="C472" s="44" t="s">
        <v>237</v>
      </c>
      <c r="D472" s="45" t="s">
        <v>16</v>
      </c>
      <c r="E472" s="4" t="s">
        <v>238</v>
      </c>
      <c r="F472" s="4" t="s">
        <v>238</v>
      </c>
      <c r="G472" s="46">
        <v>4</v>
      </c>
    </row>
    <row r="473" spans="1:7" ht="45" customHeight="1" x14ac:dyDescent="0.25">
      <c r="A473" s="44" t="s">
        <v>1947</v>
      </c>
      <c r="B473" s="44" t="s">
        <v>1754</v>
      </c>
      <c r="C473" s="44" t="s">
        <v>239</v>
      </c>
      <c r="D473" s="45" t="s">
        <v>16</v>
      </c>
      <c r="E473" s="4" t="s">
        <v>240</v>
      </c>
      <c r="F473" s="4" t="s">
        <v>240</v>
      </c>
      <c r="G473" s="46">
        <v>2</v>
      </c>
    </row>
    <row r="474" spans="1:7" ht="45" customHeight="1" x14ac:dyDescent="0.25">
      <c r="A474" s="44" t="s">
        <v>1948</v>
      </c>
      <c r="B474" s="44" t="s">
        <v>1754</v>
      </c>
      <c r="C474" s="44" t="s">
        <v>241</v>
      </c>
      <c r="D474" s="45" t="s">
        <v>16</v>
      </c>
      <c r="E474" s="4" t="s">
        <v>242</v>
      </c>
      <c r="F474" s="4" t="s">
        <v>242</v>
      </c>
      <c r="G474" s="46">
        <v>4</v>
      </c>
    </row>
    <row r="475" spans="1:7" ht="45" customHeight="1" x14ac:dyDescent="0.25">
      <c r="A475" s="44" t="s">
        <v>1949</v>
      </c>
      <c r="B475" s="44" t="s">
        <v>1754</v>
      </c>
      <c r="C475" s="44" t="s">
        <v>243</v>
      </c>
      <c r="D475" s="45" t="s">
        <v>16</v>
      </c>
      <c r="E475" s="4" t="s">
        <v>240</v>
      </c>
      <c r="F475" s="4" t="s">
        <v>240</v>
      </c>
      <c r="G475" s="46">
        <v>2</v>
      </c>
    </row>
    <row r="476" spans="1:7" x14ac:dyDescent="0.25">
      <c r="B476" t="s">
        <v>1752</v>
      </c>
      <c r="C476" s="42" t="s">
        <v>7</v>
      </c>
      <c r="D476" s="43" t="s">
        <v>8</v>
      </c>
      <c r="E476" s="42" t="s">
        <v>9</v>
      </c>
    </row>
    <row r="477" spans="1:7" x14ac:dyDescent="0.25">
      <c r="B477" t="s">
        <v>1752</v>
      </c>
      <c r="C477" s="42" t="s">
        <v>10</v>
      </c>
      <c r="D477" s="43" t="s">
        <v>137</v>
      </c>
      <c r="E477" s="42" t="s">
        <v>138</v>
      </c>
    </row>
    <row r="478" spans="1:7" x14ac:dyDescent="0.25">
      <c r="B478" t="s">
        <v>1752</v>
      </c>
      <c r="C478" s="42" t="s">
        <v>12</v>
      </c>
      <c r="D478" s="43" t="s">
        <v>54</v>
      </c>
      <c r="E478" s="42" t="s">
        <v>190</v>
      </c>
    </row>
    <row r="479" spans="1:7" x14ac:dyDescent="0.25">
      <c r="B479" t="s">
        <v>1752</v>
      </c>
      <c r="C479" s="42" t="s">
        <v>140</v>
      </c>
      <c r="D479" s="43" t="s">
        <v>74</v>
      </c>
      <c r="E479" s="42" t="s">
        <v>244</v>
      </c>
    </row>
    <row r="481" spans="1:7" ht="45" customHeight="1" x14ac:dyDescent="0.25">
      <c r="A481" s="44" t="s">
        <v>1950</v>
      </c>
      <c r="B481" s="44" t="s">
        <v>1754</v>
      </c>
      <c r="C481" s="44" t="s">
        <v>246</v>
      </c>
      <c r="D481" s="45" t="s">
        <v>16</v>
      </c>
      <c r="E481" s="4" t="s">
        <v>247</v>
      </c>
      <c r="F481" s="4" t="s">
        <v>247</v>
      </c>
      <c r="G481" s="46">
        <v>1</v>
      </c>
    </row>
    <row r="482" spans="1:7" x14ac:dyDescent="0.25">
      <c r="B482" t="s">
        <v>1752</v>
      </c>
      <c r="C482" s="42" t="s">
        <v>7</v>
      </c>
      <c r="D482" s="43" t="s">
        <v>8</v>
      </c>
      <c r="E482" s="42" t="s">
        <v>9</v>
      </c>
    </row>
    <row r="483" spans="1:7" x14ac:dyDescent="0.25">
      <c r="B483" t="s">
        <v>1752</v>
      </c>
      <c r="C483" s="42" t="s">
        <v>10</v>
      </c>
      <c r="D483" s="43" t="s">
        <v>137</v>
      </c>
      <c r="E483" s="42" t="s">
        <v>138</v>
      </c>
    </row>
    <row r="484" spans="1:7" x14ac:dyDescent="0.25">
      <c r="B484" t="s">
        <v>1752</v>
      </c>
      <c r="C484" s="42" t="s">
        <v>12</v>
      </c>
      <c r="D484" s="43" t="s">
        <v>54</v>
      </c>
      <c r="E484" s="42" t="s">
        <v>190</v>
      </c>
    </row>
    <row r="485" spans="1:7" x14ac:dyDescent="0.25">
      <c r="B485" t="s">
        <v>1752</v>
      </c>
      <c r="C485" s="42" t="s">
        <v>140</v>
      </c>
      <c r="D485" s="43" t="s">
        <v>104</v>
      </c>
      <c r="E485" s="42" t="s">
        <v>248</v>
      </c>
    </row>
    <row r="487" spans="1:7" ht="45" customHeight="1" x14ac:dyDescent="0.25">
      <c r="A487" s="44" t="s">
        <v>1951</v>
      </c>
      <c r="B487" s="44" t="s">
        <v>1754</v>
      </c>
      <c r="C487" s="44" t="s">
        <v>250</v>
      </c>
      <c r="D487" s="45" t="s">
        <v>16</v>
      </c>
      <c r="E487" s="4" t="s">
        <v>1952</v>
      </c>
      <c r="F487" s="4" t="s">
        <v>1952</v>
      </c>
      <c r="G487" s="46">
        <v>2</v>
      </c>
    </row>
    <row r="488" spans="1:7" x14ac:dyDescent="0.25">
      <c r="B488" t="s">
        <v>1752</v>
      </c>
      <c r="C488" s="42" t="s">
        <v>7</v>
      </c>
      <c r="D488" s="43" t="s">
        <v>8</v>
      </c>
      <c r="E488" s="42" t="s">
        <v>9</v>
      </c>
    </row>
    <row r="489" spans="1:7" x14ac:dyDescent="0.25">
      <c r="B489" t="s">
        <v>1752</v>
      </c>
      <c r="C489" s="42" t="s">
        <v>10</v>
      </c>
      <c r="D489" s="43" t="s">
        <v>137</v>
      </c>
      <c r="E489" s="42" t="s">
        <v>138</v>
      </c>
    </row>
    <row r="490" spans="1:7" x14ac:dyDescent="0.25">
      <c r="B490" t="s">
        <v>1752</v>
      </c>
      <c r="C490" s="42" t="s">
        <v>12</v>
      </c>
      <c r="D490" s="43" t="s">
        <v>54</v>
      </c>
      <c r="E490" s="42" t="s">
        <v>190</v>
      </c>
    </row>
    <row r="491" spans="1:7" x14ac:dyDescent="0.25">
      <c r="B491" t="s">
        <v>1752</v>
      </c>
      <c r="C491" s="42" t="s">
        <v>140</v>
      </c>
      <c r="D491" s="43" t="s">
        <v>131</v>
      </c>
      <c r="E491" s="42" t="s">
        <v>252</v>
      </c>
    </row>
    <row r="493" spans="1:7" ht="45" customHeight="1" x14ac:dyDescent="0.25">
      <c r="A493" s="44" t="s">
        <v>1953</v>
      </c>
      <c r="B493" s="44" t="s">
        <v>1754</v>
      </c>
      <c r="C493" s="44" t="s">
        <v>254</v>
      </c>
      <c r="D493" s="45" t="s">
        <v>16</v>
      </c>
      <c r="E493" s="4" t="s">
        <v>255</v>
      </c>
      <c r="F493" s="4" t="s">
        <v>255</v>
      </c>
      <c r="G493" s="46">
        <v>2</v>
      </c>
    </row>
    <row r="494" spans="1:7" x14ac:dyDescent="0.25">
      <c r="B494" t="s">
        <v>1752</v>
      </c>
      <c r="C494" s="42" t="s">
        <v>7</v>
      </c>
      <c r="D494" s="43" t="s">
        <v>8</v>
      </c>
      <c r="E494" s="42" t="s">
        <v>9</v>
      </c>
    </row>
    <row r="495" spans="1:7" x14ac:dyDescent="0.25">
      <c r="B495" t="s">
        <v>1752</v>
      </c>
      <c r="C495" s="42" t="s">
        <v>10</v>
      </c>
      <c r="D495" s="43" t="s">
        <v>137</v>
      </c>
      <c r="E495" s="42" t="s">
        <v>138</v>
      </c>
    </row>
    <row r="496" spans="1:7" x14ac:dyDescent="0.25">
      <c r="B496" t="s">
        <v>1752</v>
      </c>
      <c r="C496" s="42" t="s">
        <v>12</v>
      </c>
      <c r="D496" s="43" t="s">
        <v>74</v>
      </c>
      <c r="E496" s="42" t="s">
        <v>256</v>
      </c>
    </row>
    <row r="498" spans="1:7" ht="45" customHeight="1" x14ac:dyDescent="0.25">
      <c r="A498" s="44" t="s">
        <v>1954</v>
      </c>
      <c r="B498" s="44" t="s">
        <v>1754</v>
      </c>
      <c r="C498" s="44" t="s">
        <v>258</v>
      </c>
      <c r="D498" s="45" t="s">
        <v>16</v>
      </c>
      <c r="E498" s="4" t="s">
        <v>259</v>
      </c>
      <c r="F498" s="4" t="s">
        <v>259</v>
      </c>
      <c r="G498" s="46">
        <v>1</v>
      </c>
    </row>
    <row r="499" spans="1:7" ht="45" customHeight="1" x14ac:dyDescent="0.25">
      <c r="A499" s="44" t="s">
        <v>1955</v>
      </c>
      <c r="B499" s="44" t="s">
        <v>1754</v>
      </c>
      <c r="C499" s="44" t="s">
        <v>260</v>
      </c>
      <c r="D499" s="45" t="s">
        <v>125</v>
      </c>
      <c r="E499" s="4" t="s">
        <v>261</v>
      </c>
      <c r="F499" s="4" t="s">
        <v>261</v>
      </c>
      <c r="G499" s="46">
        <v>10</v>
      </c>
    </row>
    <row r="500" spans="1:7" ht="45" customHeight="1" x14ac:dyDescent="0.25">
      <c r="A500" s="44" t="s">
        <v>1956</v>
      </c>
      <c r="B500" s="44" t="s">
        <v>1754</v>
      </c>
      <c r="C500" s="44" t="s">
        <v>262</v>
      </c>
      <c r="D500" s="45" t="s">
        <v>125</v>
      </c>
      <c r="E500" s="4" t="s">
        <v>263</v>
      </c>
      <c r="F500" s="4" t="s">
        <v>263</v>
      </c>
      <c r="G500" s="46">
        <v>15</v>
      </c>
    </row>
    <row r="501" spans="1:7" ht="45" customHeight="1" x14ac:dyDescent="0.25">
      <c r="A501" s="44" t="s">
        <v>1957</v>
      </c>
      <c r="B501" s="44" t="s">
        <v>1754</v>
      </c>
      <c r="C501" s="44" t="s">
        <v>264</v>
      </c>
      <c r="D501" s="45" t="s">
        <v>125</v>
      </c>
      <c r="E501" s="4" t="s">
        <v>265</v>
      </c>
      <c r="F501" s="4" t="s">
        <v>265</v>
      </c>
      <c r="G501" s="46">
        <v>25</v>
      </c>
    </row>
    <row r="502" spans="1:7" ht="45" customHeight="1" x14ac:dyDescent="0.25">
      <c r="A502" s="44" t="s">
        <v>1958</v>
      </c>
      <c r="B502" s="44" t="s">
        <v>1754</v>
      </c>
      <c r="C502" s="44" t="s">
        <v>266</v>
      </c>
      <c r="D502" s="45" t="s">
        <v>16</v>
      </c>
      <c r="E502" s="4" t="s">
        <v>267</v>
      </c>
      <c r="F502" s="4" t="s">
        <v>267</v>
      </c>
      <c r="G502" s="46">
        <v>5</v>
      </c>
    </row>
    <row r="503" spans="1:7" x14ac:dyDescent="0.25">
      <c r="B503" t="s">
        <v>1752</v>
      </c>
      <c r="C503" s="42" t="s">
        <v>7</v>
      </c>
      <c r="D503" s="43" t="s">
        <v>8</v>
      </c>
      <c r="E503" s="42" t="s">
        <v>9</v>
      </c>
    </row>
    <row r="504" spans="1:7" x14ac:dyDescent="0.25">
      <c r="B504" t="s">
        <v>1752</v>
      </c>
      <c r="C504" s="42" t="s">
        <v>10</v>
      </c>
      <c r="D504" s="43" t="s">
        <v>137</v>
      </c>
      <c r="E504" s="42" t="s">
        <v>138</v>
      </c>
    </row>
    <row r="505" spans="1:7" x14ac:dyDescent="0.25">
      <c r="B505" t="s">
        <v>1752</v>
      </c>
      <c r="C505" s="42" t="s">
        <v>12</v>
      </c>
      <c r="D505" s="43" t="s">
        <v>104</v>
      </c>
      <c r="E505" s="42" t="s">
        <v>268</v>
      </c>
    </row>
    <row r="506" spans="1:7" x14ac:dyDescent="0.25">
      <c r="B506" t="s">
        <v>1752</v>
      </c>
      <c r="C506" s="42" t="s">
        <v>140</v>
      </c>
      <c r="D506" s="43" t="s">
        <v>8</v>
      </c>
      <c r="E506" s="42" t="s">
        <v>161</v>
      </c>
    </row>
    <row r="508" spans="1:7" ht="45" customHeight="1" x14ac:dyDescent="0.25">
      <c r="A508" s="44" t="s">
        <v>1959</v>
      </c>
      <c r="B508" s="44" t="s">
        <v>1754</v>
      </c>
      <c r="C508" s="44" t="s">
        <v>270</v>
      </c>
      <c r="D508" s="45" t="s">
        <v>16</v>
      </c>
      <c r="E508" s="4" t="s">
        <v>1960</v>
      </c>
      <c r="F508" s="4" t="s">
        <v>1960</v>
      </c>
      <c r="G508" s="46">
        <v>1</v>
      </c>
    </row>
    <row r="509" spans="1:7" x14ac:dyDescent="0.25">
      <c r="B509" t="s">
        <v>1752</v>
      </c>
      <c r="C509" s="42" t="s">
        <v>7</v>
      </c>
      <c r="D509" s="43" t="s">
        <v>8</v>
      </c>
      <c r="E509" s="42" t="s">
        <v>9</v>
      </c>
    </row>
    <row r="510" spans="1:7" x14ac:dyDescent="0.25">
      <c r="B510" t="s">
        <v>1752</v>
      </c>
      <c r="C510" s="42" t="s">
        <v>10</v>
      </c>
      <c r="D510" s="43" t="s">
        <v>137</v>
      </c>
      <c r="E510" s="42" t="s">
        <v>138</v>
      </c>
    </row>
    <row r="511" spans="1:7" x14ac:dyDescent="0.25">
      <c r="B511" t="s">
        <v>1752</v>
      </c>
      <c r="C511" s="42" t="s">
        <v>12</v>
      </c>
      <c r="D511" s="43" t="s">
        <v>104</v>
      </c>
      <c r="E511" s="42" t="s">
        <v>268</v>
      </c>
    </row>
    <row r="512" spans="1:7" x14ac:dyDescent="0.25">
      <c r="B512" t="s">
        <v>1752</v>
      </c>
      <c r="C512" s="42" t="s">
        <v>140</v>
      </c>
      <c r="D512" s="43" t="s">
        <v>38</v>
      </c>
      <c r="E512" s="42" t="s">
        <v>272</v>
      </c>
    </row>
    <row r="513" spans="1:7" x14ac:dyDescent="0.25">
      <c r="B513" t="s">
        <v>1752</v>
      </c>
      <c r="C513" s="42" t="s">
        <v>273</v>
      </c>
      <c r="D513" s="43" t="s">
        <v>8</v>
      </c>
      <c r="E513" s="42" t="s">
        <v>274</v>
      </c>
    </row>
    <row r="515" spans="1:7" ht="45" customHeight="1" x14ac:dyDescent="0.25">
      <c r="A515" s="44" t="s">
        <v>1961</v>
      </c>
      <c r="B515" s="44" t="s">
        <v>1754</v>
      </c>
      <c r="C515" s="44" t="s">
        <v>276</v>
      </c>
      <c r="D515" s="45" t="s">
        <v>125</v>
      </c>
      <c r="E515" s="4" t="s">
        <v>277</v>
      </c>
      <c r="F515" s="4" t="s">
        <v>277</v>
      </c>
      <c r="G515" s="46">
        <v>5</v>
      </c>
    </row>
    <row r="516" spans="1:7" ht="45" customHeight="1" x14ac:dyDescent="0.25">
      <c r="A516" s="44" t="s">
        <v>1962</v>
      </c>
      <c r="B516" s="44" t="s">
        <v>1754</v>
      </c>
      <c r="C516" s="44" t="s">
        <v>278</v>
      </c>
      <c r="D516" s="45" t="s">
        <v>125</v>
      </c>
      <c r="E516" s="4" t="s">
        <v>279</v>
      </c>
      <c r="F516" s="4" t="s">
        <v>279</v>
      </c>
      <c r="G516" s="46">
        <v>15</v>
      </c>
    </row>
    <row r="517" spans="1:7" ht="45" customHeight="1" x14ac:dyDescent="0.25">
      <c r="A517" s="44" t="s">
        <v>1963</v>
      </c>
      <c r="B517" s="44" t="s">
        <v>1754</v>
      </c>
      <c r="C517" s="44" t="s">
        <v>280</v>
      </c>
      <c r="D517" s="45" t="s">
        <v>16</v>
      </c>
      <c r="E517" s="4" t="s">
        <v>281</v>
      </c>
      <c r="F517" s="4" t="s">
        <v>281</v>
      </c>
      <c r="G517" s="46">
        <v>1</v>
      </c>
    </row>
    <row r="518" spans="1:7" ht="45" customHeight="1" x14ac:dyDescent="0.25">
      <c r="A518" s="44" t="s">
        <v>1964</v>
      </c>
      <c r="B518" s="44" t="s">
        <v>1754</v>
      </c>
      <c r="C518" s="44" t="s">
        <v>282</v>
      </c>
      <c r="D518" s="45" t="s">
        <v>16</v>
      </c>
      <c r="E518" s="4" t="s">
        <v>283</v>
      </c>
      <c r="F518" s="4" t="s">
        <v>283</v>
      </c>
      <c r="G518" s="46">
        <v>5</v>
      </c>
    </row>
    <row r="519" spans="1:7" ht="45" customHeight="1" x14ac:dyDescent="0.25">
      <c r="A519" s="44" t="s">
        <v>1965</v>
      </c>
      <c r="B519" s="44" t="s">
        <v>1754</v>
      </c>
      <c r="C519" s="44" t="s">
        <v>284</v>
      </c>
      <c r="D519" s="45" t="s">
        <v>16</v>
      </c>
      <c r="E519" s="4" t="s">
        <v>285</v>
      </c>
      <c r="F519" s="4" t="s">
        <v>285</v>
      </c>
      <c r="G519" s="46">
        <v>1</v>
      </c>
    </row>
    <row r="520" spans="1:7" ht="45" customHeight="1" x14ac:dyDescent="0.25">
      <c r="A520" s="44" t="s">
        <v>1966</v>
      </c>
      <c r="B520" s="44" t="s">
        <v>1754</v>
      </c>
      <c r="C520" s="44" t="s">
        <v>286</v>
      </c>
      <c r="D520" s="45" t="s">
        <v>16</v>
      </c>
      <c r="E520" s="4" t="s">
        <v>287</v>
      </c>
      <c r="F520" s="4" t="s">
        <v>287</v>
      </c>
      <c r="G520" s="46">
        <v>10</v>
      </c>
    </row>
    <row r="521" spans="1:7" ht="45" customHeight="1" x14ac:dyDescent="0.25">
      <c r="A521" s="44" t="s">
        <v>1967</v>
      </c>
      <c r="B521" s="44" t="s">
        <v>1754</v>
      </c>
      <c r="C521" s="44" t="s">
        <v>288</v>
      </c>
      <c r="D521" s="45" t="s">
        <v>16</v>
      </c>
      <c r="E521" s="4" t="s">
        <v>289</v>
      </c>
      <c r="F521" s="4" t="s">
        <v>289</v>
      </c>
      <c r="G521" s="46">
        <v>1</v>
      </c>
    </row>
    <row r="522" spans="1:7" x14ac:dyDescent="0.25">
      <c r="B522" t="s">
        <v>1752</v>
      </c>
      <c r="C522" s="42" t="s">
        <v>7</v>
      </c>
      <c r="D522" s="43" t="s">
        <v>8</v>
      </c>
      <c r="E522" s="42" t="s">
        <v>9</v>
      </c>
    </row>
    <row r="523" spans="1:7" x14ac:dyDescent="0.25">
      <c r="B523" t="s">
        <v>1752</v>
      </c>
      <c r="C523" s="42" t="s">
        <v>10</v>
      </c>
      <c r="D523" s="43" t="s">
        <v>137</v>
      </c>
      <c r="E523" s="42" t="s">
        <v>138</v>
      </c>
    </row>
    <row r="524" spans="1:7" x14ac:dyDescent="0.25">
      <c r="B524" t="s">
        <v>1752</v>
      </c>
      <c r="C524" s="42" t="s">
        <v>12</v>
      </c>
      <c r="D524" s="43" t="s">
        <v>104</v>
      </c>
      <c r="E524" s="42" t="s">
        <v>268</v>
      </c>
    </row>
    <row r="525" spans="1:7" x14ac:dyDescent="0.25">
      <c r="B525" t="s">
        <v>1752</v>
      </c>
      <c r="C525" s="42" t="s">
        <v>140</v>
      </c>
      <c r="D525" s="43" t="s">
        <v>54</v>
      </c>
      <c r="E525" s="42" t="s">
        <v>290</v>
      </c>
    </row>
    <row r="527" spans="1:7" ht="45" customHeight="1" x14ac:dyDescent="0.25">
      <c r="A527" s="44" t="s">
        <v>1968</v>
      </c>
      <c r="B527" s="44" t="s">
        <v>1754</v>
      </c>
      <c r="C527" s="44" t="s">
        <v>292</v>
      </c>
      <c r="D527" s="45" t="s">
        <v>16</v>
      </c>
      <c r="E527" s="4" t="s">
        <v>293</v>
      </c>
      <c r="F527" s="4" t="s">
        <v>293</v>
      </c>
      <c r="G527" s="46">
        <v>1</v>
      </c>
    </row>
    <row r="528" spans="1:7" ht="45" customHeight="1" x14ac:dyDescent="0.25">
      <c r="A528" s="44" t="s">
        <v>1969</v>
      </c>
      <c r="B528" s="44" t="s">
        <v>1754</v>
      </c>
      <c r="C528" s="44" t="s">
        <v>294</v>
      </c>
      <c r="D528" s="45" t="s">
        <v>16</v>
      </c>
      <c r="E528" s="4" t="s">
        <v>295</v>
      </c>
      <c r="F528" s="4" t="s">
        <v>295</v>
      </c>
      <c r="G528" s="46">
        <v>8</v>
      </c>
    </row>
    <row r="529" spans="1:7" ht="45" customHeight="1" x14ac:dyDescent="0.25">
      <c r="A529" s="44" t="s">
        <v>1970</v>
      </c>
      <c r="B529" s="44" t="s">
        <v>1754</v>
      </c>
      <c r="C529" s="44" t="s">
        <v>296</v>
      </c>
      <c r="D529" s="45" t="s">
        <v>16</v>
      </c>
      <c r="E529" s="4" t="s">
        <v>297</v>
      </c>
      <c r="F529" s="4" t="s">
        <v>297</v>
      </c>
      <c r="G529" s="46">
        <v>1</v>
      </c>
    </row>
    <row r="530" spans="1:7" ht="45" customHeight="1" x14ac:dyDescent="0.25">
      <c r="A530" s="44" t="s">
        <v>1971</v>
      </c>
      <c r="B530" s="44" t="s">
        <v>1754</v>
      </c>
      <c r="C530" s="44" t="s">
        <v>298</v>
      </c>
      <c r="D530" s="45" t="s">
        <v>16</v>
      </c>
      <c r="E530" s="4" t="s">
        <v>299</v>
      </c>
      <c r="F530" s="4" t="s">
        <v>299</v>
      </c>
      <c r="G530" s="46">
        <v>1</v>
      </c>
    </row>
    <row r="531" spans="1:7" ht="45" customHeight="1" x14ac:dyDescent="0.25">
      <c r="A531" s="44" t="s">
        <v>1972</v>
      </c>
      <c r="B531" s="44" t="s">
        <v>1754</v>
      </c>
      <c r="C531" s="44" t="s">
        <v>300</v>
      </c>
      <c r="D531" s="45" t="s">
        <v>16</v>
      </c>
      <c r="E531" s="4" t="s">
        <v>301</v>
      </c>
      <c r="F531" s="4" t="s">
        <v>301</v>
      </c>
      <c r="G531" s="46">
        <v>8</v>
      </c>
    </row>
    <row r="532" spans="1:7" ht="45" customHeight="1" x14ac:dyDescent="0.25">
      <c r="A532" s="44" t="s">
        <v>1973</v>
      </c>
      <c r="B532" s="44" t="s">
        <v>1754</v>
      </c>
      <c r="C532" s="44" t="s">
        <v>302</v>
      </c>
      <c r="D532" s="45" t="s">
        <v>16</v>
      </c>
      <c r="E532" s="4" t="s">
        <v>303</v>
      </c>
      <c r="F532" s="4" t="s">
        <v>303</v>
      </c>
      <c r="G532" s="46">
        <v>4</v>
      </c>
    </row>
    <row r="533" spans="1:7" ht="45" customHeight="1" x14ac:dyDescent="0.25">
      <c r="A533" s="44" t="s">
        <v>1974</v>
      </c>
      <c r="B533" s="44" t="s">
        <v>1754</v>
      </c>
      <c r="C533" s="44" t="s">
        <v>304</v>
      </c>
      <c r="D533" s="45" t="s">
        <v>16</v>
      </c>
      <c r="E533" s="4" t="s">
        <v>305</v>
      </c>
      <c r="F533" s="4" t="s">
        <v>305</v>
      </c>
      <c r="G533" s="46">
        <v>1</v>
      </c>
    </row>
    <row r="534" spans="1:7" x14ac:dyDescent="0.25">
      <c r="B534" t="s">
        <v>1752</v>
      </c>
      <c r="C534" s="42" t="s">
        <v>7</v>
      </c>
      <c r="D534" s="43" t="s">
        <v>8</v>
      </c>
      <c r="E534" s="42" t="s">
        <v>9</v>
      </c>
    </row>
    <row r="535" spans="1:7" x14ac:dyDescent="0.25">
      <c r="B535" t="s">
        <v>1752</v>
      </c>
      <c r="C535" s="42" t="s">
        <v>10</v>
      </c>
      <c r="D535" s="43" t="s">
        <v>137</v>
      </c>
      <c r="E535" s="42" t="s">
        <v>138</v>
      </c>
    </row>
    <row r="536" spans="1:7" x14ac:dyDescent="0.25">
      <c r="B536" t="s">
        <v>1752</v>
      </c>
      <c r="C536" s="42" t="s">
        <v>12</v>
      </c>
      <c r="D536" s="43" t="s">
        <v>104</v>
      </c>
      <c r="E536" s="42" t="s">
        <v>268</v>
      </c>
    </row>
    <row r="537" spans="1:7" x14ac:dyDescent="0.25">
      <c r="B537" t="s">
        <v>1752</v>
      </c>
      <c r="C537" s="42" t="s">
        <v>140</v>
      </c>
      <c r="D537" s="43" t="s">
        <v>74</v>
      </c>
      <c r="E537" s="42" t="s">
        <v>306</v>
      </c>
    </row>
    <row r="539" spans="1:7" ht="45" customHeight="1" x14ac:dyDescent="0.25">
      <c r="A539" s="44" t="s">
        <v>1975</v>
      </c>
      <c r="B539" s="44" t="s">
        <v>1754</v>
      </c>
      <c r="C539" s="44" t="s">
        <v>308</v>
      </c>
      <c r="D539" s="45" t="s">
        <v>125</v>
      </c>
      <c r="E539" s="4" t="s">
        <v>309</v>
      </c>
      <c r="F539" s="4" t="s">
        <v>309</v>
      </c>
      <c r="G539" s="46">
        <v>400</v>
      </c>
    </row>
    <row r="540" spans="1:7" ht="45" customHeight="1" x14ac:dyDescent="0.25">
      <c r="A540" s="44" t="s">
        <v>1976</v>
      </c>
      <c r="B540" s="44" t="s">
        <v>1754</v>
      </c>
      <c r="C540" s="44" t="s">
        <v>310</v>
      </c>
      <c r="D540" s="45" t="s">
        <v>125</v>
      </c>
      <c r="E540" s="4" t="s">
        <v>311</v>
      </c>
      <c r="F540" s="4" t="s">
        <v>311</v>
      </c>
      <c r="G540" s="46">
        <v>300</v>
      </c>
    </row>
    <row r="541" spans="1:7" ht="45" customHeight="1" x14ac:dyDescent="0.25">
      <c r="A541" s="44" t="s">
        <v>1977</v>
      </c>
      <c r="B541" s="44" t="s">
        <v>1754</v>
      </c>
      <c r="C541" s="44" t="s">
        <v>312</v>
      </c>
      <c r="D541" s="45" t="s">
        <v>125</v>
      </c>
      <c r="E541" s="4" t="s">
        <v>313</v>
      </c>
      <c r="F541" s="4" t="s">
        <v>313</v>
      </c>
      <c r="G541" s="46">
        <v>40</v>
      </c>
    </row>
    <row r="542" spans="1:7" ht="45" customHeight="1" x14ac:dyDescent="0.25">
      <c r="A542" s="44" t="s">
        <v>1978</v>
      </c>
      <c r="B542" s="44" t="s">
        <v>1754</v>
      </c>
      <c r="C542" s="44" t="s">
        <v>314</v>
      </c>
      <c r="D542" s="45" t="s">
        <v>125</v>
      </c>
      <c r="E542" s="4" t="s">
        <v>315</v>
      </c>
      <c r="F542" s="4" t="s">
        <v>315</v>
      </c>
      <c r="G542" s="46">
        <v>40</v>
      </c>
    </row>
    <row r="543" spans="1:7" ht="45" customHeight="1" x14ac:dyDescent="0.25">
      <c r="A543" s="44" t="s">
        <v>1979</v>
      </c>
      <c r="B543" s="44" t="s">
        <v>1754</v>
      </c>
      <c r="C543" s="44" t="s">
        <v>316</v>
      </c>
      <c r="D543" s="45" t="s">
        <v>125</v>
      </c>
      <c r="E543" s="4" t="s">
        <v>317</v>
      </c>
      <c r="F543" s="4" t="s">
        <v>317</v>
      </c>
      <c r="G543" s="46">
        <v>30</v>
      </c>
    </row>
    <row r="544" spans="1:7" x14ac:dyDescent="0.25">
      <c r="B544" t="s">
        <v>1752</v>
      </c>
      <c r="C544" s="42" t="s">
        <v>7</v>
      </c>
      <c r="D544" s="43" t="s">
        <v>8</v>
      </c>
      <c r="E544" s="42" t="s">
        <v>9</v>
      </c>
    </row>
    <row r="545" spans="1:7" x14ac:dyDescent="0.25">
      <c r="B545" t="s">
        <v>1752</v>
      </c>
      <c r="C545" s="42" t="s">
        <v>10</v>
      </c>
      <c r="D545" s="43" t="s">
        <v>137</v>
      </c>
      <c r="E545" s="42" t="s">
        <v>138</v>
      </c>
    </row>
    <row r="546" spans="1:7" x14ac:dyDescent="0.25">
      <c r="B546" t="s">
        <v>1752</v>
      </c>
      <c r="C546" s="42" t="s">
        <v>12</v>
      </c>
      <c r="D546" s="43" t="s">
        <v>104</v>
      </c>
      <c r="E546" s="42" t="s">
        <v>268</v>
      </c>
    </row>
    <row r="547" spans="1:7" x14ac:dyDescent="0.25">
      <c r="B547" t="s">
        <v>1752</v>
      </c>
      <c r="C547" s="42" t="s">
        <v>140</v>
      </c>
      <c r="D547" s="43" t="s">
        <v>104</v>
      </c>
      <c r="E547" s="42" t="s">
        <v>318</v>
      </c>
    </row>
    <row r="549" spans="1:7" ht="45" customHeight="1" x14ac:dyDescent="0.25">
      <c r="A549" s="44" t="s">
        <v>1980</v>
      </c>
      <c r="B549" s="44" t="s">
        <v>1754</v>
      </c>
      <c r="C549" s="44" t="s">
        <v>320</v>
      </c>
      <c r="D549" s="45" t="s">
        <v>16</v>
      </c>
      <c r="E549" s="4" t="s">
        <v>321</v>
      </c>
      <c r="F549" s="4" t="s">
        <v>321</v>
      </c>
      <c r="G549" s="46">
        <v>10</v>
      </c>
    </row>
    <row r="550" spans="1:7" ht="45" customHeight="1" x14ac:dyDescent="0.25">
      <c r="A550" s="44" t="s">
        <v>1981</v>
      </c>
      <c r="B550" s="44" t="s">
        <v>1754</v>
      </c>
      <c r="C550" s="44" t="s">
        <v>322</v>
      </c>
      <c r="D550" s="45" t="s">
        <v>125</v>
      </c>
      <c r="E550" s="4" t="s">
        <v>323</v>
      </c>
      <c r="F550" s="4" t="s">
        <v>323</v>
      </c>
      <c r="G550" s="46">
        <v>30</v>
      </c>
    </row>
    <row r="551" spans="1:7" ht="45" customHeight="1" x14ac:dyDescent="0.25">
      <c r="A551" s="44" t="s">
        <v>1982</v>
      </c>
      <c r="B551" s="44" t="s">
        <v>1754</v>
      </c>
      <c r="C551" s="44" t="s">
        <v>324</v>
      </c>
      <c r="D551" s="45" t="s">
        <v>125</v>
      </c>
      <c r="E551" s="4" t="s">
        <v>325</v>
      </c>
      <c r="F551" s="4" t="s">
        <v>325</v>
      </c>
      <c r="G551" s="46">
        <v>30</v>
      </c>
    </row>
    <row r="552" spans="1:7" ht="45" customHeight="1" x14ac:dyDescent="0.25">
      <c r="A552" s="44" t="s">
        <v>1983</v>
      </c>
      <c r="B552" s="44" t="s">
        <v>1754</v>
      </c>
      <c r="C552" s="44" t="s">
        <v>326</v>
      </c>
      <c r="D552" s="45" t="s">
        <v>125</v>
      </c>
      <c r="E552" s="4" t="s">
        <v>327</v>
      </c>
      <c r="F552" s="4" t="s">
        <v>327</v>
      </c>
      <c r="G552" s="46">
        <v>120</v>
      </c>
    </row>
    <row r="553" spans="1:7" ht="45" customHeight="1" x14ac:dyDescent="0.25">
      <c r="A553" s="44" t="s">
        <v>1984</v>
      </c>
      <c r="B553" s="44" t="s">
        <v>1754</v>
      </c>
      <c r="C553" s="44" t="s">
        <v>328</v>
      </c>
      <c r="D553" s="45" t="s">
        <v>125</v>
      </c>
      <c r="E553" s="4" t="s">
        <v>329</v>
      </c>
      <c r="F553" s="4" t="s">
        <v>329</v>
      </c>
      <c r="G553" s="46">
        <v>80</v>
      </c>
    </row>
    <row r="554" spans="1:7" ht="45" customHeight="1" x14ac:dyDescent="0.25">
      <c r="A554" s="44" t="s">
        <v>1985</v>
      </c>
      <c r="B554" s="44" t="s">
        <v>1754</v>
      </c>
      <c r="C554" s="44" t="s">
        <v>330</v>
      </c>
      <c r="D554" s="45" t="s">
        <v>125</v>
      </c>
      <c r="E554" s="4" t="s">
        <v>331</v>
      </c>
      <c r="F554" s="4" t="s">
        <v>331</v>
      </c>
      <c r="G554" s="46">
        <v>30</v>
      </c>
    </row>
    <row r="555" spans="1:7" ht="45" customHeight="1" x14ac:dyDescent="0.25">
      <c r="A555" s="44" t="s">
        <v>1986</v>
      </c>
      <c r="B555" s="44" t="s">
        <v>1754</v>
      </c>
      <c r="C555" s="44" t="s">
        <v>332</v>
      </c>
      <c r="D555" s="45" t="s">
        <v>125</v>
      </c>
      <c r="E555" s="4" t="s">
        <v>333</v>
      </c>
      <c r="F555" s="4" t="s">
        <v>333</v>
      </c>
      <c r="G555" s="46">
        <v>20</v>
      </c>
    </row>
    <row r="556" spans="1:7" ht="45" customHeight="1" x14ac:dyDescent="0.25">
      <c r="A556" s="44" t="s">
        <v>1987</v>
      </c>
      <c r="B556" s="44" t="s">
        <v>1754</v>
      </c>
      <c r="C556" s="44" t="s">
        <v>334</v>
      </c>
      <c r="D556" s="45" t="s">
        <v>125</v>
      </c>
      <c r="E556" s="4" t="s">
        <v>335</v>
      </c>
      <c r="F556" s="4" t="s">
        <v>335</v>
      </c>
      <c r="G556" s="46">
        <v>80</v>
      </c>
    </row>
    <row r="557" spans="1:7" ht="45" customHeight="1" x14ac:dyDescent="0.25">
      <c r="A557" s="44" t="s">
        <v>1988</v>
      </c>
      <c r="B557" s="44" t="s">
        <v>1754</v>
      </c>
      <c r="C557" s="44" t="s">
        <v>336</v>
      </c>
      <c r="D557" s="45" t="s">
        <v>125</v>
      </c>
      <c r="E557" s="4" t="s">
        <v>337</v>
      </c>
      <c r="F557" s="4" t="s">
        <v>337</v>
      </c>
      <c r="G557" s="46">
        <v>100</v>
      </c>
    </row>
    <row r="558" spans="1:7" ht="45" customHeight="1" x14ac:dyDescent="0.25">
      <c r="A558" s="44" t="s">
        <v>1989</v>
      </c>
      <c r="B558" s="44" t="s">
        <v>1754</v>
      </c>
      <c r="C558" s="44" t="s">
        <v>338</v>
      </c>
      <c r="D558" s="45" t="s">
        <v>16</v>
      </c>
      <c r="E558" s="4" t="s">
        <v>339</v>
      </c>
      <c r="F558" s="4" t="s">
        <v>339</v>
      </c>
      <c r="G558" s="46">
        <v>43</v>
      </c>
    </row>
    <row r="559" spans="1:7" x14ac:dyDescent="0.25">
      <c r="B559" t="s">
        <v>1752</v>
      </c>
      <c r="C559" s="42" t="s">
        <v>7</v>
      </c>
      <c r="D559" s="43" t="s">
        <v>8</v>
      </c>
      <c r="E559" s="42" t="s">
        <v>9</v>
      </c>
    </row>
    <row r="560" spans="1:7" x14ac:dyDescent="0.25">
      <c r="B560" t="s">
        <v>1752</v>
      </c>
      <c r="C560" s="42" t="s">
        <v>10</v>
      </c>
      <c r="D560" s="43" t="s">
        <v>137</v>
      </c>
      <c r="E560" s="42" t="s">
        <v>138</v>
      </c>
    </row>
    <row r="561" spans="1:7" x14ac:dyDescent="0.25">
      <c r="B561" t="s">
        <v>1752</v>
      </c>
      <c r="C561" s="42" t="s">
        <v>12</v>
      </c>
      <c r="D561" s="43" t="s">
        <v>104</v>
      </c>
      <c r="E561" s="42" t="s">
        <v>268</v>
      </c>
    </row>
    <row r="562" spans="1:7" x14ac:dyDescent="0.25">
      <c r="B562" t="s">
        <v>1752</v>
      </c>
      <c r="C562" s="42" t="s">
        <v>140</v>
      </c>
      <c r="D562" s="43" t="s">
        <v>131</v>
      </c>
      <c r="E562" s="42" t="s">
        <v>340</v>
      </c>
    </row>
    <row r="564" spans="1:7" ht="45" customHeight="1" x14ac:dyDescent="0.25">
      <c r="A564" s="44" t="s">
        <v>1990</v>
      </c>
      <c r="B564" s="44" t="s">
        <v>1754</v>
      </c>
      <c r="C564" s="44" t="s">
        <v>342</v>
      </c>
      <c r="D564" s="45" t="s">
        <v>16</v>
      </c>
      <c r="E564" s="4" t="s">
        <v>343</v>
      </c>
      <c r="F564" s="4" t="s">
        <v>343</v>
      </c>
      <c r="G564" s="46">
        <v>7</v>
      </c>
    </row>
    <row r="565" spans="1:7" ht="45" customHeight="1" x14ac:dyDescent="0.25">
      <c r="A565" s="44" t="s">
        <v>1991</v>
      </c>
      <c r="B565" s="44" t="s">
        <v>1754</v>
      </c>
      <c r="C565" s="44" t="s">
        <v>344</v>
      </c>
      <c r="D565" s="45" t="s">
        <v>16</v>
      </c>
      <c r="E565" s="4" t="s">
        <v>345</v>
      </c>
      <c r="F565" s="4" t="s">
        <v>345</v>
      </c>
      <c r="G565" s="46">
        <v>7</v>
      </c>
    </row>
    <row r="566" spans="1:7" ht="45" customHeight="1" x14ac:dyDescent="0.25">
      <c r="A566" s="44" t="s">
        <v>1992</v>
      </c>
      <c r="B566" s="44" t="s">
        <v>1754</v>
      </c>
      <c r="C566" s="44" t="s">
        <v>346</v>
      </c>
      <c r="D566" s="45" t="s">
        <v>16</v>
      </c>
      <c r="E566" s="4" t="s">
        <v>347</v>
      </c>
      <c r="F566" s="4" t="s">
        <v>347</v>
      </c>
      <c r="G566" s="46">
        <v>15</v>
      </c>
    </row>
    <row r="567" spans="1:7" ht="45" customHeight="1" x14ac:dyDescent="0.25">
      <c r="A567" s="44" t="s">
        <v>1993</v>
      </c>
      <c r="B567" s="44" t="s">
        <v>1754</v>
      </c>
      <c r="C567" s="44" t="s">
        <v>348</v>
      </c>
      <c r="D567" s="45" t="s">
        <v>16</v>
      </c>
      <c r="E567" s="4" t="s">
        <v>349</v>
      </c>
      <c r="F567" s="4" t="s">
        <v>349</v>
      </c>
      <c r="G567" s="46">
        <v>3</v>
      </c>
    </row>
    <row r="568" spans="1:7" x14ac:dyDescent="0.25">
      <c r="B568" t="s">
        <v>1752</v>
      </c>
      <c r="C568" s="42" t="s">
        <v>7</v>
      </c>
      <c r="D568" s="43" t="s">
        <v>8</v>
      </c>
      <c r="E568" s="42" t="s">
        <v>9</v>
      </c>
    </row>
    <row r="569" spans="1:7" x14ac:dyDescent="0.25">
      <c r="B569" t="s">
        <v>1752</v>
      </c>
      <c r="C569" s="42" t="s">
        <v>10</v>
      </c>
      <c r="D569" s="43" t="s">
        <v>137</v>
      </c>
      <c r="E569" s="42" t="s">
        <v>138</v>
      </c>
    </row>
    <row r="570" spans="1:7" x14ac:dyDescent="0.25">
      <c r="B570" t="s">
        <v>1752</v>
      </c>
      <c r="C570" s="42" t="s">
        <v>12</v>
      </c>
      <c r="D570" s="43" t="s">
        <v>104</v>
      </c>
      <c r="E570" s="42" t="s">
        <v>268</v>
      </c>
    </row>
    <row r="571" spans="1:7" x14ac:dyDescent="0.25">
      <c r="B571" t="s">
        <v>1752</v>
      </c>
      <c r="C571" s="42" t="s">
        <v>140</v>
      </c>
      <c r="D571" s="43" t="s">
        <v>137</v>
      </c>
      <c r="E571" s="42" t="s">
        <v>350</v>
      </c>
    </row>
    <row r="573" spans="1:7" ht="45" customHeight="1" x14ac:dyDescent="0.25">
      <c r="A573" s="44" t="s">
        <v>1994</v>
      </c>
      <c r="B573" s="44" t="s">
        <v>1754</v>
      </c>
      <c r="C573" s="44" t="s">
        <v>352</v>
      </c>
      <c r="D573" s="45" t="s">
        <v>16</v>
      </c>
      <c r="E573" s="4" t="s">
        <v>353</v>
      </c>
      <c r="F573" s="4" t="s">
        <v>353</v>
      </c>
      <c r="G573" s="46">
        <v>13</v>
      </c>
    </row>
    <row r="574" spans="1:7" ht="45" customHeight="1" x14ac:dyDescent="0.25">
      <c r="A574" s="44" t="s">
        <v>1995</v>
      </c>
      <c r="B574" s="44" t="s">
        <v>1754</v>
      </c>
      <c r="C574" s="44" t="s">
        <v>354</v>
      </c>
      <c r="D574" s="45" t="s">
        <v>16</v>
      </c>
      <c r="E574" s="4" t="s">
        <v>355</v>
      </c>
      <c r="F574" s="4" t="s">
        <v>355</v>
      </c>
      <c r="G574" s="46">
        <f>SUM(G575:G582)</f>
        <v>41</v>
      </c>
    </row>
    <row r="575" spans="1:7" x14ac:dyDescent="0.25">
      <c r="A575" s="47" t="s">
        <v>1996</v>
      </c>
      <c r="B575" s="47" t="s">
        <v>1756</v>
      </c>
      <c r="C575" s="48" t="s">
        <v>1757</v>
      </c>
      <c r="D575" s="48"/>
      <c r="E575" s="48"/>
      <c r="F575" s="48"/>
      <c r="G575" s="49"/>
    </row>
    <row r="576" spans="1:7" x14ac:dyDescent="0.25">
      <c r="A576" s="50" t="s">
        <v>1827</v>
      </c>
      <c r="B576" s="50"/>
      <c r="C576" s="51">
        <v>7</v>
      </c>
      <c r="D576" s="51"/>
      <c r="E576" s="51"/>
      <c r="F576" s="51"/>
      <c r="G576" s="51">
        <f t="shared" ref="G576:G582" si="8">PRODUCT(C576:F576)</f>
        <v>7</v>
      </c>
    </row>
    <row r="577" spans="1:7" x14ac:dyDescent="0.25">
      <c r="A577" s="50" t="s">
        <v>1822</v>
      </c>
      <c r="B577" s="50"/>
      <c r="C577" s="51">
        <v>9</v>
      </c>
      <c r="D577" s="51"/>
      <c r="E577" s="51"/>
      <c r="F577" s="51"/>
      <c r="G577" s="51">
        <f t="shared" si="8"/>
        <v>9</v>
      </c>
    </row>
    <row r="578" spans="1:7" x14ac:dyDescent="0.25">
      <c r="A578" s="50" t="s">
        <v>1864</v>
      </c>
      <c r="B578" s="50"/>
      <c r="C578" s="51">
        <v>11</v>
      </c>
      <c r="D578" s="51"/>
      <c r="E578" s="51"/>
      <c r="F578" s="51"/>
      <c r="G578" s="51">
        <f t="shared" si="8"/>
        <v>11</v>
      </c>
    </row>
    <row r="579" spans="1:7" x14ac:dyDescent="0.25">
      <c r="A579" s="50" t="s">
        <v>1847</v>
      </c>
      <c r="B579" s="50"/>
      <c r="C579" s="51">
        <v>3</v>
      </c>
      <c r="D579" s="51"/>
      <c r="E579" s="51"/>
      <c r="F579" s="51"/>
      <c r="G579" s="51">
        <f t="shared" si="8"/>
        <v>3</v>
      </c>
    </row>
    <row r="580" spans="1:7" x14ac:dyDescent="0.25">
      <c r="A580" s="50" t="s">
        <v>1824</v>
      </c>
      <c r="B580" s="50"/>
      <c r="C580" s="51">
        <v>3</v>
      </c>
      <c r="D580" s="51"/>
      <c r="E580" s="51"/>
      <c r="F580" s="51"/>
      <c r="G580" s="51">
        <f t="shared" si="8"/>
        <v>3</v>
      </c>
    </row>
    <row r="581" spans="1:7" x14ac:dyDescent="0.25">
      <c r="A581" s="50" t="s">
        <v>1778</v>
      </c>
      <c r="B581" s="50"/>
      <c r="C581" s="51">
        <v>4</v>
      </c>
      <c r="D581" s="51"/>
      <c r="E581" s="51"/>
      <c r="F581" s="51"/>
      <c r="G581" s="51">
        <f t="shared" si="8"/>
        <v>4</v>
      </c>
    </row>
    <row r="582" spans="1:7" x14ac:dyDescent="0.25">
      <c r="A582" s="50" t="s">
        <v>1779</v>
      </c>
      <c r="B582" s="50"/>
      <c r="C582" s="51">
        <v>4</v>
      </c>
      <c r="D582" s="51"/>
      <c r="E582" s="51"/>
      <c r="F582" s="51"/>
      <c r="G582" s="51">
        <f t="shared" si="8"/>
        <v>4</v>
      </c>
    </row>
    <row r="584" spans="1:7" ht="45" customHeight="1" x14ac:dyDescent="0.25">
      <c r="A584" s="44" t="s">
        <v>1997</v>
      </c>
      <c r="B584" s="44" t="s">
        <v>1754</v>
      </c>
      <c r="C584" s="44" t="s">
        <v>356</v>
      </c>
      <c r="D584" s="45" t="s">
        <v>125</v>
      </c>
      <c r="E584" s="4" t="s">
        <v>357</v>
      </c>
      <c r="F584" s="4" t="s">
        <v>357</v>
      </c>
      <c r="G584" s="46">
        <f>SUM(G585:G587)</f>
        <v>5.15</v>
      </c>
    </row>
    <row r="585" spans="1:7" x14ac:dyDescent="0.25">
      <c r="A585" s="47" t="s">
        <v>1996</v>
      </c>
      <c r="B585" s="47" t="s">
        <v>1756</v>
      </c>
      <c r="C585" s="48" t="s">
        <v>1757</v>
      </c>
      <c r="D585" s="48" t="s">
        <v>1772</v>
      </c>
      <c r="E585" s="48"/>
      <c r="F585" s="48"/>
      <c r="G585" s="49"/>
    </row>
    <row r="586" spans="1:7" x14ac:dyDescent="0.25">
      <c r="A586" s="50" t="s">
        <v>1822</v>
      </c>
      <c r="B586" s="50"/>
      <c r="C586" s="51">
        <v>1</v>
      </c>
      <c r="D586" s="51">
        <v>3.75</v>
      </c>
      <c r="E586" s="51"/>
      <c r="F586" s="51"/>
      <c r="G586" s="51">
        <f>PRODUCT(C586:F586)</f>
        <v>3.75</v>
      </c>
    </row>
    <row r="587" spans="1:7" x14ac:dyDescent="0.25">
      <c r="A587" s="50" t="s">
        <v>1847</v>
      </c>
      <c r="B587" s="50"/>
      <c r="C587" s="51">
        <v>1</v>
      </c>
      <c r="D587" s="51">
        <v>1.4</v>
      </c>
      <c r="E587" s="51"/>
      <c r="F587" s="51"/>
      <c r="G587" s="51">
        <f>PRODUCT(C587:F587)</f>
        <v>1.4</v>
      </c>
    </row>
    <row r="589" spans="1:7" ht="45" customHeight="1" x14ac:dyDescent="0.25">
      <c r="A589" s="44" t="s">
        <v>1998</v>
      </c>
      <c r="B589" s="44" t="s">
        <v>1754</v>
      </c>
      <c r="C589" s="44" t="s">
        <v>358</v>
      </c>
      <c r="D589" s="45" t="s">
        <v>125</v>
      </c>
      <c r="E589" s="4" t="s">
        <v>359</v>
      </c>
      <c r="F589" s="4" t="s">
        <v>359</v>
      </c>
      <c r="G589" s="46">
        <f>SUM(G590:G592)</f>
        <v>3.4</v>
      </c>
    </row>
    <row r="590" spans="1:7" x14ac:dyDescent="0.25">
      <c r="A590" s="47" t="s">
        <v>1996</v>
      </c>
      <c r="B590" s="47" t="s">
        <v>1756</v>
      </c>
      <c r="C590" s="48" t="s">
        <v>1757</v>
      </c>
      <c r="D590" s="48" t="s">
        <v>1772</v>
      </c>
      <c r="E590" s="48"/>
      <c r="F590" s="48"/>
      <c r="G590" s="49"/>
    </row>
    <row r="591" spans="1:7" x14ac:dyDescent="0.25">
      <c r="A591" s="50" t="s">
        <v>1824</v>
      </c>
      <c r="B591" s="50"/>
      <c r="C591" s="51">
        <v>1</v>
      </c>
      <c r="D591" s="51">
        <v>1.9</v>
      </c>
      <c r="E591" s="51"/>
      <c r="F591" s="51"/>
      <c r="G591" s="51">
        <f>PRODUCT(C591:F591)</f>
        <v>1.9</v>
      </c>
    </row>
    <row r="592" spans="1:7" x14ac:dyDescent="0.25">
      <c r="A592" s="50" t="s">
        <v>1895</v>
      </c>
      <c r="B592" s="50"/>
      <c r="C592" s="51">
        <v>1</v>
      </c>
      <c r="D592" s="51">
        <v>1.5</v>
      </c>
      <c r="E592" s="51"/>
      <c r="F592" s="51"/>
      <c r="G592" s="51">
        <f>PRODUCT(C592:F592)</f>
        <v>1.5</v>
      </c>
    </row>
    <row r="594" spans="1:7" ht="45" customHeight="1" x14ac:dyDescent="0.25">
      <c r="A594" s="44" t="s">
        <v>1999</v>
      </c>
      <c r="B594" s="44" t="s">
        <v>1754</v>
      </c>
      <c r="C594" s="44" t="s">
        <v>360</v>
      </c>
      <c r="D594" s="45" t="s">
        <v>16</v>
      </c>
      <c r="E594" s="4" t="s">
        <v>361</v>
      </c>
      <c r="F594" s="4" t="s">
        <v>361</v>
      </c>
      <c r="G594" s="46">
        <f>SUM(G595:G599)</f>
        <v>4</v>
      </c>
    </row>
    <row r="595" spans="1:7" x14ac:dyDescent="0.25">
      <c r="A595" s="47" t="s">
        <v>1996</v>
      </c>
      <c r="B595" s="47" t="s">
        <v>1756</v>
      </c>
      <c r="C595" s="48" t="s">
        <v>1757</v>
      </c>
      <c r="D595" s="48"/>
      <c r="E595" s="48"/>
      <c r="F595" s="48"/>
      <c r="G595" s="49"/>
    </row>
    <row r="596" spans="1:7" x14ac:dyDescent="0.25">
      <c r="A596" s="50" t="s">
        <v>1857</v>
      </c>
      <c r="B596" s="50"/>
      <c r="C596" s="51">
        <v>1</v>
      </c>
      <c r="D596" s="51"/>
      <c r="E596" s="51"/>
      <c r="F596" s="51"/>
      <c r="G596" s="51">
        <f>PRODUCT(C596:F596)</f>
        <v>1</v>
      </c>
    </row>
    <row r="597" spans="1:7" x14ac:dyDescent="0.25">
      <c r="A597" s="50" t="s">
        <v>1824</v>
      </c>
      <c r="B597" s="50"/>
      <c r="C597" s="51">
        <v>1</v>
      </c>
      <c r="D597" s="51"/>
      <c r="E597" s="51"/>
      <c r="F597" s="51"/>
      <c r="G597" s="51">
        <f>PRODUCT(C597:F597)</f>
        <v>1</v>
      </c>
    </row>
    <row r="598" spans="1:7" x14ac:dyDescent="0.25">
      <c r="A598" s="50" t="s">
        <v>1823</v>
      </c>
      <c r="B598" s="50"/>
      <c r="C598" s="51">
        <v>1</v>
      </c>
      <c r="D598" s="51"/>
      <c r="E598" s="51"/>
      <c r="F598" s="51"/>
      <c r="G598" s="51">
        <f>PRODUCT(C598:F598)</f>
        <v>1</v>
      </c>
    </row>
    <row r="599" spans="1:7" x14ac:dyDescent="0.25">
      <c r="A599" s="50" t="s">
        <v>1860</v>
      </c>
      <c r="B599" s="50"/>
      <c r="C599" s="51">
        <v>1</v>
      </c>
      <c r="D599" s="51"/>
      <c r="E599" s="51"/>
      <c r="F599" s="51"/>
      <c r="G599" s="51">
        <f>PRODUCT(C599:F599)</f>
        <v>1</v>
      </c>
    </row>
    <row r="601" spans="1:7" ht="45" customHeight="1" x14ac:dyDescent="0.25">
      <c r="A601" s="44" t="s">
        <v>2000</v>
      </c>
      <c r="B601" s="44" t="s">
        <v>1754</v>
      </c>
      <c r="C601" s="44" t="s">
        <v>362</v>
      </c>
      <c r="D601" s="45" t="s">
        <v>16</v>
      </c>
      <c r="E601" s="4" t="s">
        <v>363</v>
      </c>
      <c r="F601" s="4" t="s">
        <v>363</v>
      </c>
      <c r="G601" s="46">
        <f>SUM(G602:G608)</f>
        <v>17</v>
      </c>
    </row>
    <row r="602" spans="1:7" x14ac:dyDescent="0.25">
      <c r="A602" s="47" t="s">
        <v>1996</v>
      </c>
      <c r="B602" s="47" t="s">
        <v>1756</v>
      </c>
      <c r="C602" s="48" t="s">
        <v>1757</v>
      </c>
      <c r="D602" s="48"/>
      <c r="E602" s="48"/>
      <c r="F602" s="48"/>
      <c r="G602" s="49"/>
    </row>
    <row r="603" spans="1:7" x14ac:dyDescent="0.25">
      <c r="A603" s="50" t="s">
        <v>1827</v>
      </c>
      <c r="B603" s="50"/>
      <c r="C603" s="51">
        <v>5</v>
      </c>
      <c r="D603" s="51"/>
      <c r="E603" s="51"/>
      <c r="F603" s="51"/>
      <c r="G603" s="51">
        <f t="shared" ref="G603:G608" si="9">PRODUCT(C603:F603)</f>
        <v>5</v>
      </c>
    </row>
    <row r="604" spans="1:7" x14ac:dyDescent="0.25">
      <c r="A604" s="50" t="s">
        <v>1857</v>
      </c>
      <c r="B604" s="50"/>
      <c r="C604" s="51">
        <v>2</v>
      </c>
      <c r="D604" s="51"/>
      <c r="E604" s="51"/>
      <c r="F604" s="51"/>
      <c r="G604" s="51">
        <f t="shared" si="9"/>
        <v>2</v>
      </c>
    </row>
    <row r="605" spans="1:7" x14ac:dyDescent="0.25">
      <c r="A605" s="50" t="s">
        <v>1895</v>
      </c>
      <c r="B605" s="50"/>
      <c r="C605" s="51">
        <v>2</v>
      </c>
      <c r="D605" s="51"/>
      <c r="E605" s="51"/>
      <c r="F605" s="51"/>
      <c r="G605" s="51">
        <f t="shared" si="9"/>
        <v>2</v>
      </c>
    </row>
    <row r="606" spans="1:7" x14ac:dyDescent="0.25">
      <c r="A606" s="50" t="s">
        <v>2001</v>
      </c>
      <c r="B606" s="50"/>
      <c r="C606" s="51">
        <v>4</v>
      </c>
      <c r="D606" s="51"/>
      <c r="E606" s="51"/>
      <c r="F606" s="51"/>
      <c r="G606" s="51">
        <f t="shared" si="9"/>
        <v>4</v>
      </c>
    </row>
    <row r="607" spans="1:7" x14ac:dyDescent="0.25">
      <c r="A607" s="50" t="s">
        <v>2002</v>
      </c>
      <c r="B607" s="50"/>
      <c r="C607" s="51">
        <v>2</v>
      </c>
      <c r="D607" s="51"/>
      <c r="E607" s="51"/>
      <c r="F607" s="51"/>
      <c r="G607" s="51">
        <f t="shared" si="9"/>
        <v>2</v>
      </c>
    </row>
    <row r="608" spans="1:7" x14ac:dyDescent="0.25">
      <c r="A608" s="50" t="s">
        <v>2003</v>
      </c>
      <c r="B608" s="50"/>
      <c r="C608" s="51">
        <v>2</v>
      </c>
      <c r="D608" s="51"/>
      <c r="E608" s="51"/>
      <c r="F608" s="51"/>
      <c r="G608" s="51">
        <f t="shared" si="9"/>
        <v>2</v>
      </c>
    </row>
    <row r="610" spans="1:7" ht="45" customHeight="1" x14ac:dyDescent="0.25">
      <c r="A610" s="44" t="s">
        <v>2004</v>
      </c>
      <c r="B610" s="44" t="s">
        <v>1754</v>
      </c>
      <c r="C610" s="44" t="s">
        <v>364</v>
      </c>
      <c r="D610" s="45" t="s">
        <v>16</v>
      </c>
      <c r="E610" s="4" t="s">
        <v>365</v>
      </c>
      <c r="F610" s="4" t="s">
        <v>365</v>
      </c>
      <c r="G610" s="46">
        <f>SUM(G611:G613)</f>
        <v>3</v>
      </c>
    </row>
    <row r="611" spans="1:7" x14ac:dyDescent="0.25">
      <c r="A611" s="47" t="s">
        <v>1996</v>
      </c>
      <c r="B611" s="47" t="s">
        <v>1756</v>
      </c>
      <c r="C611" s="48" t="s">
        <v>1757</v>
      </c>
      <c r="D611" s="48"/>
      <c r="E611" s="48"/>
      <c r="F611" s="48"/>
      <c r="G611" s="49"/>
    </row>
    <row r="612" spans="1:7" x14ac:dyDescent="0.25">
      <c r="A612" s="50" t="s">
        <v>1780</v>
      </c>
      <c r="B612" s="50"/>
      <c r="C612" s="51">
        <v>1</v>
      </c>
      <c r="D612" s="51"/>
      <c r="E612" s="51"/>
      <c r="F612" s="51"/>
      <c r="G612" s="51">
        <f>PRODUCT(C612:F612)</f>
        <v>1</v>
      </c>
    </row>
    <row r="613" spans="1:7" x14ac:dyDescent="0.25">
      <c r="A613" s="50" t="s">
        <v>1862</v>
      </c>
      <c r="B613" s="50"/>
      <c r="C613" s="51">
        <v>2</v>
      </c>
      <c r="D613" s="51"/>
      <c r="E613" s="51"/>
      <c r="F613" s="51"/>
      <c r="G613" s="51">
        <f>PRODUCT(C613:F613)</f>
        <v>2</v>
      </c>
    </row>
    <row r="615" spans="1:7" x14ac:dyDescent="0.25">
      <c r="B615" t="s">
        <v>1752</v>
      </c>
      <c r="C615" s="42" t="s">
        <v>7</v>
      </c>
      <c r="D615" s="43" t="s">
        <v>8</v>
      </c>
      <c r="E615" s="42" t="s">
        <v>9</v>
      </c>
    </row>
    <row r="616" spans="1:7" x14ac:dyDescent="0.25">
      <c r="B616" t="s">
        <v>1752</v>
      </c>
      <c r="C616" s="42" t="s">
        <v>10</v>
      </c>
      <c r="D616" s="43" t="s">
        <v>137</v>
      </c>
      <c r="E616" s="42" t="s">
        <v>138</v>
      </c>
    </row>
    <row r="617" spans="1:7" x14ac:dyDescent="0.25">
      <c r="B617" t="s">
        <v>1752</v>
      </c>
      <c r="C617" s="42" t="s">
        <v>12</v>
      </c>
      <c r="D617" s="43" t="s">
        <v>131</v>
      </c>
      <c r="E617" s="42" t="s">
        <v>366</v>
      </c>
    </row>
    <row r="619" spans="1:7" ht="45" customHeight="1" x14ac:dyDescent="0.25">
      <c r="A619" s="44" t="s">
        <v>2005</v>
      </c>
      <c r="B619" s="44" t="s">
        <v>1754</v>
      </c>
      <c r="C619" s="44" t="s">
        <v>368</v>
      </c>
      <c r="D619" s="45" t="s">
        <v>125</v>
      </c>
      <c r="E619" s="4" t="s">
        <v>369</v>
      </c>
      <c r="F619" s="4" t="s">
        <v>369</v>
      </c>
      <c r="G619" s="46">
        <v>140</v>
      </c>
    </row>
    <row r="620" spans="1:7" ht="45" customHeight="1" x14ac:dyDescent="0.25">
      <c r="A620" s="44" t="s">
        <v>2006</v>
      </c>
      <c r="B620" s="44" t="s">
        <v>1754</v>
      </c>
      <c r="C620" s="44" t="s">
        <v>370</v>
      </c>
      <c r="D620" s="45" t="s">
        <v>16</v>
      </c>
      <c r="E620" s="4" t="s">
        <v>371</v>
      </c>
      <c r="F620" s="4" t="s">
        <v>371</v>
      </c>
      <c r="G620" s="46">
        <v>1</v>
      </c>
    </row>
    <row r="621" spans="1:7" ht="45" customHeight="1" x14ac:dyDescent="0.25">
      <c r="A621" s="44" t="s">
        <v>2007</v>
      </c>
      <c r="B621" s="44" t="s">
        <v>1754</v>
      </c>
      <c r="C621" s="44" t="s">
        <v>372</v>
      </c>
      <c r="D621" s="45" t="s">
        <v>16</v>
      </c>
      <c r="E621" s="4" t="s">
        <v>373</v>
      </c>
      <c r="F621" s="4" t="s">
        <v>373</v>
      </c>
      <c r="G621" s="46">
        <v>20</v>
      </c>
    </row>
    <row r="622" spans="1:7" ht="45" customHeight="1" x14ac:dyDescent="0.25">
      <c r="A622" s="44" t="s">
        <v>2008</v>
      </c>
      <c r="B622" s="44" t="s">
        <v>1754</v>
      </c>
      <c r="C622" s="44" t="s">
        <v>374</v>
      </c>
      <c r="D622" s="45" t="s">
        <v>125</v>
      </c>
      <c r="E622" s="4" t="s">
        <v>375</v>
      </c>
      <c r="F622" s="4" t="s">
        <v>375</v>
      </c>
      <c r="G622" s="46">
        <v>140</v>
      </c>
    </row>
    <row r="623" spans="1:7" ht="45" customHeight="1" x14ac:dyDescent="0.25">
      <c r="A623" s="44" t="s">
        <v>2009</v>
      </c>
      <c r="B623" s="44" t="s">
        <v>1754</v>
      </c>
      <c r="C623" s="44" t="s">
        <v>376</v>
      </c>
      <c r="D623" s="45" t="s">
        <v>16</v>
      </c>
      <c r="E623" s="4" t="s">
        <v>377</v>
      </c>
      <c r="F623" s="4" t="s">
        <v>377</v>
      </c>
      <c r="G623" s="46">
        <v>1</v>
      </c>
    </row>
    <row r="624" spans="1:7" ht="45" customHeight="1" x14ac:dyDescent="0.25">
      <c r="A624" s="44" t="s">
        <v>2010</v>
      </c>
      <c r="B624" s="44" t="s">
        <v>1754</v>
      </c>
      <c r="C624" s="44" t="s">
        <v>378</v>
      </c>
      <c r="D624" s="45" t="s">
        <v>16</v>
      </c>
      <c r="E624" s="4" t="s">
        <v>379</v>
      </c>
      <c r="F624" s="4" t="s">
        <v>379</v>
      </c>
      <c r="G624" s="46">
        <v>1</v>
      </c>
    </row>
    <row r="625" spans="1:7" x14ac:dyDescent="0.25">
      <c r="B625" t="s">
        <v>1752</v>
      </c>
      <c r="C625" s="42" t="s">
        <v>7</v>
      </c>
      <c r="D625" s="43" t="s">
        <v>8</v>
      </c>
      <c r="E625" s="42" t="s">
        <v>9</v>
      </c>
    </row>
    <row r="626" spans="1:7" x14ac:dyDescent="0.25">
      <c r="B626" t="s">
        <v>1752</v>
      </c>
      <c r="C626" s="42" t="s">
        <v>10</v>
      </c>
      <c r="D626" s="43" t="s">
        <v>137</v>
      </c>
      <c r="E626" s="42" t="s">
        <v>138</v>
      </c>
    </row>
    <row r="627" spans="1:7" x14ac:dyDescent="0.25">
      <c r="B627" t="s">
        <v>1752</v>
      </c>
      <c r="C627" s="42" t="s">
        <v>12</v>
      </c>
      <c r="D627" s="43" t="s">
        <v>137</v>
      </c>
      <c r="E627" s="42" t="s">
        <v>380</v>
      </c>
    </row>
    <row r="628" spans="1:7" x14ac:dyDescent="0.25">
      <c r="B628" t="s">
        <v>1752</v>
      </c>
      <c r="C628" s="42" t="s">
        <v>140</v>
      </c>
      <c r="D628" s="43" t="s">
        <v>8</v>
      </c>
      <c r="E628" s="42" t="s">
        <v>381</v>
      </c>
    </row>
    <row r="630" spans="1:7" ht="45" customHeight="1" x14ac:dyDescent="0.25">
      <c r="A630" s="44" t="s">
        <v>2011</v>
      </c>
      <c r="B630" s="44" t="s">
        <v>1754</v>
      </c>
      <c r="C630" s="44" t="s">
        <v>383</v>
      </c>
      <c r="D630" s="45" t="s">
        <v>16</v>
      </c>
      <c r="E630" s="4" t="s">
        <v>2012</v>
      </c>
      <c r="F630" s="4" t="s">
        <v>2012</v>
      </c>
      <c r="G630" s="46">
        <v>1</v>
      </c>
    </row>
    <row r="631" spans="1:7" ht="45" customHeight="1" x14ac:dyDescent="0.25">
      <c r="A631" s="44" t="s">
        <v>2013</v>
      </c>
      <c r="B631" s="44" t="s">
        <v>1754</v>
      </c>
      <c r="C631" s="44" t="s">
        <v>385</v>
      </c>
      <c r="D631" s="45" t="s">
        <v>16</v>
      </c>
      <c r="E631" s="4" t="s">
        <v>386</v>
      </c>
      <c r="F631" s="4" t="s">
        <v>386</v>
      </c>
      <c r="G631" s="46">
        <v>1</v>
      </c>
    </row>
    <row r="632" spans="1:7" ht="45" customHeight="1" x14ac:dyDescent="0.25">
      <c r="A632" s="44" t="s">
        <v>2014</v>
      </c>
      <c r="B632" s="44" t="s">
        <v>1754</v>
      </c>
      <c r="C632" s="44" t="s">
        <v>387</v>
      </c>
      <c r="D632" s="45" t="s">
        <v>16</v>
      </c>
      <c r="E632" s="4" t="s">
        <v>388</v>
      </c>
      <c r="F632" s="4" t="s">
        <v>388</v>
      </c>
      <c r="G632" s="46">
        <v>1</v>
      </c>
    </row>
    <row r="633" spans="1:7" ht="45" customHeight="1" x14ac:dyDescent="0.25">
      <c r="A633" s="44" t="s">
        <v>2015</v>
      </c>
      <c r="B633" s="44" t="s">
        <v>1754</v>
      </c>
      <c r="C633" s="44" t="s">
        <v>389</v>
      </c>
      <c r="D633" s="45" t="s">
        <v>16</v>
      </c>
      <c r="E633" s="4" t="s">
        <v>390</v>
      </c>
      <c r="F633" s="4" t="s">
        <v>390</v>
      </c>
      <c r="G633" s="46">
        <v>1</v>
      </c>
    </row>
    <row r="634" spans="1:7" ht="45" customHeight="1" x14ac:dyDescent="0.25">
      <c r="A634" s="44" t="s">
        <v>2016</v>
      </c>
      <c r="B634" s="44" t="s">
        <v>1754</v>
      </c>
      <c r="C634" s="44" t="s">
        <v>391</v>
      </c>
      <c r="D634" s="45" t="s">
        <v>16</v>
      </c>
      <c r="E634" s="4" t="s">
        <v>392</v>
      </c>
      <c r="F634" s="4" t="s">
        <v>392</v>
      </c>
      <c r="G634" s="46">
        <v>1</v>
      </c>
    </row>
    <row r="635" spans="1:7" ht="45" customHeight="1" x14ac:dyDescent="0.25">
      <c r="A635" s="44" t="s">
        <v>2017</v>
      </c>
      <c r="B635" s="44" t="s">
        <v>1754</v>
      </c>
      <c r="C635" s="44" t="s">
        <v>393</v>
      </c>
      <c r="D635" s="45" t="s">
        <v>16</v>
      </c>
      <c r="E635" s="4" t="s">
        <v>394</v>
      </c>
      <c r="F635" s="4" t="s">
        <v>394</v>
      </c>
      <c r="G635" s="46">
        <v>1</v>
      </c>
    </row>
    <row r="636" spans="1:7" ht="45" customHeight="1" x14ac:dyDescent="0.25">
      <c r="A636" s="44" t="s">
        <v>2018</v>
      </c>
      <c r="B636" s="44" t="s">
        <v>1754</v>
      </c>
      <c r="C636" s="44" t="s">
        <v>395</v>
      </c>
      <c r="D636" s="45" t="s">
        <v>125</v>
      </c>
      <c r="E636" s="4" t="s">
        <v>396</v>
      </c>
      <c r="F636" s="4" t="s">
        <v>396</v>
      </c>
      <c r="G636" s="46">
        <v>10</v>
      </c>
    </row>
    <row r="637" spans="1:7" ht="45" customHeight="1" x14ac:dyDescent="0.25">
      <c r="A637" s="44" t="s">
        <v>2019</v>
      </c>
      <c r="B637" s="44" t="s">
        <v>1754</v>
      </c>
      <c r="C637" s="44" t="s">
        <v>397</v>
      </c>
      <c r="D637" s="45" t="s">
        <v>125</v>
      </c>
      <c r="E637" s="4" t="s">
        <v>398</v>
      </c>
      <c r="F637" s="4" t="s">
        <v>398</v>
      </c>
      <c r="G637" s="46">
        <v>10</v>
      </c>
    </row>
    <row r="638" spans="1:7" x14ac:dyDescent="0.25">
      <c r="B638" t="s">
        <v>1752</v>
      </c>
      <c r="C638" s="42" t="s">
        <v>7</v>
      </c>
      <c r="D638" s="43" t="s">
        <v>8</v>
      </c>
      <c r="E638" s="42" t="s">
        <v>9</v>
      </c>
    </row>
    <row r="639" spans="1:7" x14ac:dyDescent="0.25">
      <c r="B639" t="s">
        <v>1752</v>
      </c>
      <c r="C639" s="42" t="s">
        <v>10</v>
      </c>
      <c r="D639" s="43" t="s">
        <v>137</v>
      </c>
      <c r="E639" s="42" t="s">
        <v>138</v>
      </c>
    </row>
    <row r="640" spans="1:7" x14ac:dyDescent="0.25">
      <c r="B640" t="s">
        <v>1752</v>
      </c>
      <c r="C640" s="42" t="s">
        <v>12</v>
      </c>
      <c r="D640" s="43" t="s">
        <v>399</v>
      </c>
      <c r="E640" s="42" t="s">
        <v>400</v>
      </c>
    </row>
    <row r="641" spans="1:7" x14ac:dyDescent="0.25">
      <c r="B641" t="s">
        <v>1752</v>
      </c>
      <c r="C641" s="42" t="s">
        <v>140</v>
      </c>
      <c r="D641" s="43" t="s">
        <v>8</v>
      </c>
      <c r="E641" s="42" t="s">
        <v>401</v>
      </c>
    </row>
    <row r="643" spans="1:7" ht="45" customHeight="1" x14ac:dyDescent="0.25">
      <c r="A643" s="44" t="s">
        <v>2020</v>
      </c>
      <c r="B643" s="44" t="s">
        <v>1754</v>
      </c>
      <c r="C643" s="44" t="s">
        <v>403</v>
      </c>
      <c r="D643" s="45" t="s">
        <v>16</v>
      </c>
      <c r="E643" s="4" t="s">
        <v>404</v>
      </c>
      <c r="F643" s="4" t="s">
        <v>404</v>
      </c>
      <c r="G643" s="46">
        <v>2</v>
      </c>
    </row>
    <row r="644" spans="1:7" ht="45" customHeight="1" x14ac:dyDescent="0.25">
      <c r="A644" s="44" t="s">
        <v>2021</v>
      </c>
      <c r="B644" s="44" t="s">
        <v>1754</v>
      </c>
      <c r="C644" s="44" t="s">
        <v>405</v>
      </c>
      <c r="D644" s="45" t="s">
        <v>16</v>
      </c>
      <c r="E644" s="4" t="s">
        <v>406</v>
      </c>
      <c r="F644" s="4" t="s">
        <v>406</v>
      </c>
      <c r="G644" s="46">
        <v>1</v>
      </c>
    </row>
    <row r="645" spans="1:7" x14ac:dyDescent="0.25">
      <c r="B645" t="s">
        <v>1752</v>
      </c>
      <c r="C645" s="42" t="s">
        <v>7</v>
      </c>
      <c r="D645" s="43" t="s">
        <v>8</v>
      </c>
      <c r="E645" s="42" t="s">
        <v>9</v>
      </c>
    </row>
    <row r="646" spans="1:7" x14ac:dyDescent="0.25">
      <c r="B646" t="s">
        <v>1752</v>
      </c>
      <c r="C646" s="42" t="s">
        <v>10</v>
      </c>
      <c r="D646" s="43" t="s">
        <v>137</v>
      </c>
      <c r="E646" s="42" t="s">
        <v>138</v>
      </c>
    </row>
    <row r="647" spans="1:7" x14ac:dyDescent="0.25">
      <c r="B647" t="s">
        <v>1752</v>
      </c>
      <c r="C647" s="42" t="s">
        <v>12</v>
      </c>
      <c r="D647" s="43" t="s">
        <v>399</v>
      </c>
      <c r="E647" s="42" t="s">
        <v>400</v>
      </c>
    </row>
    <row r="648" spans="1:7" x14ac:dyDescent="0.25">
      <c r="B648" t="s">
        <v>1752</v>
      </c>
      <c r="C648" s="42" t="s">
        <v>140</v>
      </c>
      <c r="D648" s="43" t="s">
        <v>38</v>
      </c>
      <c r="E648" s="42" t="s">
        <v>407</v>
      </c>
    </row>
    <row r="650" spans="1:7" ht="45" customHeight="1" x14ac:dyDescent="0.25">
      <c r="A650" s="44" t="s">
        <v>2022</v>
      </c>
      <c r="B650" s="44" t="s">
        <v>1754</v>
      </c>
      <c r="C650" s="44" t="s">
        <v>409</v>
      </c>
      <c r="D650" s="45" t="s">
        <v>16</v>
      </c>
      <c r="E650" s="4" t="s">
        <v>410</v>
      </c>
      <c r="F650" s="4" t="s">
        <v>410</v>
      </c>
      <c r="G650" s="46">
        <v>3</v>
      </c>
    </row>
    <row r="651" spans="1:7" ht="45" customHeight="1" x14ac:dyDescent="0.25">
      <c r="A651" s="44" t="s">
        <v>2023</v>
      </c>
      <c r="B651" s="44" t="s">
        <v>1754</v>
      </c>
      <c r="C651" s="44" t="s">
        <v>411</v>
      </c>
      <c r="D651" s="45" t="s">
        <v>16</v>
      </c>
      <c r="E651" s="4" t="s">
        <v>412</v>
      </c>
      <c r="F651" s="4" t="s">
        <v>412</v>
      </c>
      <c r="G651" s="46">
        <v>4</v>
      </c>
    </row>
    <row r="652" spans="1:7" x14ac:dyDescent="0.25">
      <c r="B652" t="s">
        <v>1752</v>
      </c>
      <c r="C652" s="42" t="s">
        <v>7</v>
      </c>
      <c r="D652" s="43" t="s">
        <v>8</v>
      </c>
      <c r="E652" s="42" t="s">
        <v>9</v>
      </c>
    </row>
    <row r="653" spans="1:7" x14ac:dyDescent="0.25">
      <c r="B653" t="s">
        <v>1752</v>
      </c>
      <c r="C653" s="42" t="s">
        <v>10</v>
      </c>
      <c r="D653" s="43" t="s">
        <v>137</v>
      </c>
      <c r="E653" s="42" t="s">
        <v>138</v>
      </c>
    </row>
    <row r="654" spans="1:7" x14ac:dyDescent="0.25">
      <c r="B654" t="s">
        <v>1752</v>
      </c>
      <c r="C654" s="42" t="s">
        <v>12</v>
      </c>
      <c r="D654" s="43" t="s">
        <v>413</v>
      </c>
      <c r="E654" s="42" t="s">
        <v>414</v>
      </c>
    </row>
    <row r="656" spans="1:7" ht="45" customHeight="1" x14ac:dyDescent="0.25">
      <c r="A656" s="44" t="s">
        <v>2024</v>
      </c>
      <c r="B656" s="44" t="s">
        <v>1754</v>
      </c>
      <c r="C656" s="44" t="s">
        <v>416</v>
      </c>
      <c r="D656" s="45" t="s">
        <v>16</v>
      </c>
      <c r="E656" s="4" t="s">
        <v>417</v>
      </c>
      <c r="F656" s="4" t="s">
        <v>417</v>
      </c>
      <c r="G656" s="46">
        <f>SUM(G657:G658)</f>
        <v>1</v>
      </c>
    </row>
    <row r="657" spans="1:7" x14ac:dyDescent="0.25">
      <c r="A657" s="47" t="s">
        <v>2025</v>
      </c>
      <c r="B657" s="47" t="s">
        <v>1756</v>
      </c>
      <c r="C657" s="48" t="s">
        <v>1757</v>
      </c>
      <c r="D657" s="48"/>
      <c r="E657" s="48"/>
      <c r="F657" s="48"/>
      <c r="G657" s="49"/>
    </row>
    <row r="658" spans="1:7" x14ac:dyDescent="0.25">
      <c r="A658" s="50"/>
      <c r="B658" s="50"/>
      <c r="C658" s="51">
        <v>1</v>
      </c>
      <c r="D658" s="51"/>
      <c r="E658" s="51"/>
      <c r="F658" s="51"/>
      <c r="G658" s="51">
        <f>PRODUCT(C658:F658)</f>
        <v>1</v>
      </c>
    </row>
    <row r="660" spans="1:7" x14ac:dyDescent="0.25">
      <c r="B660" t="s">
        <v>1752</v>
      </c>
      <c r="C660" s="42" t="s">
        <v>7</v>
      </c>
      <c r="D660" s="43" t="s">
        <v>8</v>
      </c>
      <c r="E660" s="42" t="s">
        <v>9</v>
      </c>
    </row>
    <row r="661" spans="1:7" x14ac:dyDescent="0.25">
      <c r="B661" t="s">
        <v>1752</v>
      </c>
      <c r="C661" s="42" t="s">
        <v>10</v>
      </c>
      <c r="D661" s="43" t="s">
        <v>399</v>
      </c>
      <c r="E661" s="42" t="s">
        <v>418</v>
      </c>
    </row>
    <row r="662" spans="1:7" x14ac:dyDescent="0.25">
      <c r="B662" t="s">
        <v>1752</v>
      </c>
      <c r="C662" s="42" t="s">
        <v>12</v>
      </c>
      <c r="D662" s="43" t="s">
        <v>8</v>
      </c>
      <c r="E662" s="42" t="s">
        <v>419</v>
      </c>
    </row>
    <row r="664" spans="1:7" ht="45" customHeight="1" x14ac:dyDescent="0.25">
      <c r="A664" s="44" t="s">
        <v>2026</v>
      </c>
      <c r="B664" s="44" t="s">
        <v>1754</v>
      </c>
      <c r="C664" s="44" t="s">
        <v>421</v>
      </c>
      <c r="D664" s="45" t="s">
        <v>16</v>
      </c>
      <c r="E664" s="4" t="s">
        <v>422</v>
      </c>
      <c r="F664" s="4" t="s">
        <v>422</v>
      </c>
      <c r="G664" s="46">
        <f>SUM(G665:G667)</f>
        <v>2</v>
      </c>
    </row>
    <row r="665" spans="1:7" x14ac:dyDescent="0.25">
      <c r="A665" s="47" t="s">
        <v>418</v>
      </c>
      <c r="B665" s="47" t="s">
        <v>1756</v>
      </c>
      <c r="C665" s="48" t="s">
        <v>1757</v>
      </c>
      <c r="D665" s="48"/>
      <c r="E665" s="48"/>
      <c r="F665" s="48"/>
      <c r="G665" s="49"/>
    </row>
    <row r="666" spans="1:7" x14ac:dyDescent="0.25">
      <c r="A666" s="50" t="s">
        <v>2027</v>
      </c>
      <c r="B666" s="50"/>
      <c r="C666" s="51">
        <v>1</v>
      </c>
      <c r="D666" s="51"/>
      <c r="E666" s="51"/>
      <c r="F666" s="51"/>
      <c r="G666" s="51">
        <f>PRODUCT(C666:F666)</f>
        <v>1</v>
      </c>
    </row>
    <row r="667" spans="1:7" x14ac:dyDescent="0.25">
      <c r="A667" s="50" t="s">
        <v>1779</v>
      </c>
      <c r="B667" s="50"/>
      <c r="C667" s="51">
        <v>1</v>
      </c>
      <c r="D667" s="51"/>
      <c r="E667" s="51"/>
      <c r="F667" s="51"/>
      <c r="G667" s="51">
        <f>PRODUCT(C667:F667)</f>
        <v>1</v>
      </c>
    </row>
    <row r="669" spans="1:7" ht="45" customHeight="1" x14ac:dyDescent="0.25">
      <c r="A669" s="44" t="s">
        <v>2028</v>
      </c>
      <c r="B669" s="44" t="s">
        <v>1754</v>
      </c>
      <c r="C669" s="44" t="s">
        <v>423</v>
      </c>
      <c r="D669" s="45" t="s">
        <v>16</v>
      </c>
      <c r="E669" s="4" t="s">
        <v>424</v>
      </c>
      <c r="F669" s="4" t="s">
        <v>424</v>
      </c>
      <c r="G669" s="46">
        <f>SUM(G670:G672)</f>
        <v>2</v>
      </c>
    </row>
    <row r="670" spans="1:7" x14ac:dyDescent="0.25">
      <c r="A670" s="47" t="s">
        <v>2029</v>
      </c>
      <c r="B670" s="47" t="s">
        <v>1756</v>
      </c>
      <c r="C670" s="48" t="s">
        <v>1757</v>
      </c>
      <c r="D670" s="48"/>
      <c r="E670" s="48"/>
      <c r="F670" s="48"/>
      <c r="G670" s="49"/>
    </row>
    <row r="671" spans="1:7" x14ac:dyDescent="0.25">
      <c r="A671" s="50" t="s">
        <v>1778</v>
      </c>
      <c r="B671" s="50"/>
      <c r="C671" s="51">
        <v>1</v>
      </c>
      <c r="D671" s="51"/>
      <c r="E671" s="51"/>
      <c r="F671" s="51"/>
      <c r="G671" s="51">
        <f>PRODUCT(C671:F671)</f>
        <v>1</v>
      </c>
    </row>
    <row r="672" spans="1:7" x14ac:dyDescent="0.25">
      <c r="A672" s="50" t="s">
        <v>1779</v>
      </c>
      <c r="B672" s="50"/>
      <c r="C672" s="51">
        <v>1</v>
      </c>
      <c r="D672" s="51"/>
      <c r="E672" s="51"/>
      <c r="F672" s="51"/>
      <c r="G672" s="51">
        <f>PRODUCT(C672:F672)</f>
        <v>1</v>
      </c>
    </row>
    <row r="674" spans="1:7" ht="45" customHeight="1" x14ac:dyDescent="0.25">
      <c r="A674" s="44" t="s">
        <v>2030</v>
      </c>
      <c r="B674" s="44" t="s">
        <v>1754</v>
      </c>
      <c r="C674" s="44" t="s">
        <v>425</v>
      </c>
      <c r="D674" s="45" t="s">
        <v>16</v>
      </c>
      <c r="E674" s="4" t="s">
        <v>426</v>
      </c>
      <c r="F674" s="4" t="s">
        <v>426</v>
      </c>
      <c r="G674" s="46">
        <f>SUM(G675:G677)</f>
        <v>2</v>
      </c>
    </row>
    <row r="675" spans="1:7" x14ac:dyDescent="0.25">
      <c r="A675" s="47" t="s">
        <v>2029</v>
      </c>
      <c r="B675" s="47" t="s">
        <v>1756</v>
      </c>
      <c r="C675" s="48" t="s">
        <v>1757</v>
      </c>
      <c r="D675" s="48"/>
      <c r="E675" s="48"/>
      <c r="F675" s="48"/>
      <c r="G675" s="49"/>
    </row>
    <row r="676" spans="1:7" x14ac:dyDescent="0.25">
      <c r="A676" s="50" t="s">
        <v>1778</v>
      </c>
      <c r="B676" s="50"/>
      <c r="C676" s="51">
        <v>1</v>
      </c>
      <c r="D676" s="51"/>
      <c r="E676" s="51"/>
      <c r="F676" s="51"/>
      <c r="G676" s="51">
        <f>PRODUCT(C676:F676)</f>
        <v>1</v>
      </c>
    </row>
    <row r="677" spans="1:7" x14ac:dyDescent="0.25">
      <c r="A677" s="50" t="s">
        <v>1779</v>
      </c>
      <c r="B677" s="50"/>
      <c r="C677" s="51">
        <v>1</v>
      </c>
      <c r="D677" s="51"/>
      <c r="E677" s="51"/>
      <c r="F677" s="51"/>
      <c r="G677" s="51">
        <f>PRODUCT(C677:F677)</f>
        <v>1</v>
      </c>
    </row>
    <row r="679" spans="1:7" ht="45" customHeight="1" x14ac:dyDescent="0.25">
      <c r="A679" s="44" t="s">
        <v>2031</v>
      </c>
      <c r="B679" s="44" t="s">
        <v>1754</v>
      </c>
      <c r="C679" s="44" t="s">
        <v>427</v>
      </c>
      <c r="D679" s="45" t="s">
        <v>16</v>
      </c>
      <c r="E679" s="4" t="s">
        <v>428</v>
      </c>
      <c r="F679" s="4" t="s">
        <v>428</v>
      </c>
      <c r="G679" s="46">
        <f>SUM(G680:G681)</f>
        <v>1</v>
      </c>
    </row>
    <row r="680" spans="1:7" x14ac:dyDescent="0.25">
      <c r="A680" s="47" t="s">
        <v>2029</v>
      </c>
      <c r="B680" s="47" t="s">
        <v>1756</v>
      </c>
      <c r="C680" s="48" t="s">
        <v>1757</v>
      </c>
      <c r="D680" s="48"/>
      <c r="E680" s="48"/>
      <c r="F680" s="48"/>
      <c r="G680" s="49"/>
    </row>
    <row r="681" spans="1:7" x14ac:dyDescent="0.25">
      <c r="A681" s="50" t="s">
        <v>1778</v>
      </c>
      <c r="B681" s="50"/>
      <c r="C681" s="51">
        <v>1</v>
      </c>
      <c r="D681" s="51"/>
      <c r="E681" s="51"/>
      <c r="F681" s="51"/>
      <c r="G681" s="51">
        <f>PRODUCT(C681:F681)</f>
        <v>1</v>
      </c>
    </row>
    <row r="683" spans="1:7" ht="45" customHeight="1" x14ac:dyDescent="0.25">
      <c r="A683" s="44" t="s">
        <v>2032</v>
      </c>
      <c r="B683" s="44" t="s">
        <v>1754</v>
      </c>
      <c r="C683" s="44" t="s">
        <v>429</v>
      </c>
      <c r="D683" s="45" t="s">
        <v>16</v>
      </c>
      <c r="E683" s="4" t="s">
        <v>430</v>
      </c>
      <c r="F683" s="4" t="s">
        <v>430</v>
      </c>
      <c r="G683" s="46">
        <f>SUM(G684:G685)</f>
        <v>1</v>
      </c>
    </row>
    <row r="684" spans="1:7" x14ac:dyDescent="0.25">
      <c r="A684" s="47" t="s">
        <v>2029</v>
      </c>
      <c r="B684" s="47" t="s">
        <v>1756</v>
      </c>
      <c r="C684" s="48" t="s">
        <v>1757</v>
      </c>
      <c r="D684" s="48"/>
      <c r="E684" s="48"/>
      <c r="F684" s="48"/>
      <c r="G684" s="49"/>
    </row>
    <row r="685" spans="1:7" x14ac:dyDescent="0.25">
      <c r="A685" s="50" t="s">
        <v>1779</v>
      </c>
      <c r="B685" s="50"/>
      <c r="C685" s="51">
        <v>1</v>
      </c>
      <c r="D685" s="51"/>
      <c r="E685" s="51"/>
      <c r="F685" s="51"/>
      <c r="G685" s="51">
        <f>PRODUCT(C685:F685)</f>
        <v>1</v>
      </c>
    </row>
    <row r="687" spans="1:7" ht="45" customHeight="1" x14ac:dyDescent="0.25">
      <c r="A687" s="44" t="s">
        <v>2033</v>
      </c>
      <c r="B687" s="44" t="s">
        <v>1754</v>
      </c>
      <c r="C687" s="44" t="s">
        <v>431</v>
      </c>
      <c r="D687" s="45" t="s">
        <v>16</v>
      </c>
      <c r="E687" s="4" t="s">
        <v>432</v>
      </c>
      <c r="F687" s="4" t="s">
        <v>432</v>
      </c>
      <c r="G687" s="46">
        <f>SUM(G688:G690)</f>
        <v>3</v>
      </c>
    </row>
    <row r="688" spans="1:7" x14ac:dyDescent="0.25">
      <c r="A688" s="47" t="s">
        <v>2029</v>
      </c>
      <c r="B688" s="47" t="s">
        <v>1756</v>
      </c>
      <c r="C688" s="48" t="s">
        <v>1757</v>
      </c>
      <c r="D688" s="48"/>
      <c r="E688" s="48"/>
      <c r="F688" s="48"/>
      <c r="G688" s="49"/>
    </row>
    <row r="689" spans="1:7" x14ac:dyDescent="0.25">
      <c r="A689" s="50" t="s">
        <v>1778</v>
      </c>
      <c r="B689" s="50"/>
      <c r="C689" s="51">
        <v>1</v>
      </c>
      <c r="D689" s="51"/>
      <c r="E689" s="51"/>
      <c r="F689" s="51"/>
      <c r="G689" s="51">
        <f>PRODUCT(C689:F689)</f>
        <v>1</v>
      </c>
    </row>
    <row r="690" spans="1:7" x14ac:dyDescent="0.25">
      <c r="A690" s="50" t="s">
        <v>1779</v>
      </c>
      <c r="B690" s="50"/>
      <c r="C690" s="51">
        <v>2</v>
      </c>
      <c r="D690" s="51"/>
      <c r="E690" s="51"/>
      <c r="F690" s="51"/>
      <c r="G690" s="51">
        <f>PRODUCT(C690:F690)</f>
        <v>2</v>
      </c>
    </row>
    <row r="692" spans="1:7" ht="45" customHeight="1" x14ac:dyDescent="0.25">
      <c r="A692" s="44" t="s">
        <v>2034</v>
      </c>
      <c r="B692" s="44" t="s">
        <v>1754</v>
      </c>
      <c r="C692" s="44" t="s">
        <v>433</v>
      </c>
      <c r="D692" s="45" t="s">
        <v>16</v>
      </c>
      <c r="E692" s="4" t="s">
        <v>434</v>
      </c>
      <c r="F692" s="4" t="s">
        <v>434</v>
      </c>
      <c r="G692" s="46">
        <f>SUM(G693:G695)</f>
        <v>4</v>
      </c>
    </row>
    <row r="693" spans="1:7" x14ac:dyDescent="0.25">
      <c r="A693" s="47" t="s">
        <v>2029</v>
      </c>
      <c r="B693" s="47" t="s">
        <v>1756</v>
      </c>
      <c r="C693" s="48" t="s">
        <v>1757</v>
      </c>
      <c r="D693" s="48"/>
      <c r="E693" s="48"/>
      <c r="F693" s="48"/>
      <c r="G693" s="49"/>
    </row>
    <row r="694" spans="1:7" x14ac:dyDescent="0.25">
      <c r="A694" s="50" t="s">
        <v>1778</v>
      </c>
      <c r="B694" s="50"/>
      <c r="C694" s="51">
        <v>2</v>
      </c>
      <c r="D694" s="51"/>
      <c r="E694" s="51"/>
      <c r="F694" s="51"/>
      <c r="G694" s="51">
        <f>PRODUCT(C694:F694)</f>
        <v>2</v>
      </c>
    </row>
    <row r="695" spans="1:7" x14ac:dyDescent="0.25">
      <c r="A695" s="50" t="s">
        <v>1779</v>
      </c>
      <c r="B695" s="50"/>
      <c r="C695" s="51">
        <v>2</v>
      </c>
      <c r="D695" s="51"/>
      <c r="E695" s="51"/>
      <c r="F695" s="51"/>
      <c r="G695" s="51">
        <f>PRODUCT(C695:F695)</f>
        <v>2</v>
      </c>
    </row>
    <row r="697" spans="1:7" ht="45" customHeight="1" x14ac:dyDescent="0.25">
      <c r="A697" s="44" t="s">
        <v>2035</v>
      </c>
      <c r="B697" s="44" t="s">
        <v>1754</v>
      </c>
      <c r="C697" s="44" t="s">
        <v>435</v>
      </c>
      <c r="D697" s="45" t="s">
        <v>16</v>
      </c>
      <c r="E697" s="4" t="s">
        <v>436</v>
      </c>
      <c r="F697" s="4" t="s">
        <v>436</v>
      </c>
      <c r="G697" s="46">
        <f>SUM(G698:G700)</f>
        <v>2</v>
      </c>
    </row>
    <row r="698" spans="1:7" x14ac:dyDescent="0.25">
      <c r="A698" s="47" t="s">
        <v>2029</v>
      </c>
      <c r="B698" s="47" t="s">
        <v>1756</v>
      </c>
      <c r="C698" s="48" t="s">
        <v>1757</v>
      </c>
      <c r="D698" s="48"/>
      <c r="E698" s="48"/>
      <c r="F698" s="48"/>
      <c r="G698" s="49"/>
    </row>
    <row r="699" spans="1:7" x14ac:dyDescent="0.25">
      <c r="A699" s="50" t="s">
        <v>1778</v>
      </c>
      <c r="B699" s="50"/>
      <c r="C699" s="51">
        <v>1</v>
      </c>
      <c r="D699" s="51"/>
      <c r="E699" s="51"/>
      <c r="F699" s="51"/>
      <c r="G699" s="51">
        <f>PRODUCT(C699:F699)</f>
        <v>1</v>
      </c>
    </row>
    <row r="700" spans="1:7" x14ac:dyDescent="0.25">
      <c r="A700" s="50" t="s">
        <v>1779</v>
      </c>
      <c r="B700" s="50"/>
      <c r="C700" s="51">
        <v>1</v>
      </c>
      <c r="D700" s="51"/>
      <c r="E700" s="51"/>
      <c r="F700" s="51"/>
      <c r="G700" s="51">
        <f>PRODUCT(C700:F700)</f>
        <v>1</v>
      </c>
    </row>
    <row r="702" spans="1:7" ht="45" customHeight="1" x14ac:dyDescent="0.25">
      <c r="A702" s="44" t="s">
        <v>2036</v>
      </c>
      <c r="B702" s="44" t="s">
        <v>1754</v>
      </c>
      <c r="C702" s="44" t="s">
        <v>437</v>
      </c>
      <c r="D702" s="45" t="s">
        <v>16</v>
      </c>
      <c r="E702" s="4" t="s">
        <v>438</v>
      </c>
      <c r="F702" s="4" t="s">
        <v>438</v>
      </c>
      <c r="G702" s="46">
        <f>SUM(G703:G704)</f>
        <v>1</v>
      </c>
    </row>
    <row r="703" spans="1:7" x14ac:dyDescent="0.25">
      <c r="A703" s="47" t="s">
        <v>2029</v>
      </c>
      <c r="B703" s="47" t="s">
        <v>1756</v>
      </c>
      <c r="C703" s="48" t="s">
        <v>1757</v>
      </c>
      <c r="D703" s="48"/>
      <c r="E703" s="48"/>
      <c r="F703" s="48"/>
      <c r="G703" s="49"/>
    </row>
    <row r="704" spans="1:7" x14ac:dyDescent="0.25">
      <c r="A704" s="50" t="s">
        <v>1780</v>
      </c>
      <c r="B704" s="50"/>
      <c r="C704" s="51">
        <v>1</v>
      </c>
      <c r="D704" s="51"/>
      <c r="E704" s="51"/>
      <c r="F704" s="51"/>
      <c r="G704" s="51">
        <f>PRODUCT(C704:F704)</f>
        <v>1</v>
      </c>
    </row>
    <row r="706" spans="1:7" ht="45" customHeight="1" x14ac:dyDescent="0.25">
      <c r="A706" s="44" t="s">
        <v>2037</v>
      </c>
      <c r="B706" s="44" t="s">
        <v>1754</v>
      </c>
      <c r="C706" s="44" t="s">
        <v>439</v>
      </c>
      <c r="D706" s="45" t="s">
        <v>16</v>
      </c>
      <c r="E706" s="4" t="s">
        <v>440</v>
      </c>
      <c r="F706" s="4" t="s">
        <v>440</v>
      </c>
      <c r="G706" s="46">
        <f>SUM(G707:G708)</f>
        <v>1</v>
      </c>
    </row>
    <row r="707" spans="1:7" x14ac:dyDescent="0.25">
      <c r="A707" s="47" t="s">
        <v>2029</v>
      </c>
      <c r="B707" s="47" t="s">
        <v>1756</v>
      </c>
      <c r="C707" s="48" t="s">
        <v>1757</v>
      </c>
      <c r="D707" s="48"/>
      <c r="E707" s="48"/>
      <c r="F707" s="48"/>
      <c r="G707" s="49"/>
    </row>
    <row r="708" spans="1:7" x14ac:dyDescent="0.25">
      <c r="A708" s="50" t="s">
        <v>1780</v>
      </c>
      <c r="B708" s="50"/>
      <c r="C708" s="51">
        <v>1</v>
      </c>
      <c r="D708" s="51"/>
      <c r="E708" s="51"/>
      <c r="F708" s="51"/>
      <c r="G708" s="51">
        <f>PRODUCT(C708:F708)</f>
        <v>1</v>
      </c>
    </row>
    <row r="710" spans="1:7" ht="45" customHeight="1" x14ac:dyDescent="0.25">
      <c r="A710" s="44" t="s">
        <v>2038</v>
      </c>
      <c r="B710" s="44" t="s">
        <v>1754</v>
      </c>
      <c r="C710" s="44" t="s">
        <v>441</v>
      </c>
      <c r="D710" s="45" t="s">
        <v>16</v>
      </c>
      <c r="E710" s="4" t="s">
        <v>442</v>
      </c>
      <c r="F710" s="4" t="s">
        <v>442</v>
      </c>
      <c r="G710" s="46">
        <f>SUM(G711:G712)</f>
        <v>1</v>
      </c>
    </row>
    <row r="711" spans="1:7" x14ac:dyDescent="0.25">
      <c r="A711" s="47" t="s">
        <v>2029</v>
      </c>
      <c r="B711" s="47" t="s">
        <v>1756</v>
      </c>
      <c r="C711" s="48" t="s">
        <v>1757</v>
      </c>
      <c r="D711" s="48"/>
      <c r="E711" s="48"/>
      <c r="F711" s="48"/>
      <c r="G711" s="49"/>
    </row>
    <row r="712" spans="1:7" x14ac:dyDescent="0.25">
      <c r="A712" s="50" t="s">
        <v>1780</v>
      </c>
      <c r="B712" s="50"/>
      <c r="C712" s="51">
        <v>1</v>
      </c>
      <c r="D712" s="51"/>
      <c r="E712" s="51"/>
      <c r="F712" s="51"/>
      <c r="G712" s="51">
        <f>PRODUCT(C712:F712)</f>
        <v>1</v>
      </c>
    </row>
    <row r="714" spans="1:7" ht="45" customHeight="1" x14ac:dyDescent="0.25">
      <c r="A714" s="44" t="s">
        <v>2039</v>
      </c>
      <c r="B714" s="44" t="s">
        <v>1754</v>
      </c>
      <c r="C714" s="44" t="s">
        <v>443</v>
      </c>
      <c r="D714" s="45" t="s">
        <v>16</v>
      </c>
      <c r="E714" s="4" t="s">
        <v>444</v>
      </c>
      <c r="F714" s="4" t="s">
        <v>444</v>
      </c>
      <c r="G714" s="46">
        <f>SUM(G715:G717)</f>
        <v>2</v>
      </c>
    </row>
    <row r="715" spans="1:7" x14ac:dyDescent="0.25">
      <c r="A715" s="47" t="s">
        <v>2029</v>
      </c>
      <c r="B715" s="47" t="s">
        <v>1756</v>
      </c>
      <c r="C715" s="48" t="s">
        <v>1757</v>
      </c>
      <c r="D715" s="48"/>
      <c r="E715" s="48"/>
      <c r="F715" s="48"/>
      <c r="G715" s="49"/>
    </row>
    <row r="716" spans="1:7" x14ac:dyDescent="0.25">
      <c r="A716" s="50" t="s">
        <v>1778</v>
      </c>
      <c r="B716" s="50"/>
      <c r="C716" s="51">
        <v>1</v>
      </c>
      <c r="D716" s="51"/>
      <c r="E716" s="51"/>
      <c r="F716" s="51"/>
      <c r="G716" s="51">
        <f>PRODUCT(C716:F716)</f>
        <v>1</v>
      </c>
    </row>
    <row r="717" spans="1:7" x14ac:dyDescent="0.25">
      <c r="A717" s="50" t="s">
        <v>1779</v>
      </c>
      <c r="B717" s="50"/>
      <c r="C717" s="51">
        <v>1</v>
      </c>
      <c r="D717" s="51"/>
      <c r="E717" s="51"/>
      <c r="F717" s="51"/>
      <c r="G717" s="51">
        <f>PRODUCT(C717:F717)</f>
        <v>1</v>
      </c>
    </row>
    <row r="719" spans="1:7" ht="45" customHeight="1" x14ac:dyDescent="0.25">
      <c r="A719" s="44" t="s">
        <v>2040</v>
      </c>
      <c r="B719" s="44" t="s">
        <v>1754</v>
      </c>
      <c r="C719" s="44" t="s">
        <v>445</v>
      </c>
      <c r="D719" s="45" t="s">
        <v>16</v>
      </c>
      <c r="E719" s="4" t="s">
        <v>446</v>
      </c>
      <c r="F719" s="4" t="s">
        <v>446</v>
      </c>
      <c r="G719" s="46">
        <f>SUM(G720:G722)</f>
        <v>2</v>
      </c>
    </row>
    <row r="720" spans="1:7" x14ac:dyDescent="0.25">
      <c r="A720" s="47" t="s">
        <v>2029</v>
      </c>
      <c r="B720" s="47" t="s">
        <v>1756</v>
      </c>
      <c r="C720" s="48" t="s">
        <v>1757</v>
      </c>
      <c r="D720" s="48"/>
      <c r="E720" s="48"/>
      <c r="F720" s="48"/>
      <c r="G720" s="49"/>
    </row>
    <row r="721" spans="1:7" x14ac:dyDescent="0.25">
      <c r="A721" s="50" t="s">
        <v>1778</v>
      </c>
      <c r="B721" s="50"/>
      <c r="C721" s="51">
        <v>1</v>
      </c>
      <c r="D721" s="51"/>
      <c r="E721" s="51"/>
      <c r="F721" s="51"/>
      <c r="G721" s="51">
        <f>PRODUCT(C721:F721)</f>
        <v>1</v>
      </c>
    </row>
    <row r="722" spans="1:7" x14ac:dyDescent="0.25">
      <c r="A722" s="50" t="s">
        <v>1779</v>
      </c>
      <c r="B722" s="50"/>
      <c r="C722" s="51">
        <v>1</v>
      </c>
      <c r="D722" s="51"/>
      <c r="E722" s="51"/>
      <c r="F722" s="51"/>
      <c r="G722" s="51">
        <f>PRODUCT(C722:F722)</f>
        <v>1</v>
      </c>
    </row>
    <row r="724" spans="1:7" ht="45" customHeight="1" x14ac:dyDescent="0.25">
      <c r="A724" s="44" t="s">
        <v>2041</v>
      </c>
      <c r="B724" s="44" t="s">
        <v>1754</v>
      </c>
      <c r="C724" s="44" t="s">
        <v>447</v>
      </c>
      <c r="D724" s="45" t="s">
        <v>16</v>
      </c>
      <c r="E724" s="4" t="s">
        <v>448</v>
      </c>
      <c r="F724" s="4" t="s">
        <v>448</v>
      </c>
      <c r="G724" s="46">
        <f>SUM(G725:G727)</f>
        <v>2</v>
      </c>
    </row>
    <row r="725" spans="1:7" x14ac:dyDescent="0.25">
      <c r="A725" s="47" t="s">
        <v>2029</v>
      </c>
      <c r="B725" s="47" t="s">
        <v>1756</v>
      </c>
      <c r="C725" s="48" t="s">
        <v>1757</v>
      </c>
      <c r="D725" s="48"/>
      <c r="E725" s="48"/>
      <c r="F725" s="48"/>
      <c r="G725" s="49"/>
    </row>
    <row r="726" spans="1:7" x14ac:dyDescent="0.25">
      <c r="A726" s="50" t="s">
        <v>1778</v>
      </c>
      <c r="B726" s="50"/>
      <c r="C726" s="51">
        <v>1</v>
      </c>
      <c r="D726" s="51"/>
      <c r="E726" s="51"/>
      <c r="F726" s="51"/>
      <c r="G726" s="51">
        <f>PRODUCT(C726:F726)</f>
        <v>1</v>
      </c>
    </row>
    <row r="727" spans="1:7" x14ac:dyDescent="0.25">
      <c r="A727" s="50" t="s">
        <v>1779</v>
      </c>
      <c r="B727" s="50"/>
      <c r="C727" s="51">
        <v>1</v>
      </c>
      <c r="D727" s="51"/>
      <c r="E727" s="51"/>
      <c r="F727" s="51"/>
      <c r="G727" s="51">
        <f>PRODUCT(C727:F727)</f>
        <v>1</v>
      </c>
    </row>
    <row r="729" spans="1:7" x14ac:dyDescent="0.25">
      <c r="B729" t="s">
        <v>1752</v>
      </c>
      <c r="C729" s="42" t="s">
        <v>7</v>
      </c>
      <c r="D729" s="43" t="s">
        <v>8</v>
      </c>
      <c r="E729" s="42" t="s">
        <v>9</v>
      </c>
    </row>
    <row r="730" spans="1:7" x14ac:dyDescent="0.25">
      <c r="B730" t="s">
        <v>1752</v>
      </c>
      <c r="C730" s="42" t="s">
        <v>10</v>
      </c>
      <c r="D730" s="43" t="s">
        <v>399</v>
      </c>
      <c r="E730" s="42" t="s">
        <v>418</v>
      </c>
    </row>
    <row r="731" spans="1:7" x14ac:dyDescent="0.25">
      <c r="B731" t="s">
        <v>1752</v>
      </c>
      <c r="C731" s="42" t="s">
        <v>12</v>
      </c>
      <c r="D731" s="43" t="s">
        <v>38</v>
      </c>
      <c r="E731" s="42" t="s">
        <v>449</v>
      </c>
    </row>
    <row r="733" spans="1:7" ht="45" customHeight="1" x14ac:dyDescent="0.25">
      <c r="A733" s="44" t="s">
        <v>2042</v>
      </c>
      <c r="B733" s="44" t="s">
        <v>1754</v>
      </c>
      <c r="C733" s="44" t="s">
        <v>451</v>
      </c>
      <c r="D733" s="45" t="s">
        <v>16</v>
      </c>
      <c r="E733" s="4" t="s">
        <v>452</v>
      </c>
      <c r="F733" s="4" t="s">
        <v>452</v>
      </c>
      <c r="G733" s="46">
        <f>SUM(G734:G735)</f>
        <v>20</v>
      </c>
    </row>
    <row r="734" spans="1:7" x14ac:dyDescent="0.25">
      <c r="A734" s="47" t="s">
        <v>2043</v>
      </c>
      <c r="B734" s="47" t="s">
        <v>1756</v>
      </c>
      <c r="C734" s="48" t="s">
        <v>1757</v>
      </c>
      <c r="D734" s="48"/>
      <c r="E734" s="48"/>
      <c r="F734" s="48"/>
      <c r="G734" s="49"/>
    </row>
    <row r="735" spans="1:7" x14ac:dyDescent="0.25">
      <c r="A735" s="50"/>
      <c r="B735" s="50"/>
      <c r="C735" s="51">
        <v>20</v>
      </c>
      <c r="D735" s="51"/>
      <c r="E735" s="51"/>
      <c r="F735" s="51"/>
      <c r="G735" s="51">
        <f>PRODUCT(C735:F735)</f>
        <v>20</v>
      </c>
    </row>
    <row r="737" spans="1:7" x14ac:dyDescent="0.25">
      <c r="B737" t="s">
        <v>1752</v>
      </c>
      <c r="C737" s="42" t="s">
        <v>7</v>
      </c>
      <c r="D737" s="43" t="s">
        <v>8</v>
      </c>
      <c r="E737" s="42" t="s">
        <v>9</v>
      </c>
    </row>
    <row r="738" spans="1:7" x14ac:dyDescent="0.25">
      <c r="B738" t="s">
        <v>1752</v>
      </c>
      <c r="C738" s="42" t="s">
        <v>10</v>
      </c>
      <c r="D738" s="43" t="s">
        <v>399</v>
      </c>
      <c r="E738" s="42" t="s">
        <v>418</v>
      </c>
    </row>
    <row r="739" spans="1:7" x14ac:dyDescent="0.25">
      <c r="B739" t="s">
        <v>1752</v>
      </c>
      <c r="C739" s="42" t="s">
        <v>12</v>
      </c>
      <c r="D739" s="43" t="s">
        <v>54</v>
      </c>
      <c r="E739" s="42" t="s">
        <v>453</v>
      </c>
    </row>
    <row r="741" spans="1:7" ht="45" customHeight="1" x14ac:dyDescent="0.25">
      <c r="A741" s="44" t="s">
        <v>2044</v>
      </c>
      <c r="B741" s="44" t="s">
        <v>1754</v>
      </c>
      <c r="C741" s="44" t="s">
        <v>455</v>
      </c>
      <c r="D741" s="45" t="s">
        <v>16</v>
      </c>
      <c r="E741" s="4" t="s">
        <v>456</v>
      </c>
      <c r="F741" s="4" t="s">
        <v>456</v>
      </c>
      <c r="G741" s="46">
        <f>SUM(G742:G743)</f>
        <v>1</v>
      </c>
    </row>
    <row r="742" spans="1:7" x14ac:dyDescent="0.25">
      <c r="A742" s="47" t="s">
        <v>2045</v>
      </c>
      <c r="B742" s="47" t="s">
        <v>1756</v>
      </c>
      <c r="C742" s="48" t="s">
        <v>1757</v>
      </c>
      <c r="D742" s="48"/>
      <c r="E742" s="48"/>
      <c r="F742" s="48"/>
      <c r="G742" s="49"/>
    </row>
    <row r="743" spans="1:7" x14ac:dyDescent="0.25">
      <c r="A743" s="50"/>
      <c r="B743" s="50"/>
      <c r="C743" s="51">
        <v>1</v>
      </c>
      <c r="D743" s="51"/>
      <c r="E743" s="51"/>
      <c r="F743" s="51"/>
      <c r="G743" s="51">
        <f>PRODUCT(C743:F743)</f>
        <v>1</v>
      </c>
    </row>
    <row r="745" spans="1:7" ht="45" customHeight="1" x14ac:dyDescent="0.25">
      <c r="A745" s="44" t="s">
        <v>2046</v>
      </c>
      <c r="B745" s="44" t="s">
        <v>1754</v>
      </c>
      <c r="C745" s="44" t="s">
        <v>457</v>
      </c>
      <c r="D745" s="45" t="s">
        <v>16</v>
      </c>
      <c r="E745" s="4" t="s">
        <v>458</v>
      </c>
      <c r="F745" s="4" t="s">
        <v>458</v>
      </c>
      <c r="G745" s="46">
        <f>SUM(G746:G747)</f>
        <v>1</v>
      </c>
    </row>
    <row r="746" spans="1:7" x14ac:dyDescent="0.25">
      <c r="A746" s="47" t="s">
        <v>2045</v>
      </c>
      <c r="B746" s="47" t="s">
        <v>1756</v>
      </c>
      <c r="C746" s="48" t="s">
        <v>1757</v>
      </c>
      <c r="D746" s="48"/>
      <c r="E746" s="48"/>
      <c r="F746" s="48"/>
      <c r="G746" s="49"/>
    </row>
    <row r="747" spans="1:7" x14ac:dyDescent="0.25">
      <c r="A747" s="50"/>
      <c r="B747" s="50"/>
      <c r="C747" s="51">
        <v>1</v>
      </c>
      <c r="D747" s="51"/>
      <c r="E747" s="51"/>
      <c r="F747" s="51"/>
      <c r="G747" s="51">
        <f>PRODUCT(C747:F747)</f>
        <v>1</v>
      </c>
    </row>
    <row r="749" spans="1:7" ht="45" customHeight="1" x14ac:dyDescent="0.25">
      <c r="A749" s="44" t="s">
        <v>2047</v>
      </c>
      <c r="B749" s="44" t="s">
        <v>1754</v>
      </c>
      <c r="C749" s="44" t="s">
        <v>459</v>
      </c>
      <c r="D749" s="45" t="s">
        <v>16</v>
      </c>
      <c r="E749" s="4" t="s">
        <v>460</v>
      </c>
      <c r="F749" s="4" t="s">
        <v>460</v>
      </c>
      <c r="G749" s="46">
        <f>SUM(G750:G751)</f>
        <v>1</v>
      </c>
    </row>
    <row r="750" spans="1:7" x14ac:dyDescent="0.25">
      <c r="A750" s="47" t="s">
        <v>2045</v>
      </c>
      <c r="B750" s="47" t="s">
        <v>1756</v>
      </c>
      <c r="C750" s="48" t="s">
        <v>1757</v>
      </c>
      <c r="D750" s="48"/>
      <c r="E750" s="48"/>
      <c r="F750" s="48"/>
      <c r="G750" s="49"/>
    </row>
    <row r="751" spans="1:7" x14ac:dyDescent="0.25">
      <c r="A751" s="50"/>
      <c r="B751" s="50"/>
      <c r="C751" s="51">
        <v>1</v>
      </c>
      <c r="D751" s="51"/>
      <c r="E751" s="51"/>
      <c r="F751" s="51"/>
      <c r="G751" s="51">
        <f>PRODUCT(C751:F751)</f>
        <v>1</v>
      </c>
    </row>
    <row r="753" spans="1:7" ht="45" customHeight="1" x14ac:dyDescent="0.25">
      <c r="A753" s="44" t="s">
        <v>2048</v>
      </c>
      <c r="B753" s="44" t="s">
        <v>1754</v>
      </c>
      <c r="C753" s="44" t="s">
        <v>461</v>
      </c>
      <c r="D753" s="45" t="s">
        <v>16</v>
      </c>
      <c r="E753" s="4" t="s">
        <v>462</v>
      </c>
      <c r="F753" s="4" t="s">
        <v>462</v>
      </c>
      <c r="G753" s="46">
        <f>SUM(G754:G755)</f>
        <v>1</v>
      </c>
    </row>
    <row r="754" spans="1:7" x14ac:dyDescent="0.25">
      <c r="A754" s="47" t="s">
        <v>2045</v>
      </c>
      <c r="B754" s="47" t="s">
        <v>1756</v>
      </c>
      <c r="C754" s="48" t="s">
        <v>1757</v>
      </c>
      <c r="D754" s="48"/>
      <c r="E754" s="48"/>
      <c r="F754" s="48"/>
      <c r="G754" s="49"/>
    </row>
    <row r="755" spans="1:7" x14ac:dyDescent="0.25">
      <c r="A755" s="50"/>
      <c r="B755" s="50"/>
      <c r="C755" s="51">
        <v>1</v>
      </c>
      <c r="D755" s="51"/>
      <c r="E755" s="51"/>
      <c r="F755" s="51"/>
      <c r="G755" s="51">
        <f>PRODUCT(C755:F755)</f>
        <v>1</v>
      </c>
    </row>
    <row r="757" spans="1:7" ht="45" customHeight="1" x14ac:dyDescent="0.25">
      <c r="A757" s="44" t="s">
        <v>2049</v>
      </c>
      <c r="B757" s="44" t="s">
        <v>1754</v>
      </c>
      <c r="C757" s="44" t="s">
        <v>463</v>
      </c>
      <c r="D757" s="45" t="s">
        <v>16</v>
      </c>
      <c r="E757" s="4" t="s">
        <v>464</v>
      </c>
      <c r="F757" s="4" t="s">
        <v>464</v>
      </c>
      <c r="G757" s="46">
        <f>SUM(G758:G759)</f>
        <v>1</v>
      </c>
    </row>
    <row r="758" spans="1:7" x14ac:dyDescent="0.25">
      <c r="A758" s="47" t="s">
        <v>2045</v>
      </c>
      <c r="B758" s="47" t="s">
        <v>1756</v>
      </c>
      <c r="C758" s="48" t="s">
        <v>1757</v>
      </c>
      <c r="D758" s="48"/>
      <c r="E758" s="48"/>
      <c r="F758" s="48"/>
      <c r="G758" s="49"/>
    </row>
    <row r="759" spans="1:7" x14ac:dyDescent="0.25">
      <c r="A759" s="50"/>
      <c r="B759" s="50"/>
      <c r="C759" s="51">
        <v>1</v>
      </c>
      <c r="D759" s="51"/>
      <c r="E759" s="51"/>
      <c r="F759" s="51"/>
      <c r="G759" s="51">
        <f>PRODUCT(C759:F759)</f>
        <v>1</v>
      </c>
    </row>
    <row r="761" spans="1:7" ht="45" customHeight="1" x14ac:dyDescent="0.25">
      <c r="A761" s="44" t="s">
        <v>2050</v>
      </c>
      <c r="B761" s="44" t="s">
        <v>1754</v>
      </c>
      <c r="C761" s="44" t="s">
        <v>465</v>
      </c>
      <c r="D761" s="45" t="s">
        <v>16</v>
      </c>
      <c r="E761" s="4" t="s">
        <v>466</v>
      </c>
      <c r="F761" s="4" t="s">
        <v>466</v>
      </c>
      <c r="G761" s="46">
        <f>SUM(G762:G763)</f>
        <v>1</v>
      </c>
    </row>
    <row r="762" spans="1:7" x14ac:dyDescent="0.25">
      <c r="A762" s="47" t="s">
        <v>2045</v>
      </c>
      <c r="B762" s="47" t="s">
        <v>1756</v>
      </c>
      <c r="C762" s="48" t="s">
        <v>1757</v>
      </c>
      <c r="D762" s="48"/>
      <c r="E762" s="48"/>
      <c r="F762" s="48"/>
      <c r="G762" s="49"/>
    </row>
    <row r="763" spans="1:7" x14ac:dyDescent="0.25">
      <c r="A763" s="50"/>
      <c r="B763" s="50"/>
      <c r="C763" s="51">
        <v>1</v>
      </c>
      <c r="D763" s="51"/>
      <c r="E763" s="51"/>
      <c r="F763" s="51"/>
      <c r="G763" s="51">
        <f>PRODUCT(C763:F763)</f>
        <v>1</v>
      </c>
    </row>
    <row r="765" spans="1:7" ht="45" customHeight="1" x14ac:dyDescent="0.25">
      <c r="A765" s="44" t="s">
        <v>2051</v>
      </c>
      <c r="B765" s="44" t="s">
        <v>1754</v>
      </c>
      <c r="C765" s="44" t="s">
        <v>467</v>
      </c>
      <c r="D765" s="45" t="s">
        <v>16</v>
      </c>
      <c r="E765" s="4" t="s">
        <v>468</v>
      </c>
      <c r="F765" s="4" t="s">
        <v>468</v>
      </c>
      <c r="G765" s="46">
        <f>SUM(G766:G767)</f>
        <v>1</v>
      </c>
    </row>
    <row r="766" spans="1:7" x14ac:dyDescent="0.25">
      <c r="A766" s="47" t="s">
        <v>2045</v>
      </c>
      <c r="B766" s="47" t="s">
        <v>1756</v>
      </c>
      <c r="C766" s="48" t="s">
        <v>1757</v>
      </c>
      <c r="D766" s="48"/>
      <c r="E766" s="48"/>
      <c r="F766" s="48"/>
      <c r="G766" s="49"/>
    </row>
    <row r="767" spans="1:7" x14ac:dyDescent="0.25">
      <c r="A767" s="50"/>
      <c r="B767" s="50"/>
      <c r="C767" s="51">
        <v>1</v>
      </c>
      <c r="D767" s="51"/>
      <c r="E767" s="51"/>
      <c r="F767" s="51"/>
      <c r="G767" s="51">
        <f>PRODUCT(C767:F767)</f>
        <v>1</v>
      </c>
    </row>
    <row r="769" spans="1:7" ht="45" customHeight="1" x14ac:dyDescent="0.25">
      <c r="A769" s="44" t="s">
        <v>2052</v>
      </c>
      <c r="B769" s="44" t="s">
        <v>1754</v>
      </c>
      <c r="C769" s="44" t="s">
        <v>469</v>
      </c>
      <c r="D769" s="45" t="s">
        <v>16</v>
      </c>
      <c r="E769" s="4" t="s">
        <v>470</v>
      </c>
      <c r="F769" s="4" t="s">
        <v>470</v>
      </c>
      <c r="G769" s="46">
        <f>SUM(G770:G771)</f>
        <v>1</v>
      </c>
    </row>
    <row r="770" spans="1:7" x14ac:dyDescent="0.25">
      <c r="A770" s="47" t="s">
        <v>2045</v>
      </c>
      <c r="B770" s="47" t="s">
        <v>1756</v>
      </c>
      <c r="C770" s="48" t="s">
        <v>1757</v>
      </c>
      <c r="D770" s="48"/>
      <c r="E770" s="48"/>
      <c r="F770" s="48"/>
      <c r="G770" s="49"/>
    </row>
    <row r="771" spans="1:7" x14ac:dyDescent="0.25">
      <c r="A771" s="50"/>
      <c r="B771" s="50"/>
      <c r="C771" s="51">
        <v>1</v>
      </c>
      <c r="D771" s="51"/>
      <c r="E771" s="51"/>
      <c r="F771" s="51"/>
      <c r="G771" s="51">
        <f>PRODUCT(C771:F771)</f>
        <v>1</v>
      </c>
    </row>
    <row r="773" spans="1:7" ht="45" customHeight="1" x14ac:dyDescent="0.25">
      <c r="A773" s="44" t="s">
        <v>2053</v>
      </c>
      <c r="B773" s="44" t="s">
        <v>1754</v>
      </c>
      <c r="C773" s="44" t="s">
        <v>471</v>
      </c>
      <c r="D773" s="45" t="s">
        <v>16</v>
      </c>
      <c r="E773" s="4" t="s">
        <v>472</v>
      </c>
      <c r="F773" s="4" t="s">
        <v>472</v>
      </c>
      <c r="G773" s="46">
        <f>SUM(G774:G775)</f>
        <v>1</v>
      </c>
    </row>
    <row r="774" spans="1:7" x14ac:dyDescent="0.25">
      <c r="A774" s="47" t="s">
        <v>2045</v>
      </c>
      <c r="B774" s="47" t="s">
        <v>1756</v>
      </c>
      <c r="C774" s="48" t="s">
        <v>1757</v>
      </c>
      <c r="D774" s="48"/>
      <c r="E774" s="48"/>
      <c r="F774" s="48"/>
      <c r="G774" s="49"/>
    </row>
    <row r="775" spans="1:7" x14ac:dyDescent="0.25">
      <c r="A775" s="50"/>
      <c r="B775" s="50"/>
      <c r="C775" s="51">
        <v>1</v>
      </c>
      <c r="D775" s="51"/>
      <c r="E775" s="51"/>
      <c r="F775" s="51"/>
      <c r="G775" s="51">
        <f>PRODUCT(C775:F775)</f>
        <v>1</v>
      </c>
    </row>
    <row r="777" spans="1:7" ht="45" customHeight="1" x14ac:dyDescent="0.25">
      <c r="A777" s="44" t="s">
        <v>2054</v>
      </c>
      <c r="B777" s="44" t="s">
        <v>1754</v>
      </c>
      <c r="C777" s="44" t="s">
        <v>473</v>
      </c>
      <c r="D777" s="45" t="s">
        <v>16</v>
      </c>
      <c r="E777" s="4" t="s">
        <v>474</v>
      </c>
      <c r="F777" s="4" t="s">
        <v>474</v>
      </c>
      <c r="G777" s="46">
        <f>SUM(G778:G779)</f>
        <v>1</v>
      </c>
    </row>
    <row r="778" spans="1:7" x14ac:dyDescent="0.25">
      <c r="A778" s="47" t="s">
        <v>2045</v>
      </c>
      <c r="B778" s="47" t="s">
        <v>1756</v>
      </c>
      <c r="C778" s="48" t="s">
        <v>1757</v>
      </c>
      <c r="D778" s="48"/>
      <c r="E778" s="48"/>
      <c r="F778" s="48"/>
      <c r="G778" s="49"/>
    </row>
    <row r="779" spans="1:7" x14ac:dyDescent="0.25">
      <c r="A779" s="50"/>
      <c r="B779" s="50"/>
      <c r="C779" s="51">
        <v>1</v>
      </c>
      <c r="D779" s="51"/>
      <c r="E779" s="51"/>
      <c r="F779" s="51"/>
      <c r="G779" s="51">
        <f>PRODUCT(C779:F779)</f>
        <v>1</v>
      </c>
    </row>
    <row r="781" spans="1:7" ht="45" customHeight="1" x14ac:dyDescent="0.25">
      <c r="A781" s="44" t="s">
        <v>2055</v>
      </c>
      <c r="B781" s="44" t="s">
        <v>1754</v>
      </c>
      <c r="C781" s="44" t="s">
        <v>475</v>
      </c>
      <c r="D781" s="45" t="s">
        <v>16</v>
      </c>
      <c r="E781" s="4" t="s">
        <v>476</v>
      </c>
      <c r="F781" s="4" t="s">
        <v>476</v>
      </c>
      <c r="G781" s="46">
        <f>SUM(G782:G783)</f>
        <v>1</v>
      </c>
    </row>
    <row r="782" spans="1:7" x14ac:dyDescent="0.25">
      <c r="A782" s="47" t="s">
        <v>2045</v>
      </c>
      <c r="B782" s="47" t="s">
        <v>1756</v>
      </c>
      <c r="C782" s="48" t="s">
        <v>1757</v>
      </c>
      <c r="D782" s="48"/>
      <c r="E782" s="48"/>
      <c r="F782" s="48"/>
      <c r="G782" s="49"/>
    </row>
    <row r="783" spans="1:7" x14ac:dyDescent="0.25">
      <c r="A783" s="50"/>
      <c r="B783" s="50"/>
      <c r="C783" s="51">
        <v>1</v>
      </c>
      <c r="D783" s="51"/>
      <c r="E783" s="51"/>
      <c r="F783" s="51"/>
      <c r="G783" s="51">
        <f>PRODUCT(C783:F783)</f>
        <v>1</v>
      </c>
    </row>
    <row r="785" spans="1:7" x14ac:dyDescent="0.25">
      <c r="B785" t="s">
        <v>1752</v>
      </c>
      <c r="C785" s="42" t="s">
        <v>7</v>
      </c>
      <c r="D785" s="43" t="s">
        <v>8</v>
      </c>
      <c r="E785" s="42" t="s">
        <v>9</v>
      </c>
    </row>
    <row r="786" spans="1:7" x14ac:dyDescent="0.25">
      <c r="B786" t="s">
        <v>1752</v>
      </c>
      <c r="C786" s="42" t="s">
        <v>10</v>
      </c>
      <c r="D786" s="43" t="s">
        <v>477</v>
      </c>
      <c r="E786" s="42" t="s">
        <v>478</v>
      </c>
    </row>
    <row r="787" spans="1:7" x14ac:dyDescent="0.25">
      <c r="B787" t="s">
        <v>1752</v>
      </c>
      <c r="C787" s="42" t="s">
        <v>12</v>
      </c>
      <c r="D787" s="43" t="s">
        <v>8</v>
      </c>
      <c r="E787" s="42" t="s">
        <v>479</v>
      </c>
    </row>
    <row r="789" spans="1:7" ht="45" customHeight="1" x14ac:dyDescent="0.25">
      <c r="A789" s="44" t="s">
        <v>2056</v>
      </c>
      <c r="B789" s="44" t="s">
        <v>1754</v>
      </c>
      <c r="C789" s="44" t="s">
        <v>481</v>
      </c>
      <c r="D789" s="45" t="s">
        <v>482</v>
      </c>
      <c r="E789" s="4" t="s">
        <v>483</v>
      </c>
      <c r="F789" s="4" t="s">
        <v>483</v>
      </c>
      <c r="G789" s="46">
        <f>SUM(G790:G799)</f>
        <v>58.5</v>
      </c>
    </row>
    <row r="790" spans="1:7" x14ac:dyDescent="0.25">
      <c r="A790" s="47" t="s">
        <v>2057</v>
      </c>
      <c r="B790" s="47" t="s">
        <v>1756</v>
      </c>
      <c r="C790" s="48" t="s">
        <v>1757</v>
      </c>
      <c r="D790" s="48" t="s">
        <v>2058</v>
      </c>
      <c r="E790" s="48"/>
      <c r="F790" s="48"/>
      <c r="G790" s="49"/>
    </row>
    <row r="791" spans="1:7" x14ac:dyDescent="0.25">
      <c r="A791" s="50" t="s">
        <v>2059</v>
      </c>
      <c r="B791" s="50"/>
      <c r="C791" s="51">
        <v>1</v>
      </c>
      <c r="D791" s="51">
        <v>3</v>
      </c>
      <c r="E791" s="51"/>
      <c r="F791" s="51"/>
      <c r="G791" s="51">
        <f t="shared" ref="G791:G798" si="10">PRODUCT(C791:F791)</f>
        <v>3</v>
      </c>
    </row>
    <row r="792" spans="1:7" x14ac:dyDescent="0.25">
      <c r="A792" s="50" t="s">
        <v>2060</v>
      </c>
      <c r="B792" s="50"/>
      <c r="C792" s="51">
        <v>1</v>
      </c>
      <c r="D792" s="51">
        <v>2</v>
      </c>
      <c r="E792" s="51"/>
      <c r="F792" s="51"/>
      <c r="G792" s="51">
        <f t="shared" si="10"/>
        <v>2</v>
      </c>
    </row>
    <row r="793" spans="1:7" x14ac:dyDescent="0.25">
      <c r="A793" s="50" t="s">
        <v>2061</v>
      </c>
      <c r="B793" s="50"/>
      <c r="C793" s="51">
        <v>1</v>
      </c>
      <c r="D793" s="51">
        <v>2</v>
      </c>
      <c r="E793" s="51"/>
      <c r="F793" s="51"/>
      <c r="G793" s="51">
        <f t="shared" si="10"/>
        <v>2</v>
      </c>
    </row>
    <row r="794" spans="1:7" x14ac:dyDescent="0.25">
      <c r="A794" s="50" t="s">
        <v>2062</v>
      </c>
      <c r="B794" s="50"/>
      <c r="C794" s="51">
        <v>1</v>
      </c>
      <c r="D794" s="51">
        <v>1</v>
      </c>
      <c r="E794" s="51"/>
      <c r="F794" s="51"/>
      <c r="G794" s="51">
        <f t="shared" si="10"/>
        <v>1</v>
      </c>
    </row>
    <row r="795" spans="1:7" x14ac:dyDescent="0.25">
      <c r="A795" s="50" t="s">
        <v>2063</v>
      </c>
      <c r="B795" s="50"/>
      <c r="C795" s="51">
        <v>1</v>
      </c>
      <c r="D795" s="51">
        <v>7</v>
      </c>
      <c r="E795" s="51"/>
      <c r="F795" s="51"/>
      <c r="G795" s="51">
        <f t="shared" si="10"/>
        <v>7</v>
      </c>
    </row>
    <row r="796" spans="1:7" x14ac:dyDescent="0.25">
      <c r="A796" s="50" t="s">
        <v>2064</v>
      </c>
      <c r="B796" s="50"/>
      <c r="C796" s="51">
        <v>1</v>
      </c>
      <c r="D796" s="51">
        <v>17</v>
      </c>
      <c r="E796" s="51"/>
      <c r="F796" s="51"/>
      <c r="G796" s="51">
        <f t="shared" si="10"/>
        <v>17</v>
      </c>
    </row>
    <row r="797" spans="1:7" x14ac:dyDescent="0.25">
      <c r="A797" s="50" t="s">
        <v>2065</v>
      </c>
      <c r="B797" s="50"/>
      <c r="C797" s="51">
        <v>1</v>
      </c>
      <c r="D797" s="51">
        <v>8</v>
      </c>
      <c r="E797" s="51"/>
      <c r="F797" s="51"/>
      <c r="G797" s="51">
        <f t="shared" si="10"/>
        <v>8</v>
      </c>
    </row>
    <row r="798" spans="1:7" x14ac:dyDescent="0.25">
      <c r="A798" s="50" t="s">
        <v>2066</v>
      </c>
      <c r="B798" s="50"/>
      <c r="C798" s="51">
        <v>1</v>
      </c>
      <c r="D798" s="51">
        <v>5</v>
      </c>
      <c r="E798" s="51"/>
      <c r="F798" s="51"/>
      <c r="G798" s="51">
        <f t="shared" si="10"/>
        <v>5</v>
      </c>
    </row>
    <row r="799" spans="1:7" x14ac:dyDescent="0.25">
      <c r="A799" s="50" t="s">
        <v>2067</v>
      </c>
      <c r="B799" s="50"/>
      <c r="C799" s="51">
        <v>30</v>
      </c>
      <c r="D799" s="51">
        <v>45</v>
      </c>
      <c r="E799" s="51"/>
      <c r="F799" s="51"/>
      <c r="G799" s="51">
        <f>C799 * D799/100</f>
        <v>13.5</v>
      </c>
    </row>
    <row r="801" spans="1:7" ht="45" customHeight="1" x14ac:dyDescent="0.25">
      <c r="A801" s="44" t="s">
        <v>2068</v>
      </c>
      <c r="B801" s="44" t="s">
        <v>1754</v>
      </c>
      <c r="C801" s="44" t="s">
        <v>484</v>
      </c>
      <c r="D801" s="45" t="s">
        <v>482</v>
      </c>
      <c r="E801" s="4" t="s">
        <v>485</v>
      </c>
      <c r="F801" s="4" t="s">
        <v>485</v>
      </c>
      <c r="G801" s="46">
        <f>SUM(G802:G811)</f>
        <v>58.5</v>
      </c>
    </row>
    <row r="802" spans="1:7" x14ac:dyDescent="0.25">
      <c r="A802" s="47" t="s">
        <v>2057</v>
      </c>
      <c r="B802" s="47" t="s">
        <v>1756</v>
      </c>
      <c r="C802" s="48" t="s">
        <v>1757</v>
      </c>
      <c r="D802" s="48" t="s">
        <v>2058</v>
      </c>
      <c r="E802" s="48"/>
      <c r="F802" s="48"/>
      <c r="G802" s="49"/>
    </row>
    <row r="803" spans="1:7" x14ac:dyDescent="0.25">
      <c r="A803" s="50" t="s">
        <v>2059</v>
      </c>
      <c r="B803" s="50"/>
      <c r="C803" s="51">
        <v>1</v>
      </c>
      <c r="D803" s="51">
        <v>3</v>
      </c>
      <c r="E803" s="51"/>
      <c r="F803" s="51"/>
      <c r="G803" s="51">
        <f t="shared" ref="G803:G810" si="11">PRODUCT(C803:F803)</f>
        <v>3</v>
      </c>
    </row>
    <row r="804" spans="1:7" x14ac:dyDescent="0.25">
      <c r="A804" s="50" t="s">
        <v>2060</v>
      </c>
      <c r="B804" s="50"/>
      <c r="C804" s="51">
        <v>1</v>
      </c>
      <c r="D804" s="51">
        <v>2</v>
      </c>
      <c r="E804" s="51"/>
      <c r="F804" s="51"/>
      <c r="G804" s="51">
        <f t="shared" si="11"/>
        <v>2</v>
      </c>
    </row>
    <row r="805" spans="1:7" x14ac:dyDescent="0.25">
      <c r="A805" s="50" t="s">
        <v>2061</v>
      </c>
      <c r="B805" s="50"/>
      <c r="C805" s="51">
        <v>1</v>
      </c>
      <c r="D805" s="51">
        <v>2</v>
      </c>
      <c r="E805" s="51"/>
      <c r="F805" s="51"/>
      <c r="G805" s="51">
        <f t="shared" si="11"/>
        <v>2</v>
      </c>
    </row>
    <row r="806" spans="1:7" x14ac:dyDescent="0.25">
      <c r="A806" s="50" t="s">
        <v>2062</v>
      </c>
      <c r="B806" s="50"/>
      <c r="C806" s="51">
        <v>1</v>
      </c>
      <c r="D806" s="51">
        <v>1</v>
      </c>
      <c r="E806" s="51"/>
      <c r="F806" s="51"/>
      <c r="G806" s="51">
        <f t="shared" si="11"/>
        <v>1</v>
      </c>
    </row>
    <row r="807" spans="1:7" x14ac:dyDescent="0.25">
      <c r="A807" s="50" t="s">
        <v>2063</v>
      </c>
      <c r="B807" s="50"/>
      <c r="C807" s="51">
        <v>1</v>
      </c>
      <c r="D807" s="51">
        <v>7</v>
      </c>
      <c r="E807" s="51"/>
      <c r="F807" s="51"/>
      <c r="G807" s="51">
        <f t="shared" si="11"/>
        <v>7</v>
      </c>
    </row>
    <row r="808" spans="1:7" x14ac:dyDescent="0.25">
      <c r="A808" s="50" t="s">
        <v>2064</v>
      </c>
      <c r="B808" s="50"/>
      <c r="C808" s="51">
        <v>1</v>
      </c>
      <c r="D808" s="51">
        <v>17</v>
      </c>
      <c r="E808" s="51"/>
      <c r="F808" s="51"/>
      <c r="G808" s="51">
        <f t="shared" si="11"/>
        <v>17</v>
      </c>
    </row>
    <row r="809" spans="1:7" x14ac:dyDescent="0.25">
      <c r="A809" s="50" t="s">
        <v>2065</v>
      </c>
      <c r="B809" s="50"/>
      <c r="C809" s="51">
        <v>1</v>
      </c>
      <c r="D809" s="51">
        <v>8</v>
      </c>
      <c r="E809" s="51"/>
      <c r="F809" s="51"/>
      <c r="G809" s="51">
        <f t="shared" si="11"/>
        <v>8</v>
      </c>
    </row>
    <row r="810" spans="1:7" x14ac:dyDescent="0.25">
      <c r="A810" s="50" t="s">
        <v>2066</v>
      </c>
      <c r="B810" s="50"/>
      <c r="C810" s="51">
        <v>1</v>
      </c>
      <c r="D810" s="51">
        <v>5</v>
      </c>
      <c r="E810" s="51"/>
      <c r="F810" s="51"/>
      <c r="G810" s="51">
        <f t="shared" si="11"/>
        <v>5</v>
      </c>
    </row>
    <row r="811" spans="1:7" x14ac:dyDescent="0.25">
      <c r="A811" s="50" t="s">
        <v>2067</v>
      </c>
      <c r="B811" s="50"/>
      <c r="C811" s="51">
        <v>30</v>
      </c>
      <c r="D811" s="51">
        <v>45</v>
      </c>
      <c r="E811" s="51"/>
      <c r="F811" s="51"/>
      <c r="G811" s="51">
        <f>C811 * D811/100</f>
        <v>13.5</v>
      </c>
    </row>
    <row r="813" spans="1:7" ht="45" customHeight="1" x14ac:dyDescent="0.25">
      <c r="A813" s="44" t="s">
        <v>2069</v>
      </c>
      <c r="B813" s="44" t="s">
        <v>1754</v>
      </c>
      <c r="C813" s="44" t="s">
        <v>486</v>
      </c>
      <c r="D813" s="45" t="s">
        <v>16</v>
      </c>
      <c r="E813" s="4" t="s">
        <v>487</v>
      </c>
      <c r="F813" s="4" t="s">
        <v>487</v>
      </c>
      <c r="G813" s="46">
        <f>SUM(G814:G815)</f>
        <v>8</v>
      </c>
    </row>
    <row r="814" spans="1:7" x14ac:dyDescent="0.25">
      <c r="A814" s="47" t="s">
        <v>478</v>
      </c>
      <c r="B814" s="47" t="s">
        <v>1756</v>
      </c>
      <c r="C814" s="48" t="s">
        <v>1757</v>
      </c>
      <c r="D814" s="48"/>
      <c r="E814" s="48"/>
      <c r="F814" s="48"/>
      <c r="G814" s="49"/>
    </row>
    <row r="815" spans="1:7" x14ac:dyDescent="0.25">
      <c r="A815" s="50" t="s">
        <v>2070</v>
      </c>
      <c r="B815" s="50"/>
      <c r="C815" s="51">
        <v>8</v>
      </c>
      <c r="D815" s="51"/>
      <c r="E815" s="51"/>
      <c r="F815" s="51"/>
      <c r="G815" s="51">
        <f>PRODUCT(C815:F815)</f>
        <v>8</v>
      </c>
    </row>
    <row r="817" spans="1:7" x14ac:dyDescent="0.25">
      <c r="B817" t="s">
        <v>1752</v>
      </c>
      <c r="C817" s="42" t="s">
        <v>7</v>
      </c>
      <c r="D817" s="43" t="s">
        <v>8</v>
      </c>
      <c r="E817" s="42" t="s">
        <v>9</v>
      </c>
    </row>
    <row r="818" spans="1:7" x14ac:dyDescent="0.25">
      <c r="B818" t="s">
        <v>1752</v>
      </c>
      <c r="C818" s="42" t="s">
        <v>10</v>
      </c>
      <c r="D818" s="43" t="s">
        <v>488</v>
      </c>
      <c r="E818" s="42" t="s">
        <v>489</v>
      </c>
    </row>
    <row r="819" spans="1:7" x14ac:dyDescent="0.25">
      <c r="B819" t="s">
        <v>1752</v>
      </c>
      <c r="C819" s="42" t="s">
        <v>12</v>
      </c>
      <c r="D819" s="43" t="s">
        <v>8</v>
      </c>
      <c r="E819" s="42" t="s">
        <v>490</v>
      </c>
    </row>
    <row r="821" spans="1:7" ht="45" customHeight="1" x14ac:dyDescent="0.25">
      <c r="A821" s="44" t="s">
        <v>2071</v>
      </c>
      <c r="B821" s="44" t="s">
        <v>1754</v>
      </c>
      <c r="C821" s="44" t="s">
        <v>492</v>
      </c>
      <c r="D821" s="45" t="s">
        <v>16</v>
      </c>
      <c r="E821" s="4" t="s">
        <v>493</v>
      </c>
      <c r="F821" s="4" t="s">
        <v>493</v>
      </c>
      <c r="G821" s="46">
        <f>SUM(G822:G823)</f>
        <v>1</v>
      </c>
    </row>
    <row r="822" spans="1:7" x14ac:dyDescent="0.25">
      <c r="A822" s="47" t="s">
        <v>489</v>
      </c>
      <c r="B822" s="47" t="s">
        <v>1756</v>
      </c>
      <c r="C822" s="48" t="s">
        <v>1757</v>
      </c>
      <c r="D822" s="48"/>
      <c r="E822" s="48"/>
      <c r="F822" s="48"/>
      <c r="G822" s="49"/>
    </row>
    <row r="823" spans="1:7" x14ac:dyDescent="0.25">
      <c r="A823" s="50"/>
      <c r="B823" s="50"/>
      <c r="C823" s="51">
        <v>1</v>
      </c>
      <c r="D823" s="51"/>
      <c r="E823" s="51"/>
      <c r="F823" s="51"/>
      <c r="G823" s="51">
        <f>PRODUCT(C823:F823)</f>
        <v>1</v>
      </c>
    </row>
  </sheetData>
  <sheetProtection sheet="1"/>
  <mergeCells count="191">
    <mergeCell ref="E813:F813"/>
    <mergeCell ref="E821:F821"/>
    <mergeCell ref="E757:F757"/>
    <mergeCell ref="E761:F761"/>
    <mergeCell ref="E765:F765"/>
    <mergeCell ref="E769:F769"/>
    <mergeCell ref="E773:F773"/>
    <mergeCell ref="E777:F777"/>
    <mergeCell ref="E781:F781"/>
    <mergeCell ref="E789:F789"/>
    <mergeCell ref="E801:F801"/>
    <mergeCell ref="E710:F710"/>
    <mergeCell ref="E714:F714"/>
    <mergeCell ref="E719:F719"/>
    <mergeCell ref="E724:F724"/>
    <mergeCell ref="E733:F733"/>
    <mergeCell ref="E741:F741"/>
    <mergeCell ref="E745:F745"/>
    <mergeCell ref="E749:F749"/>
    <mergeCell ref="E753:F753"/>
    <mergeCell ref="E669:F669"/>
    <mergeCell ref="E674:F674"/>
    <mergeCell ref="E679:F679"/>
    <mergeCell ref="E683:F683"/>
    <mergeCell ref="E687:F687"/>
    <mergeCell ref="E692:F692"/>
    <mergeCell ref="E697:F697"/>
    <mergeCell ref="E702:F702"/>
    <mergeCell ref="E706:F706"/>
    <mergeCell ref="E635:F635"/>
    <mergeCell ref="E636:F636"/>
    <mergeCell ref="E637:F637"/>
    <mergeCell ref="E643:F643"/>
    <mergeCell ref="E644:F644"/>
    <mergeCell ref="E650:F650"/>
    <mergeCell ref="E651:F651"/>
    <mergeCell ref="E656:F656"/>
    <mergeCell ref="E664:F664"/>
    <mergeCell ref="E621:F621"/>
    <mergeCell ref="E622:F622"/>
    <mergeCell ref="E623:F623"/>
    <mergeCell ref="E624:F624"/>
    <mergeCell ref="E630:F630"/>
    <mergeCell ref="E631:F631"/>
    <mergeCell ref="E632:F632"/>
    <mergeCell ref="E633:F633"/>
    <mergeCell ref="E634:F634"/>
    <mergeCell ref="E573:F573"/>
    <mergeCell ref="E574:F574"/>
    <mergeCell ref="E584:F584"/>
    <mergeCell ref="E589:F589"/>
    <mergeCell ref="E594:F594"/>
    <mergeCell ref="E601:F601"/>
    <mergeCell ref="E610:F610"/>
    <mergeCell ref="E619:F619"/>
    <mergeCell ref="E620:F620"/>
    <mergeCell ref="E554:F554"/>
    <mergeCell ref="E555:F555"/>
    <mergeCell ref="E556:F556"/>
    <mergeCell ref="E557:F557"/>
    <mergeCell ref="E558:F558"/>
    <mergeCell ref="E564:F564"/>
    <mergeCell ref="E565:F565"/>
    <mergeCell ref="E566:F566"/>
    <mergeCell ref="E567:F567"/>
    <mergeCell ref="E540:F540"/>
    <mergeCell ref="E541:F541"/>
    <mergeCell ref="E542:F542"/>
    <mergeCell ref="E543:F543"/>
    <mergeCell ref="E549:F549"/>
    <mergeCell ref="E550:F550"/>
    <mergeCell ref="E551:F551"/>
    <mergeCell ref="E552:F552"/>
    <mergeCell ref="E553:F553"/>
    <mergeCell ref="E521:F521"/>
    <mergeCell ref="E527:F527"/>
    <mergeCell ref="E528:F528"/>
    <mergeCell ref="E529:F529"/>
    <mergeCell ref="E530:F530"/>
    <mergeCell ref="E531:F531"/>
    <mergeCell ref="E532:F532"/>
    <mergeCell ref="E533:F533"/>
    <mergeCell ref="E539:F539"/>
    <mergeCell ref="E501:F501"/>
    <mergeCell ref="E502:F502"/>
    <mergeCell ref="E508:F508"/>
    <mergeCell ref="E515:F515"/>
    <mergeCell ref="E516:F516"/>
    <mergeCell ref="E517:F517"/>
    <mergeCell ref="E518:F518"/>
    <mergeCell ref="E519:F519"/>
    <mergeCell ref="E520:F520"/>
    <mergeCell ref="E473:F473"/>
    <mergeCell ref="E474:F474"/>
    <mergeCell ref="E475:F475"/>
    <mergeCell ref="E481:F481"/>
    <mergeCell ref="E487:F487"/>
    <mergeCell ref="E493:F493"/>
    <mergeCell ref="E498:F498"/>
    <mergeCell ref="E499:F499"/>
    <mergeCell ref="E500:F500"/>
    <mergeCell ref="E458:F458"/>
    <mergeCell ref="E461:F461"/>
    <mergeCell ref="E464:F464"/>
    <mergeCell ref="E465:F465"/>
    <mergeCell ref="E468:F468"/>
    <mergeCell ref="E469:F469"/>
    <mergeCell ref="E470:F470"/>
    <mergeCell ref="E471:F471"/>
    <mergeCell ref="E472:F472"/>
    <mergeCell ref="E426:F426"/>
    <mergeCell ref="E430:F430"/>
    <mergeCell ref="E438:F438"/>
    <mergeCell ref="E439:F439"/>
    <mergeCell ref="E440:F440"/>
    <mergeCell ref="E446:F446"/>
    <mergeCell ref="E449:F449"/>
    <mergeCell ref="E452:F452"/>
    <mergeCell ref="E455:F455"/>
    <mergeCell ref="E388:F388"/>
    <mergeCell ref="E389:F389"/>
    <mergeCell ref="E390:F390"/>
    <mergeCell ref="E396:F396"/>
    <mergeCell ref="E402:F402"/>
    <mergeCell ref="E408:F408"/>
    <mergeCell ref="E414:F414"/>
    <mergeCell ref="E418:F418"/>
    <mergeCell ref="E422:F422"/>
    <mergeCell ref="E369:F369"/>
    <mergeCell ref="E370:F370"/>
    <mergeCell ref="E371:F371"/>
    <mergeCell ref="E372:F372"/>
    <mergeCell ref="E373:F373"/>
    <mergeCell ref="E379:F379"/>
    <mergeCell ref="E380:F380"/>
    <mergeCell ref="E381:F381"/>
    <mergeCell ref="E387:F387"/>
    <mergeCell ref="E312:F312"/>
    <mergeCell ref="E318:F318"/>
    <mergeCell ref="E325:F325"/>
    <mergeCell ref="E344:F344"/>
    <mergeCell ref="E355:F355"/>
    <mergeCell ref="E365:F365"/>
    <mergeCell ref="E366:F366"/>
    <mergeCell ref="E367:F367"/>
    <mergeCell ref="E368:F368"/>
    <mergeCell ref="E226:F226"/>
    <mergeCell ref="E234:F234"/>
    <mergeCell ref="E247:F247"/>
    <mergeCell ref="E254:F254"/>
    <mergeCell ref="E275:F275"/>
    <mergeCell ref="E281:F281"/>
    <mergeCell ref="E294:F294"/>
    <mergeCell ref="E300:F300"/>
    <mergeCell ref="E305:F305"/>
    <mergeCell ref="E161:F161"/>
    <mergeCell ref="E169:F169"/>
    <mergeCell ref="E176:F176"/>
    <mergeCell ref="E190:F190"/>
    <mergeCell ref="E196:F196"/>
    <mergeCell ref="E205:F205"/>
    <mergeCell ref="E211:F211"/>
    <mergeCell ref="E218:F218"/>
    <mergeCell ref="E222:F222"/>
    <mergeCell ref="E112:F112"/>
    <mergeCell ref="E119:F119"/>
    <mergeCell ref="E124:F124"/>
    <mergeCell ref="E133:F133"/>
    <mergeCell ref="E141:F141"/>
    <mergeCell ref="E145:F145"/>
    <mergeCell ref="E149:F149"/>
    <mergeCell ref="E153:F153"/>
    <mergeCell ref="E157:F157"/>
    <mergeCell ref="E32:F32"/>
    <mergeCell ref="E36:F36"/>
    <mergeCell ref="E49:F49"/>
    <mergeCell ref="E53:F53"/>
    <mergeCell ref="E59:F59"/>
    <mergeCell ref="E64:F64"/>
    <mergeCell ref="E72:F72"/>
    <mergeCell ref="E96:F96"/>
    <mergeCell ref="E100:F100"/>
    <mergeCell ref="E1:H1"/>
    <mergeCell ref="E2:H2"/>
    <mergeCell ref="E3:H3"/>
    <mergeCell ref="E4:H4"/>
    <mergeCell ref="C6:G6"/>
    <mergeCell ref="E14:F14"/>
    <mergeCell ref="E18:F18"/>
    <mergeCell ref="E24:F24"/>
    <mergeCell ref="E28:F28"/>
  </mergeCells>
  <pageMargins left="0.75" right="0.75" top="0.75" bottom="0.5" header="0.5" footer="0.7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T-PRES</vt:lpstr>
      <vt:lpstr>T-APU</vt:lpstr>
      <vt:lpstr>T-SMP</vt:lpstr>
      <vt:lpstr>T-DIM</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Jaume Pares Caralt</cp:lastModifiedBy>
  <dcterms:created xsi:type="dcterms:W3CDTF">2026-05-25T14:36:15Z</dcterms:created>
  <dcterms:modified xsi:type="dcterms:W3CDTF">2026-05-25T14:36:33Z</dcterms:modified>
</cp:coreProperties>
</file>