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fileserver\fitxers_departamentals\Departaments\Compres\CONCURSOS\2026_CONCURSOS\CSA\8_CSA_2026_Laboratori de CQ Obres\2.PLECS\PCAP I QC\"/>
    </mc:Choice>
  </mc:AlternateContent>
  <xr:revisionPtr revIDLastSave="0" documentId="13_ncr:1_{B3B3512C-0A91-4508-B092-2ACD761B4052}" xr6:coauthVersionLast="47" xr6:coauthVersionMax="47" xr10:uidLastSave="{00000000-0000-0000-0000-000000000000}"/>
  <bookViews>
    <workbookView xWindow="-120" yWindow="-120" windowWidth="29040" windowHeight="15840" xr2:uid="{00000000-000D-0000-FFFF-FFFF00000000}"/>
  </bookViews>
  <sheets>
    <sheet name="OFERTA ECO" sheetId="1" r:id="rId1"/>
  </sheets>
  <definedNames>
    <definedName name="_xlnm.Print_Area" localSheetId="0">'OFERTA ECO'!$B$2:$L$238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206" i="1" l="1"/>
  <c r="J205" i="1"/>
  <c r="J204" i="1"/>
  <c r="J203" i="1"/>
  <c r="J202" i="1"/>
  <c r="J201" i="1"/>
  <c r="J200" i="1"/>
  <c r="J199" i="1"/>
  <c r="J198" i="1"/>
  <c r="J197" i="1"/>
  <c r="J196" i="1"/>
  <c r="J195" i="1"/>
  <c r="J194" i="1"/>
  <c r="J193" i="1"/>
  <c r="J192" i="1"/>
  <c r="J191" i="1"/>
  <c r="J190" i="1"/>
  <c r="J189" i="1"/>
  <c r="J188" i="1"/>
  <c r="J187" i="1"/>
  <c r="J186" i="1"/>
  <c r="J185" i="1"/>
  <c r="J184" i="1"/>
  <c r="J183" i="1"/>
  <c r="J182" i="1"/>
  <c r="J181" i="1"/>
  <c r="J180" i="1"/>
  <c r="J179" i="1"/>
  <c r="J178" i="1"/>
  <c r="J177" i="1"/>
  <c r="J176" i="1"/>
  <c r="J175" i="1"/>
  <c r="J174" i="1"/>
  <c r="J173" i="1"/>
  <c r="J172" i="1"/>
  <c r="J171" i="1"/>
  <c r="J170" i="1"/>
  <c r="J169" i="1"/>
  <c r="J168" i="1"/>
  <c r="J167" i="1"/>
  <c r="J166" i="1"/>
  <c r="J165" i="1"/>
  <c r="J164" i="1"/>
  <c r="J163" i="1"/>
  <c r="J162" i="1"/>
  <c r="J161" i="1"/>
  <c r="J160" i="1"/>
  <c r="J159" i="1"/>
  <c r="J158" i="1"/>
  <c r="J157" i="1"/>
  <c r="J156" i="1"/>
  <c r="J155" i="1"/>
  <c r="J154" i="1"/>
  <c r="J153" i="1"/>
  <c r="J152" i="1"/>
  <c r="J151" i="1"/>
  <c r="J150" i="1"/>
  <c r="J149" i="1"/>
  <c r="J148" i="1"/>
  <c r="J147" i="1"/>
  <c r="J146" i="1"/>
  <c r="J145" i="1"/>
  <c r="J144" i="1"/>
  <c r="J143" i="1"/>
  <c r="J142" i="1"/>
  <c r="J141" i="1"/>
  <c r="J140" i="1"/>
  <c r="J139" i="1"/>
  <c r="J138" i="1"/>
  <c r="J137" i="1"/>
  <c r="J136" i="1"/>
  <c r="J135" i="1"/>
  <c r="J134" i="1"/>
  <c r="J133" i="1"/>
  <c r="J132" i="1"/>
  <c r="J131" i="1"/>
  <c r="J130" i="1"/>
  <c r="J129" i="1"/>
  <c r="J128" i="1"/>
  <c r="J127" i="1"/>
  <c r="J126" i="1"/>
  <c r="J125" i="1"/>
  <c r="J124" i="1"/>
  <c r="J123" i="1"/>
  <c r="J122" i="1"/>
  <c r="J121" i="1"/>
  <c r="J120" i="1"/>
  <c r="J119" i="1"/>
  <c r="J118" i="1"/>
  <c r="J117" i="1"/>
  <c r="J116" i="1"/>
  <c r="J115" i="1"/>
  <c r="J114" i="1"/>
  <c r="J113" i="1"/>
  <c r="J112" i="1"/>
  <c r="J111" i="1"/>
  <c r="J110" i="1"/>
  <c r="J109" i="1"/>
  <c r="J108" i="1"/>
  <c r="J107" i="1"/>
  <c r="J106" i="1"/>
  <c r="J105" i="1"/>
  <c r="J104" i="1"/>
  <c r="J103" i="1"/>
  <c r="J102" i="1"/>
  <c r="J101" i="1"/>
  <c r="J100" i="1"/>
  <c r="J99" i="1"/>
  <c r="J98" i="1"/>
  <c r="J97" i="1"/>
  <c r="J96" i="1"/>
  <c r="J95" i="1"/>
  <c r="J94" i="1"/>
  <c r="J93" i="1"/>
  <c r="J92" i="1"/>
  <c r="J91" i="1"/>
  <c r="J90" i="1"/>
  <c r="J89" i="1"/>
  <c r="J88" i="1"/>
  <c r="J87" i="1"/>
  <c r="J86" i="1"/>
  <c r="J85" i="1"/>
  <c r="J84" i="1"/>
  <c r="J83" i="1"/>
  <c r="J82" i="1"/>
  <c r="J81" i="1"/>
  <c r="J80" i="1"/>
  <c r="J79" i="1"/>
  <c r="J78" i="1"/>
  <c r="J77" i="1"/>
  <c r="J76" i="1"/>
  <c r="J75" i="1"/>
  <c r="J74" i="1"/>
  <c r="J73" i="1"/>
  <c r="J72" i="1"/>
  <c r="J71" i="1"/>
  <c r="J70" i="1"/>
  <c r="J69" i="1"/>
  <c r="J68" i="1"/>
  <c r="J67" i="1"/>
  <c r="J66" i="1"/>
  <c r="J65" i="1"/>
  <c r="J64" i="1"/>
  <c r="J63" i="1"/>
  <c r="J62" i="1"/>
  <c r="J61" i="1"/>
  <c r="J60" i="1"/>
  <c r="J59" i="1"/>
  <c r="J58" i="1"/>
  <c r="J57" i="1"/>
  <c r="J56" i="1"/>
  <c r="J55" i="1"/>
  <c r="J54" i="1"/>
  <c r="J53" i="1"/>
  <c r="J52" i="1"/>
  <c r="J51" i="1"/>
  <c r="J50" i="1"/>
  <c r="J49" i="1"/>
  <c r="J48" i="1"/>
  <c r="J47" i="1"/>
  <c r="J46" i="1"/>
  <c r="J45" i="1"/>
  <c r="J44" i="1"/>
  <c r="J43" i="1"/>
  <c r="J42" i="1"/>
  <c r="J41" i="1"/>
  <c r="J40" i="1"/>
  <c r="J39" i="1"/>
  <c r="J38" i="1"/>
  <c r="J37" i="1"/>
  <c r="J36" i="1"/>
  <c r="J35" i="1"/>
  <c r="J34" i="1"/>
  <c r="J33" i="1"/>
  <c r="J32" i="1"/>
  <c r="J31" i="1"/>
  <c r="J30" i="1"/>
  <c r="J29" i="1"/>
  <c r="J28" i="1"/>
  <c r="J27" i="1"/>
  <c r="J26" i="1"/>
  <c r="J25" i="1"/>
  <c r="J24" i="1"/>
  <c r="J23" i="1"/>
  <c r="E206" i="1"/>
  <c r="E205" i="1"/>
  <c r="E204" i="1"/>
  <c r="E203" i="1"/>
  <c r="E202" i="1"/>
  <c r="E201" i="1"/>
  <c r="E200" i="1"/>
  <c r="E199" i="1"/>
  <c r="E198" i="1"/>
  <c r="E197" i="1"/>
  <c r="E196" i="1"/>
  <c r="E195" i="1"/>
  <c r="E194" i="1"/>
  <c r="E193" i="1"/>
  <c r="E192" i="1"/>
  <c r="E191" i="1"/>
  <c r="E190" i="1"/>
  <c r="E189" i="1"/>
  <c r="E188" i="1"/>
  <c r="E187" i="1"/>
  <c r="E186" i="1"/>
  <c r="E185" i="1"/>
  <c r="E184" i="1"/>
  <c r="E183" i="1"/>
  <c r="E182" i="1"/>
  <c r="E181" i="1"/>
  <c r="E180" i="1"/>
  <c r="E179" i="1"/>
  <c r="E178" i="1"/>
  <c r="E177" i="1"/>
  <c r="E176" i="1"/>
  <c r="E175" i="1"/>
  <c r="E174" i="1"/>
  <c r="E173" i="1"/>
  <c r="E172" i="1"/>
  <c r="E171" i="1"/>
  <c r="E170" i="1"/>
  <c r="E169" i="1"/>
  <c r="E168" i="1"/>
  <c r="E167" i="1"/>
  <c r="E166" i="1"/>
  <c r="E165" i="1"/>
  <c r="E164" i="1"/>
  <c r="E163" i="1"/>
  <c r="E162" i="1"/>
  <c r="E161" i="1"/>
  <c r="E160" i="1"/>
  <c r="E159" i="1"/>
  <c r="E158" i="1"/>
  <c r="E157" i="1"/>
  <c r="E156" i="1"/>
  <c r="E155" i="1"/>
  <c r="E154" i="1"/>
  <c r="E153" i="1"/>
  <c r="E152" i="1"/>
  <c r="E151" i="1"/>
  <c r="E150" i="1"/>
  <c r="E149" i="1"/>
  <c r="E148" i="1"/>
  <c r="E147" i="1"/>
  <c r="E146" i="1"/>
  <c r="E145" i="1"/>
  <c r="E144" i="1"/>
  <c r="E143" i="1"/>
  <c r="E142" i="1"/>
  <c r="E141" i="1"/>
  <c r="E140" i="1"/>
  <c r="E139" i="1"/>
  <c r="E138" i="1"/>
  <c r="E137" i="1"/>
  <c r="E136" i="1"/>
  <c r="E135" i="1"/>
  <c r="E134" i="1"/>
  <c r="E133" i="1"/>
  <c r="E132" i="1"/>
  <c r="E131" i="1"/>
  <c r="E130" i="1"/>
  <c r="E129" i="1"/>
  <c r="E128" i="1"/>
  <c r="E127" i="1"/>
  <c r="E126" i="1"/>
  <c r="E125" i="1"/>
  <c r="E124" i="1"/>
  <c r="E123" i="1"/>
  <c r="E122" i="1"/>
  <c r="E121" i="1"/>
  <c r="E120" i="1"/>
  <c r="E119" i="1"/>
  <c r="E118" i="1"/>
  <c r="E117" i="1"/>
  <c r="E116" i="1"/>
  <c r="E115" i="1"/>
  <c r="E114" i="1"/>
  <c r="E113" i="1"/>
  <c r="E112" i="1"/>
  <c r="E111" i="1"/>
  <c r="E110" i="1"/>
  <c r="E109" i="1"/>
  <c r="E108" i="1"/>
  <c r="E107" i="1"/>
  <c r="E106" i="1"/>
  <c r="E105" i="1"/>
  <c r="E104" i="1"/>
  <c r="E103" i="1"/>
  <c r="E102" i="1"/>
  <c r="E101" i="1"/>
  <c r="E100" i="1"/>
  <c r="E99" i="1"/>
  <c r="E98" i="1"/>
  <c r="E97" i="1"/>
  <c r="E96" i="1"/>
  <c r="E95" i="1"/>
  <c r="E94" i="1"/>
  <c r="E93" i="1"/>
  <c r="E92" i="1"/>
  <c r="E91" i="1"/>
  <c r="E90" i="1"/>
  <c r="E89" i="1"/>
  <c r="E88" i="1"/>
  <c r="E87" i="1"/>
  <c r="E86" i="1"/>
  <c r="E85" i="1"/>
  <c r="E84" i="1"/>
  <c r="E83" i="1"/>
  <c r="E82" i="1"/>
  <c r="E81" i="1"/>
  <c r="E80" i="1"/>
  <c r="E79" i="1"/>
  <c r="E78" i="1"/>
  <c r="E77" i="1"/>
  <c r="E76" i="1"/>
  <c r="E75" i="1"/>
  <c r="E74" i="1"/>
  <c r="E73" i="1"/>
  <c r="E72" i="1"/>
  <c r="E71" i="1"/>
  <c r="E70" i="1"/>
  <c r="E69" i="1"/>
  <c r="E68" i="1"/>
  <c r="E67" i="1"/>
  <c r="E66" i="1"/>
  <c r="E65" i="1"/>
  <c r="E64" i="1"/>
  <c r="E63" i="1"/>
  <c r="E62" i="1"/>
  <c r="E61" i="1"/>
  <c r="E60" i="1"/>
  <c r="E59" i="1"/>
  <c r="E58" i="1"/>
  <c r="E57" i="1"/>
  <c r="E56" i="1"/>
  <c r="E55" i="1"/>
  <c r="E54" i="1"/>
  <c r="E53" i="1"/>
  <c r="E52" i="1"/>
  <c r="E51" i="1"/>
  <c r="E50" i="1"/>
  <c r="E49" i="1"/>
  <c r="E48" i="1"/>
  <c r="E47" i="1"/>
  <c r="E46" i="1"/>
  <c r="E45" i="1"/>
  <c r="E44" i="1"/>
  <c r="E43" i="1"/>
  <c r="E42" i="1"/>
  <c r="E41" i="1"/>
  <c r="E40" i="1"/>
  <c r="E39" i="1"/>
  <c r="E38" i="1"/>
  <c r="E37" i="1"/>
  <c r="E36" i="1"/>
  <c r="E35" i="1"/>
  <c r="E34" i="1"/>
  <c r="E33" i="1"/>
  <c r="E32" i="1"/>
  <c r="E31" i="1"/>
  <c r="E30" i="1"/>
  <c r="E29" i="1"/>
  <c r="E28" i="1"/>
  <c r="E27" i="1"/>
  <c r="E26" i="1"/>
  <c r="E25" i="1"/>
  <c r="E24" i="1"/>
  <c r="E23" i="1"/>
  <c r="J207" i="1" l="1"/>
  <c r="L209" i="1" s="1"/>
  <c r="E207" i="1"/>
  <c r="J209" i="1" l="1"/>
  <c r="G209" i="1"/>
  <c r="E209" i="1"/>
</calcChain>
</file>

<file path=xl/sharedStrings.xml><?xml version="1.0" encoding="utf-8"?>
<sst xmlns="http://schemas.openxmlformats.org/spreadsheetml/2006/main" count="251" uniqueCount="143">
  <si>
    <t>ANNEX 2 PCAP  OFERTA ECONÒMICA i ALTRES ASPECTES QUANTIFICABLES DE FORMA AUTOMÀTICA</t>
  </si>
  <si>
    <t>TÍTOL EXPEDIENT:</t>
  </si>
  <si>
    <t>NÚMERO D'EXPEDIENT:</t>
  </si>
  <si>
    <t>NOM LICITADOR:</t>
  </si>
  <si>
    <t>LOCALITAT:</t>
  </si>
  <si>
    <t xml:space="preserve">TELÈFON: </t>
  </si>
  <si>
    <t>CORREU ELECTRÒNIC:</t>
  </si>
  <si>
    <t>DADES DEL SIGNANT:</t>
  </si>
  <si>
    <t xml:space="preserve">NOM I COGNOMS: </t>
  </si>
  <si>
    <t xml:space="preserve">DNI: </t>
  </si>
  <si>
    <t>CÀRREC:</t>
  </si>
  <si>
    <t>SIGNAT I SEGELLAT:</t>
  </si>
  <si>
    <t xml:space="preserve">DATA: </t>
  </si>
  <si>
    <t>IVA</t>
  </si>
  <si>
    <t>A</t>
  </si>
  <si>
    <t>B</t>
  </si>
  <si>
    <t>C</t>
  </si>
  <si>
    <t>Preu total de l'oferta amb IVA</t>
  </si>
  <si>
    <t>Preu total de l'oferta s/IVA</t>
  </si>
  <si>
    <t>8_CSA_2026</t>
  </si>
  <si>
    <t>D</t>
  </si>
  <si>
    <t>Sense compromís específic</t>
  </si>
  <si>
    <t>Compromís de realitzar els 4 assaigs o proves addicionals següents: [A1 + A2 + A3 + A4]</t>
  </si>
  <si>
    <t>Compromís de realitzar els 3 assaigs o proves addicionals següents: [A1 + A2 + A3]</t>
  </si>
  <si>
    <t>Compromís de realitzar els 2 assaigs o proves addicionals següents: [A1 + A2]</t>
  </si>
  <si>
    <t>Cap de les funcionalitats anteriors</t>
  </si>
  <si>
    <t>Si la totalitat dels vehicles que preveu destinar al servei disposen del distintiu ambiental ZERO emissions de la DGT</t>
  </si>
  <si>
    <t>Si la totalitat dels vehicles que preveu destinar al servei disposen del distintiu ambiental ECO de la DGT</t>
  </si>
  <si>
    <t>Si els vehicles que preveu destinar al servei disposen de distintiu ambiental B o C, o no disposen de distintiu ambiental</t>
  </si>
  <si>
    <t>1.1 OFERTA ECONÒMICA (fins a 60 punts)</t>
  </si>
  <si>
    <t>1.2 ALTRES ASPECTES QUATIFICABLES AUTOMÀTICAMENT (fins a 40 punts)</t>
  </si>
  <si>
    <t>Contractació dels serveis d’un laboratori de control de qualitat per a la realització de les proves, assaigs i inspeccions previstos en el Pla de Control de Qualitat de les obres d’Ampliació i Reforma de l’Hospital Universitari d’Igualada: Àrea d’Urgències, Farmàcia Hospitalària, Base SEM, Hostatgeria i Adequació de l’entorn,</t>
  </si>
  <si>
    <t>Amidament</t>
  </si>
  <si>
    <t>Jornada o fracció d'inspecció durant l'execució de les instal·lacions d'aigua freda i acs, segons les exigències del Projecte i el CTE, comprovant com a mínim els següents elements i paràmetres de la instal·lació: comptador general, clau general, comptador divisionari i bateria de comptadors, clau de pas, clau de pas amb aixeta de buidat, vàlvula reductora i vàlvula de retenció, antiariet i bomba acceleradora, aixeta, fluxor, purgador, dilatador, escalfadors i hidromescladors (tipus de materials, diàmetres i fixacions); grups de pressió, canalització d'acer, canalització de coure i altres canalitzacions (tipus de materials, diàmetres, distribucions, fixacions i encontres) i dipòsit acumulador (tipus de materials, diàmetre, connexions i fixacions). Incloent el desplaçament, la inspecció i l'emissió del informe corresponent</t>
  </si>
  <si>
    <t>Jornada o fracció d'inspecció mitjançant control organolèptic durant l'execució de les instal·lacions de gas natural, segons les exigències del Projecte i el Reglament tècnic de distribució i utilització de combustibles gasosos, incloent com a mínim la verificació dels següents elements de la instal·lació: arqueta d'escomesa, canalitzacions, junta aïllant col·locada, funda, tub flexible, clau de pas i comptador. Incloent el desplaçament, la inspecció i l'emissió de l'informe corresponent</t>
  </si>
  <si>
    <t>Jornada o fracció de proves finals de posada en resistència i estanquitat de les instal·lacions de gas natural, realització de les proves segons les exigències del Projecte i el Reglament tècnic de distribució i utilització de combustibles gasosos, incloent el desplaçament, les comprovacions i l'emissió de la part proporcional del informe final de proves corresponent</t>
  </si>
  <si>
    <t xml:space="preserve">Determinació dels límits d'Atterberg (límit líquid i límit plàstic) d'una mostra de sòl, segons la norma UNE 103103 i UNE 103104 </t>
  </si>
  <si>
    <t xml:space="preserve">Assaig de piconatge pel mètode del Proctor modificat d'una mostra de sòl, segons la norma UNE 103501 </t>
  </si>
  <si>
    <t>Anàlisi granulomètrica per tamisatge d'una mostra de sòl, segons la norma UNE 103101</t>
  </si>
  <si>
    <t>Determinació del contingut de matèria orgànica, pel mètode del permanganat de potàsic d'una mostra de sòl, segons la norma UNE 103204</t>
  </si>
  <si>
    <t>Determinació de l'índex CBR en laboratori, amb la metodologia del Próctor modificat (a tres punts) d'una mostra de sòl, segons la norma UNE 103502</t>
  </si>
  <si>
    <t>Determinació del contingut de terrossos d'argila d'una mostra d'àrids per a elaborar formigons, segons la norma UNE 146403</t>
  </si>
  <si>
    <t>Determinació de l'envelliment artificial accelerat d'una mostra de làmina bituminosa, segons la norma UNE-EN 1296 i UNE-EN 1297</t>
  </si>
  <si>
    <t>Determinació in situ de la humitat d'un sòl, segons la norma NLT 103</t>
  </si>
  <si>
    <t>Assaig de càrrega in situ, amb placa de 30 cm de diàmetre d'un sòl, segons la norma NLT 357</t>
  </si>
  <si>
    <t>Prova d'estanquitat de coberta plana impermeabilitzada amb lámines bituminoses modificades,  segons la norma UNE 104401, incloent la realització d'inspecció i informe final.</t>
  </si>
  <si>
    <t>Determinació 'in situ' de la humitat i la densitat pel mètode dels isòtops radioactius d'un sòl, segons la norma ASTM D 6938</t>
  </si>
  <si>
    <t>Determinació del contingut de sals solubles (inclòs guix) d'un sòl, segons la norma NLT 114</t>
  </si>
  <si>
    <t>Anàlisi granulomètrica per tamisatge d'una mostra d'àrids, segons la norma UNE-EN 933-1</t>
  </si>
  <si>
    <t>Determinació de les dimensions i la massa per superfície d'una mostra de làmina bituminosa per a impermeabilitzacions, segons la norma UNE-EN 1848-1 i UNE-EN 1849-1</t>
  </si>
  <si>
    <t>Determinació del límit elàstic per a una deformació romanent del 0.2%, resistència a la tracció, allargament i estricció d'una proveta d'acer per a armar formigons, segons la norma UNE-EN ISO 15630-1</t>
  </si>
  <si>
    <t>Determinació de les característiques geomètriques d'una proveta d'acer per a armar formigons, segons la norma UNE-EN ISO 15630-1</t>
  </si>
  <si>
    <t>Mostreig, realització de con d'Abrams, elaboració de les provetes, cura, recapçament i assaig a compressió d'una sèrie de cinc provetes cilíndriques de 15x30 cm, segons la norma UNE-EN 12350-1, UNE-EN 12350-2, UNE-EN 12390-1, UNE-EN 12390-2 i UNE-EN 12390-3</t>
  </si>
  <si>
    <t>Assaig de doblegament-desdoblegament d'una proveta d'acer per a armar formigons, segons la norma UNE-EN ISO 15630-1</t>
  </si>
  <si>
    <t>Determinació de l'àrea de la secció recta transversal equivalent d'una proveta d'acer per armar formigons, segons la norma UNE 36068</t>
  </si>
  <si>
    <t>Assaig de doblegament simple d'una proveta d'acer per a armar formigons, segons la norma UNE-EN ISO 15630-1</t>
  </si>
  <si>
    <t>Mesura del desplom i de la fletxa d'elements verticals i bigues d'acer, segons art. 103.3.2 del Codi Estructural</t>
  </si>
  <si>
    <t>Determinació del gruix d'una pel·lícula de galvanitzat, segons la norma UNE-EN ISO 1461, per a un nombre de determinacions igual o superior a 15</t>
  </si>
  <si>
    <t>Assaig de reacció al foc d'una mostra de peces per a obres de fàbrica de ram de paleta, segons la norma UNE-EN 13501-1</t>
  </si>
  <si>
    <t>Determinació de la resistència a la compressió d'una mostra de peces per a obres de fàbrica de ram de paleta, segons la norma UNE-EN 772-1</t>
  </si>
  <si>
    <t>Prova d'estanquitat ´´in situ´´ de finestra i porta, pel mètode de ruixament directe i escorriment d'aigua, segons la norma UNE 85247</t>
  </si>
  <si>
    <t>Assaig estàtic horitzontal cap a l'exterior d'una barana, amb una càrrega d'1 kN/m, segons norma UNE 85238</t>
  </si>
  <si>
    <t>Determinació a laboratori, mitjançant pèndol de fricció, de la resistència al lliscament/relliscada de paviments polits i no polits, segons la norma UNE ENV 12633, per un número igual o superior a 10</t>
  </si>
  <si>
    <t>Jornada per a la determinació in situ, mitjançant pèndol de fricció, de la resistència al lliscament/relliscada de paviments polits i no polits, segons la norma UNE ENV 12633</t>
  </si>
  <si>
    <t xml:space="preserve">Assaig estàtic de tracció de la subestructura del cel ras, segons la norma UNE-EN 13964, per a un número igual o superior a 8_x000D_
</t>
  </si>
  <si>
    <t>Determinació del contingut d'aigua combinada d'una mostra de guix o escaiola, segons la norma UNE 102042</t>
  </si>
  <si>
    <t>Determinació de l'adherència al morter de ciment d'una mostra d'una rajola ceràmica o de gres, segons la norma UNE-EN 12004</t>
  </si>
  <si>
    <t>Jornada per a assaig acústic per a determinar el grau d'aïllament acústic ´´in situ´´ a soroll aeri, de divisions interiors verticals o horitzontals, segons la norma UNE-EN ISO 140-4. Es presentaran els índexs d'aïllament R'A,R'w,DnT,A i SnT,w així com els seus valors R',DnT pera bandes de terç d'octava.</t>
  </si>
  <si>
    <t>Determinació dels defectes d'una mostra de fusta, segons la norma UNE-EN 1310</t>
  </si>
  <si>
    <t>Jornada o fracció de proves finals de la instal·lació elèctrica de baixa tensió, realització de les proves segons les exigències del Projecte i el REBT, incloent com a mínim els següents paràmetres: la verificació de les condicions de seguretat (continuïtat dels conductors de protecció, resistència a terra i sensibilitat del diferencial) i de les condicions de funcionament (tensió en els endolls i punts de llum, funcionament dels interruptors i grau d'electrificació). Incloent desplaçament, les comprovacions i l'emissió de la part proporcional de l'informe final de proves corresponent</t>
  </si>
  <si>
    <t>Jornada o fracció d'inspecció mitjançant control organolèptic durant l'execució de les instal·lacions elèctriques de baixa tensió, segons les exigències del Projecte i el REBT, com a mínim dels següents elements que conformen la instal·lació: caixa general de protecció, polsador, brunzidor, interruptor, base d'endoll de 10/16 ampers, base d'endoll de 25 ampers, derivació individual, interruptor de control de potència, quadre general de distribució, instal·lació interior, xarxa d'equipotencialitat, caixa de derivació, línia de força motriu, línia d'enllumenat auxiliar, línia general d'enllumenat d'escales, derivació d'enllumenat d'escales, barra de posada a terra línia principal de terra en conducte de fàbrica, línia principal de terra baix tub, quadre de protecció de línies de força motriu, quadre general de mando i protecció d'enllumenat i canalització de serveis. Incloent el desplaçament, la inspecció i l'emissió del informe corresponent</t>
  </si>
  <si>
    <t>Jornada o fracció d'inspecció durant l'execució de les instal·lacions de climatització, segons les exigències del Projecte i el RITE, de com a mínim els següents paràmetres: replanteig de l'instal·lació, disposició dels equips, disposició dels conductes i connexions, aïllament tèrmic de l'instal·lació, sala de màquines i instal·lacions individuals. Incloent el desplaçament, la inspecció i l'emissió del informe corresponent</t>
  </si>
  <si>
    <t>Jornada o fracció de proves per a diferents elements de la instal·lació de climatització, realització de les proves segons les exigències del Projecte i el RITE, incloent les següents verificacions segons els tipus d'element: verificació de les dades de funcionament, en el cas d'equips i aparells; verificació de les temperatures de funcionament, en el cas de plantes refrigeradores; verificació del funcionament i del cabal de la reixeta, en el cas d'instal·lacions de climatització individuals; i verificació del cabal d'aigua recirculada, del salt tèrmic i de l'estanquitat, en el cas de torres de refrigeració. Incloent el desplaçament, les comprovacions i l'emissió de la part proporcional del informe final de proves corresponent</t>
  </si>
  <si>
    <t>Jornada de Tècnic i equip en la realització d'assaig per l'avaluació de la capacitat de la instal·lació de mantenir el nivell de temperatura i humitat de l'aire dintre dels límits fixats, s'agafaran com a mínim dos punts de medició per sala, segons la norma UNE 100713, la guia de recomanacions per a la prevenció de les infeccions quirúrgiques de la Generalitat de Catalunya.</t>
  </si>
  <si>
    <t>Jornada de Tècnic i equip en la realització d'assaig de determinació de l'estanquitat dels filtres absoluts mitjançant assaig de fuites de la totalitat del conjunt del filtre, comprenent el medi filtrant, el seu marc, la junta i el marc suport, segons el procediment d'escombratge de fuites per etapa, segons la norma UNE 100713</t>
  </si>
  <si>
    <t>Jornada de Tècnic i equip en la realització d'assaig de pressió sonora , segons la norma UNE 100713 . (Per quiròfan/UMI)</t>
  </si>
  <si>
    <t>Jornada de Tècnic i equip en la realització d'assaig de sobre pressió per la verificació de la capacitat de la instal·lació per mantenir la pressió específica entre el quiròfan o la sala neta i els espais que l'envolten i assaigs de circulació d'aire per la comprovació de que l'intercanvi d'aire entre la sala neta i els àmbits adjacents es produeixi en la direcció correcta i l'assaig de determinació de la velocitat de l'aire al local, mínim dos punts de medició per sala, segons la norma UNE 100713, la guia de recomanacions per a la prevenció de les infeccions quirúrgiques de la Generalitat de Catalunya.</t>
  </si>
  <si>
    <t>Jornada de Tècnic i equip en la realització d'assaig per l'avaluació de la quantitat d'aire primari aportat a la sala neta i la quantitat de vegades que l'aire interior ha de passar per les etapes de filtració per mantenir un nivell d'higiene adient, segons la norma UNE 100713, la guia de recomanacions per a la prevenció de les infeccions quirúrgiques de la Generalitat de Catalunya.</t>
  </si>
  <si>
    <t>Jornada de Tècnic i equip en la realització d'assaig per a la determinació de la concentració de partícules contingudes en l'aire amb una distribució de mides amb una mida mínima de partícula compresa entre 0,1 µm i 5 µm, es realitzará sobre un mínim de tres mostres, segons UNE 100713, UNE-EN ISO 14644-1, la guia de recomanacions per a la prevenció de les infeccions quirúrgiques de la Generalitat de Catalunya.</t>
  </si>
  <si>
    <t>Mitja jornada per a realitzar la prova d'estanqueïtat parcial d'una instal·lació d'evacuació d'aigües residuals i pluvials, segons (punt 5,6,1) CTE DB-HS</t>
  </si>
  <si>
    <t>Jornada o fracció d'inspecció durant l'execució de les instal·lacions de protecció al foc, segons les exigències del Projecte, documentació tècnica i/o documentació d'avaluació d'idoneïtat tècnica i el CTE, amb la comprovació com a mínim dels següents elements i paràmetres: extintors portàtils, boques d'incendi equipades amb mànegues semirigides o planes, sistemes de detecció i alarma d'incendis, hidrants, sistemes fixes d'extinció i columna seca (verificació del tipus, emplaçament i col·locació); ventiladors dels sistemes d'extracció de fum de les cuines (potencia superior a 20Kw); ventilació dels recorreguts protegits mitjançant sistema de pressió diferencial i sistema de control de fums d'incendi a aparcaments. Incloent el desplaçament, la inspecció i l'emissió del informe corresponent.</t>
  </si>
  <si>
    <t>Jornada d'inspecció durant l'execució de les instal·lacions de CCTV, segons les exigències del Projecte, amb la verificació com a mínim dels següents elements: les fixacions, connexions, dimensions de canalitzacions, armaris i caixes dels següents elements de la instal·lació: canalitzacions, caixes, càmera, monitor, selector de vídeo i unitat de distribució. Incloent el desplaçament, la inspecció i l'emissió del informe corresponent</t>
  </si>
  <si>
    <t>Jornada o fracció d'inspecció mitjançant control de disposició i fixacions durant l'execució de les instal·lacions d'aparells sanitaris i col·locació d'aixetes i accessoris, segons les exigències del Projecte i el CTE. Incloent el desplaçament, la inspecció i l'emissió del informe corresponent.</t>
  </si>
  <si>
    <t>Jornada o fracció de proves finals de la instal·lació d'aigua freda sanitària: punts de consum d'aigua sanitària, segons REBT ITC BT 27 i CTE, incloent la comprovació dels següents paràmetres: connexió equipotencial de les masses metàl·liques a terra, xarxa de fluxors, cabals mínims, estat de brutícia dels filtres de retenció de partícules, ajustament de la vàlvula reguladora de pressió a l'escomesa, flexos dels aparells bescanviats, temps d'evacuació i recuperació dels inodors, funcionament i estanquitat dels sifons de desguàs, claus de tall dels serveis sanitaris, nivells sonor produït pel funcionament de la instal·lació dels desguassos.</t>
  </si>
  <si>
    <t>Jornada o fracció d'inspecció durant l'execució de les instal·lacions de megafonia, segons les exigències del Projecte, amb la verificació com a mínim dels següents elements: les fixacions, conductors, connexions, dimensions de canalitzacions i caixes dels següents elements de la instal·lació: escomesa d'alimentació, unitat amplificadora, caixes i canalitzacions, línies de distribució i altaveus. Incloent el desplaçament, la inspecció i la emissió del informe corresponent</t>
  </si>
  <si>
    <t>Jornada o fracció d'inspecció mitjançant control organolèptic durant l'execució de les instal·lacions de televisió, segons les exigències del Projecte i el RICTI, verificació com a mínim dels següents elements i paràmetres:equip de captació (ancoratge pal de bandera), equip d'amplificació i distribució (disposició, situació i fixació), canalització de distribució (protecció), caixa de derivació i caixa de presa (connexions, situació i fixació). Incloent el desplaçament, la inspecció i l'emissió del informe corresponent</t>
  </si>
  <si>
    <t>Jornada o fracció de proves finals de la instal·lació de televisió, realització de les proves segons les exigències del Projecte i el RICTI, incloent el desplaçament, les comprovacions i l'emissió de la part proporcional del informe final de proves corresponent</t>
  </si>
  <si>
    <t>Jornada o fracció de proves finals de la instal·lació de protecció al foc, realització de les proves segons les exigències del Projecte i el CTE, incloent la verificació de com a mínim els següents elements i paràmetres: boques d'incendi equipades amb mànegues semirigides o plantes (manòmetre de pressió); hidrants, columna seca (estanquitat i pressió a la ret.), ventiladors dels sistemes d'extracció de fum de les cuines (potència superior a 20 Kw), ventilació dels recorreguts protegits mitjançant sistema de pressió diferencial i sistema de control de fums d'incendi a aparcaments. Incloent el desplaçament, les comprovacions i l'emissió de la part proporcional del informe final de proves corresponent</t>
  </si>
  <si>
    <t>Jornada o fracció de proves finals de la instal·lació d'intèrfons, realització de les proves segons les exigències del Projecte, incloent el desplaçament, les comprovacions i l'emissió de la part proporcional del informe final de proves corresponent</t>
  </si>
  <si>
    <t>Jornada o fracció d'inspecció durant l'execució de les instal·lacions d'intèrfons, segons les exigències del Projecte, incloent el desplaçament, la inspecció i l'emissió del informe corresponent</t>
  </si>
  <si>
    <t>Jornada o fracció de proves finals de la instal·lació d'aparells elevadors, realitzant les proves segons les exigències del Projecte, del RAE i del CTE DB-SUA, incloent el desplaçament, les comprovacions i l'emissió de la part proporcional del informe final de proves corresponent</t>
  </si>
  <si>
    <t>Jornada o fracció d'inpecció mitjançant control organolèptic durant l'execució de la instal·lació d'aparells elevadors, realitzant les proves segons les exigències del Projecte, del RAE i del CTE DB-SUA, incloent com a mínim la verificació dels següents elements de la instal·lació: trapa, llosa perforada, carril per a ganxo deslliçant, acondicionament de la sala de màquines,a condicionament del recinte i el rebut del bastiment per a portes semi-automàtiques i acondicionament del recinte i rebut del bastiment per a portes automàtiques). Incloent el desplaçament, la inspecció i l'emissió de l'informe corresponent.</t>
  </si>
  <si>
    <t>Determinació de les característiques geomètriques d'un perfil o planxa d'acer de secció plena laminat en calent, segons art. 84.1 del Codi Estructural</t>
  </si>
  <si>
    <t>Mostreig, realització de con d'Abrams, elaboració de les provetes, cura, recapçament i assaig a compressió d'una sèrie de tres provetes cilíndriques de 15x30 cm, segons la norma UNE-EN 12350-1, UNE-EN 12350-2, UNE-EN 12390-1, UNE-EN 12390-2 i UNE-EN 12390-3</t>
  </si>
  <si>
    <t>Assaig complet per a determinació dels requisits esencials d'un paviment sintètic, segons la norma UNE-EN 14041</t>
  </si>
  <si>
    <t>Determinació de les característiques dimensionals d'una mostra de deu rajoles ceràmiques o de gres, segons la norma UNE-EN ISO 10545-2</t>
  </si>
  <si>
    <t>Jornada o fracció d'inspecció durant l'execució de les instal·lacions de ventilació, segons les exigències del Projecte i el RITE, incloent la comprovació mitjançant control organolèptic de com a mínim els següents paràmetres: tipus, situació, fixacions, dimensions, capacitat dels equips, etc. de com a mínim els següents elements: conductes/xemeneies, extractors, sistemes d'accionament automàtic i airejadors. S'inclou el desplaçament, la inspecció i l'emissió del informe corresponent</t>
  </si>
  <si>
    <t>Jornada o fracció de proves finals d'estanquitat i funcionament de les xemeneis unitàries de la instal·lació de ventilació, realització de les proves segons les exigències dels Projecte, CTE i el RITE, incloent el desplaçament, les comprovacions i l'emissió de la part proporcional del informe final de proves corresponent.</t>
  </si>
  <si>
    <t>Jornada o fracció de proves finals d'estanquitat i evacuació de fums de la instal·lació de ventilació, realització de les proves segons les exigències del Projecte i el RITE, incloent el desplaçament, les comprovacions i l'emissió de la part proporcional del informe final de proves corresponent</t>
  </si>
  <si>
    <t>Jornada o fracció de proves finals de la instal·lació de gasos medicinals: oxigen, segons les normes UNE-EN ISO 7396-1 i REBT ITC BT-27, les proves a realitzar i procediments després de finalitzar el muntatge de la instal·lació i abans d'utilitzar-la seran les següents: resistència mecànica, estanquitat, identificació i funcionament de les vàlvules de tall, encreuament, obstruccions, verificació d'unitats terminals i connectors, prova de selectivitat de gas, identificació de les preses, equipotencialitat, verificació d'unitats terminals i connectors, prova de selectivitat de gas, identificació de les preses, equipotencialitat, verificació dels paràmetres del sistema, verificació de vàlvules de seguretat, fonts de subministrament, sistema de control, monitorització i alarma; purgat amb gas de prova, prova per detectar contaminació de partícules de la xarxa, omplert amb el gas específic i prova d'identitat del gas.</t>
  </si>
  <si>
    <t>Jornada o fracció d'inspecció durant l'execució de la instal·lació de gasos medicinals: oxigen, segons les normes UNE-EN ISO 7396-1 i REBT ITC BT-2727, les proves a realitzar, després de la instal·lació de les xarxes amb almenys les presses de totes les unitats terminals connectades, però abans d'encastar les canonades seran les següents: resistència mecànica, estanquitat, encreuament i obstruccions, i inspecció del marcat.</t>
  </si>
  <si>
    <t>Determinació de la planor de les cares d'una mostra de peces per a obres de fàbrica de ram de paleta, segons la norma UNE-EN 772-20.</t>
  </si>
  <si>
    <t>Jornada o fracció de proves finals de la instal·lació d'aigua freda sanitària: grup de pressió d'aigua freda sanitària, segons CTE, incloent la comprovació dels següents paràmetres: funcionament en model manual, funcionament en mode automàtic, funcionament alternança variador de freqüència, funcionament automàtic amb pressòstats, funcionament de la vàlvula de tres vies automàtica del circuit de by-pass, funcionament i taratge del dipòsit d'expansió, consums (A), velocitat de gir (rpm), dades de consum (m3/h), quadre elèctric funcionament d'alarmes (tèrmic, selectors i altres senyals), mesura de resistència d'aïllament en tots els circuits, funcionament d'interruptors diferencials, màxima caiguda de tensió i mesura de consums i repartiment de fases</t>
  </si>
  <si>
    <t>Jornada o fracció d'inspecció durant l'execució de la instal·lació d'enllumenat, segons les exigencies del Projecte i el REBT, de com a mínim els següents paràmetres: tipus, dotació, col·locació i disposició, fixació, sistemes de regulació i control; i sistemes d'encesa i apagat. Incloent el desplaçament, la inspecció i l'emissió del informe corresponent.</t>
  </si>
  <si>
    <t>Jornada o fracció de proves finals de la instal·lació d'enllumenat, realització de les proves segons les exigències del Projecte i el REBT, incloent com a mínim els següents tipus d'enllumenat i paràmetres: enllumenat en zones de circulació (nivells mínims d'il·luminació), enllumenat en zones d'emergència (nivells mínims d'il·luminació, grau d'assoliment d'il·luminació en funció del temps transcorregut i luminància en equips, quadres i instal·lacions manuals) i enllumenat de els senyals de seguretat (il·luminació de les senyals de seguretat). Incloent el desplaçament, les comprovacions i l'emissió de la part proporcional de l'informe final de proves corresponent.</t>
  </si>
  <si>
    <t>Jornada o fracció d'inspecció durant l'execució de les instal·lacions de veu i dades, segons les exigències del Projecte, amb la verificació com a mínim dels següents elements: les fixacions, connexions, dimensions de canalitzacions, armaris i caixes dels següents elements de la instal·lació: escomesa, canalització d'enllaç, armaris i caixes i canalitzacions de distribució. Incloent el desplaçament, la inspecció i l'emissió del informe corresponent</t>
  </si>
  <si>
    <t>eterminació del paral·lelisme de les cares de recolzament d'una mostra de peces per a obres de fàbrica de ram de paleta, segons la norma UNE-EN 772-16</t>
  </si>
  <si>
    <t>Jornada o fracció de proves finals de la instal·lació d'aigua calenta sanitària: distribució d'aigua calenta sanitària, segons R.D 865/2003, RITE, CTE , incloent la comprovació dels següents paràmetres:_x000D_
- xarxa de canonades: neteja i desinfecció de la instal·lació, prova d'estanquitat de la xarxa, prova de lliure dilatació de la xarxa, equilibrat hidràulic de la xarxa de canonades, Tª a la xarxa de distribució (&gt;49ºC), Tª d'obtenció d'aigua als punts terminals, temps d'obtenció d'aigua calenta (60 segons), medició dels cabals als punts de consum i obtenció dels cabals exigits segons factor de simultaneïtat._x000D_
- Vàlvules de regulació de cabal: (nº, identificació equip/vàlvules, model, dn, cabal projecte, posició vàlvules) pressió diferencial i cabal mig.</t>
  </si>
  <si>
    <t>Mitja jornada per a realitzar la prova d'estanquitat total amb aigua, d'una instal·lació d'evacuació d'aigües residuals i pluvials, segons (punt 5.6.3) CTE DB-HS</t>
  </si>
  <si>
    <t>Assaig d'aixafament o de flexió transversal d'un tub de material plàstic de 400 mm de diàmetre, com a màxim, segons plec de prescripcions tècniques generals per a canonades d'abastament d'aigua del MOPT</t>
  </si>
  <si>
    <t>Mitja jornada per a realitzar la prova d'estanquitat total amb aire, d'una instal·lació d'evacuació d'aigües residuals i pluvials, segons (punt 5.6.4) CTE DB HS</t>
  </si>
  <si>
    <t xml:space="preserve">Determinació de la temperatura de reblaniment Vicat d'una mostra de tub de material plàstic, segons la norma UNE-EN ISO 306 </t>
  </si>
  <si>
    <t>Mitja jornada per a realitzar la prova d'estanquitat parcial d'una instal·lació d'evacuació d'aigües residuals i pluvials, segons (punt 5.6.1) CTE DB-HS</t>
  </si>
  <si>
    <t>Mitja jornada per a realitzar la prova d'estanquitat total amb fum, d'una instal·lació d'evacuació d'aigües residuals i la seva xarxa de ventilació, segons  (punt 5.6.5) CTE DB-HS</t>
  </si>
  <si>
    <t>Assaig a tracció, amb determinació de l'esforç màxim (en el punt de fluència o en el de trencament) , segons la norma UNE 53112</t>
  </si>
  <si>
    <t>Jornada o fracció de proves finals de la instal·lació de veu i dades, realització de les proves segons les exigències del Projecte, incloent el desplaçament, les comprovacions i l'emissió de la part proporcional del informe final de proves corresponent</t>
  </si>
  <si>
    <t>Jornada o fracció de proves finals de la instal·lació de CCTV, realització de les proves segons les exigències del Projecte, incloent el desplaçament, les comprovacions i l'emissió de la part proporcional del informe final de proves corresponent</t>
  </si>
  <si>
    <t>Jornada o fracció d'inspecció durant l'execució de la instal·lació de drenatge, segons les exigències del Projecte i el CTE, incloent la comprovació com a mínim dels següents paràmetres: disposició de capes filtrants, disposició de capes de drenatge, execució de cambres de bombeig i equips de bombeig. Incloent el desplaçament, les comprovacions i l'emissió de la part proporcional del informe final de proves corresponent.</t>
  </si>
  <si>
    <t>Jornada o fracció de proves finals de servei, de cadascuna de les instal·lacions de drenatge, realització de proves segons les exigències del Projecte i el CTE, incloent el desplaçament, les comprovacions i l'emissió de la part proporcional del informe final de proves corresponent.</t>
  </si>
  <si>
    <t xml:space="preserve">Jornada o fracció de proves finals de la instal·lació d'aigua calenta sanitària: prova d'estanquitat xarxa de canonades, segons UNE-EN 14336 i UNE ENV 12108 </t>
  </si>
  <si>
    <t>Assaig d'estanquitat del conjunt format per dos trossos de tub units pel junt corresponent, segons el plec de prescripcions tècniques generals per a canonades de sanejament de poblacions del MOPT 1986</t>
  </si>
  <si>
    <t>Verificació de l'estat dels junts, segons MOPT (PPTSAN-86-MOPT)</t>
  </si>
  <si>
    <t>Preu  màxim de licitació s/iva</t>
  </si>
  <si>
    <t>Preu màxim de licitació amb IVA</t>
  </si>
  <si>
    <t>PARTIDES</t>
  </si>
  <si>
    <t>PREU MÀXIM DE LICITACIÓ S/iva</t>
  </si>
  <si>
    <t>PREU TOTAL DE L'OFERTA S/IVA</t>
  </si>
  <si>
    <t xml:space="preserve">DOMICILI: C/. </t>
  </si>
  <si>
    <t>Import Ofertat s/IVA</t>
  </si>
  <si>
    <t>Preu unitari s/IVA</t>
  </si>
  <si>
    <t>Import unitari s/IVA</t>
  </si>
  <si>
    <t>Preu Ofertat s/IVA</t>
  </si>
  <si>
    <t>VALOR OFERT</t>
  </si>
  <si>
    <t>Jornada o fracció d'inspecció durant l'execució de les instal·lacions d'aigua freda i acs, segons les exigències del Projecte i el CTE, comprovant com a mínim els següents elements i paràmetres de la instal·lació: comptador general, clau general, comptador divisionari i bateria de comptadors, clau de pas, clau de pas amb aixeta de buidat, vàlvula reductora i vàlvula de retenció, antiariet i bomba acceleradoraB23:B200, aixeta, fluxor, purgador, dilatador, escalfadors i hidromescladors (tipus de materials, diàmetres i fixacions); grups de pressió, canalització d'acer, canalització de coure i altres canalitzacions (tipus de materials, diàmetres, distribucions, fixacions i encontres) i dipòsit acumulador (tipus de materials, diàmetre, connexions i fixacions). Incloent el desplaçament, la inspecció i l'emissió del informe corresponent</t>
  </si>
  <si>
    <r>
      <rPr>
        <b/>
        <sz val="12"/>
        <rFont val="Calibri"/>
        <family val="2"/>
        <scheme val="minor"/>
      </rPr>
      <t xml:space="preserve">1.2.1  Compromís de desplaçaments amb vehicles de baixes emissions (màxim 10 punts)
</t>
    </r>
    <r>
      <rPr>
        <sz val="12"/>
        <rFont val="Calibri"/>
        <family val="2"/>
        <scheme val="minor"/>
      </rPr>
      <t xml:space="preserve">Únicament és podrà triar una de les opcions. 
Les propostes que el licitador no hagi marcat en la seva oferta o si es marca més d’una opció, tindran una puntuació de 0 punts.
Amb l'oferta s'aportarà la documentació del vehicle que hagi de realitzar el servei, indicant l'etiqueta ambiental segons la Dirección General de Tráfico (DGT).
</t>
    </r>
  </si>
  <si>
    <r>
      <rPr>
        <b/>
        <sz val="12"/>
        <rFont val="Calibri"/>
        <family val="2"/>
        <scheme val="minor"/>
      </rPr>
      <t xml:space="preserve">1.2.2 Compromís de temps de resposta en cas de necessitat sobrevinguda (màxim 10 punts)
 </t>
    </r>
    <r>
      <rPr>
        <sz val="12"/>
        <rFont val="Calibri"/>
        <family val="2"/>
        <scheme val="minor"/>
      </rPr>
      <t xml:space="preserve">
Únicament és podrà triar una de les opcions. 
Les propostes que el licitador no hagi marcat en la seva oferta o si es marca més d’una opció, tindran una puntuació de 0 punts.
El termini de resposta es comptarà des de la comunicació de la necessitat per part de la Propietat o de l’agent que aquesta determini.
Aquest criteri no afecta el termini necessari per a l’execució material o l’obtenció dels resultats d’un assaig quan, per les seves característiques tècniques, aquest requereixi un termini superior.
</t>
    </r>
  </si>
  <si>
    <r>
      <rPr>
        <b/>
        <sz val="12"/>
        <rFont val="Calibri"/>
        <family val="2"/>
        <scheme val="minor"/>
      </rPr>
      <t xml:space="preserve">1.2.4 Sistema digital de traçabilitat i lliurament d’informes (màxim 10 punts)
 </t>
    </r>
    <r>
      <rPr>
        <sz val="12"/>
        <rFont val="Calibri"/>
        <family val="2"/>
        <scheme val="minor"/>
      </rPr>
      <t xml:space="preserve">
Les funcionalitats són acumulatives, de manera que la puntuació obtinguda serà la suma de les funcionalitats efectivament ofertes, fins a un màxim de 10 punts.
Per tal de garantir la verificabilitat del criteri, el licitador haurà d’indicar en la seva oferta les funcionalitats que ofereix i aportar, quan sigui necessari, la informació o documentació que permeti comprovar-ne l’existència i disponibilitat.
</t>
    </r>
  </si>
  <si>
    <t>Plataforma web pròpia o sistema equivalent amb accés als informes i resultats dels assaigs,amb possibilitat de consulta i descàrrega de la documentació.</t>
  </si>
  <si>
    <t>Sistema de classificació i consulta que permeti localitzar els assaigs i resultats per obra, fase, ubicació i/o data.</t>
  </si>
  <si>
    <t xml:space="preserve"> Sistema d’avisos o notificacions automàtiques associades a la disponibilitat de nous informes o resultats.</t>
  </si>
  <si>
    <r>
      <t xml:space="preserve">En cas de necessitat sobrevinguda de realització d’assaigs, inspeccions o proves de control de qualitat, el licitador es compromet a disposar dels mitjans i personal necessaris per iniciar l’actuació requerida o, quan correspongui, efectuar la presa de mostres necessària, </t>
    </r>
    <r>
      <rPr>
        <b/>
        <sz val="12"/>
        <rFont val="Calibri"/>
        <family val="2"/>
        <scheme val="minor"/>
      </rPr>
      <t>en un termini màxim de 48 hores computades sempre dins de dies hàbils, des de la comunicació de la necessitat</t>
    </r>
  </si>
  <si>
    <r>
      <rPr>
        <b/>
        <sz val="12"/>
        <rFont val="Calibri"/>
        <family val="2"/>
        <scheme val="minor"/>
      </rPr>
      <t xml:space="preserve">1.2.3 3.	Compromís d'inclusió d’assaigs i proves  addicionals sense cost (fins a 10 punts)
 </t>
    </r>
    <r>
      <rPr>
        <sz val="12"/>
        <rFont val="Calibri"/>
        <family val="2"/>
        <scheme val="minor"/>
      </rPr>
      <t xml:space="preserve">
Únicament és podrà triar una de les opcions. 
Les propostes que el licitador no hagi marcat en la seva oferta o si es marca més d’una opció, tindran una puntuació de 0 punts.
Es valorarà compromís del licitador inclourà la realització d’una (1) unitat de cadascun dels assaigs o proves corresponents a l’opció seleccionada, sense cost addicional per al centre. 
</t>
    </r>
    <r>
      <rPr>
        <b/>
        <sz val="12"/>
        <rFont val="Calibri"/>
        <family val="2"/>
        <scheme val="minor"/>
      </rPr>
      <t xml:space="preserve">
La relació concreta dels assaigs o proves addicionals, així com les seves condicions d’aplicació, es defineix en l'Annex 1 PPT.
</t>
    </r>
    <r>
      <rPr>
        <sz val="12"/>
        <rFont val="Calibri"/>
        <family val="2"/>
        <scheme val="minor"/>
      </rPr>
      <t xml:space="preserve">
</t>
    </r>
  </si>
  <si>
    <r>
      <t xml:space="preserve">En cas de necessitat sobrevinguda de realització d’assaigs, inspeccions o proves de control de qualitat, el licitador es compromet a disposar dels mitjans i personal necessaris per iniciar l’actuació requerida o, quan correspongui, efectuar la presa de mostres necessària, </t>
    </r>
    <r>
      <rPr>
        <b/>
        <sz val="12"/>
        <rFont val="Calibri"/>
        <family val="2"/>
        <scheme val="minor"/>
      </rPr>
      <t>en un termini màxim de 24 hores computades sempre dins de dies hàbils, des de la comunicació de la necessitat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</si>
</sst>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 #,##0.00\ &quot;€&quot;_-;\-* #,##0.00\ &quot;€&quot;_-;_-* &quot;-&quot;??\ &quot;€&quot;_-;_-@_-"/>
    <numFmt numFmtId="164" formatCode="#,##0.00\ &quot;€&quot;"/>
    <numFmt numFmtId="165" formatCode="###,###,##0.00"/>
    <numFmt numFmtId="166" formatCode="###,###,##0.000"/>
    <numFmt numFmtId="167" formatCode="_-* #,##0.00\ [$€-403]_-;\-* #,##0.00\ [$€-403]_-;_-* &quot;-&quot;??\ [$€-403]_-;_-@_-"/>
  </numFmts>
  <fonts count="15" x14ac:knownFonts="1">
    <font>
      <sz val="11"/>
      <color theme="1"/>
      <name val="Calibri"/>
      <family val="2"/>
      <scheme val="minor"/>
    </font>
    <font>
      <sz val="11"/>
      <color theme="1"/>
      <name val="Calibri"/>
      <family val="2"/>
      <scheme val="minor"/>
    </font>
    <font>
      <sz val="11"/>
      <name val="Calibri"/>
      <family val="2"/>
      <scheme val="minor"/>
    </font>
    <font>
      <sz val="11"/>
      <name val="Calibri Light"/>
      <family val="2"/>
      <scheme val="major"/>
    </font>
    <font>
      <b/>
      <sz val="11"/>
      <name val="Calibri Light"/>
      <family val="2"/>
      <scheme val="major"/>
    </font>
    <font>
      <b/>
      <sz val="16"/>
      <name val="Calibri Light"/>
      <family val="2"/>
      <scheme val="major"/>
    </font>
    <font>
      <b/>
      <sz val="14"/>
      <name val="Calibri Light"/>
      <family val="2"/>
      <scheme val="major"/>
    </font>
    <font>
      <sz val="8"/>
      <name val="Calibri"/>
      <family val="2"/>
      <scheme val="minor"/>
    </font>
    <font>
      <sz val="12"/>
      <name val="Calibri"/>
      <family val="2"/>
      <scheme val="minor"/>
    </font>
    <font>
      <b/>
      <sz val="12"/>
      <name val="Calibri"/>
      <family val="2"/>
      <scheme val="minor"/>
    </font>
    <font>
      <sz val="12"/>
      <name val="Calibri Light"/>
      <family val="2"/>
      <scheme val="major"/>
    </font>
    <font>
      <b/>
      <sz val="12"/>
      <name val="Calibri Light"/>
      <family val="2"/>
      <scheme val="major"/>
    </font>
    <font>
      <sz val="8"/>
      <color theme="1"/>
      <name val="Calibri"/>
      <family val="2"/>
      <scheme val="minor"/>
    </font>
    <font>
      <b/>
      <sz val="14"/>
      <color theme="1"/>
      <name val="Calibri"/>
      <family val="2"/>
      <scheme val="minor"/>
    </font>
    <font>
      <b/>
      <sz val="14"/>
      <name val="Calibri"/>
      <family val="2"/>
      <scheme val="minor"/>
    </font>
  </fonts>
  <fills count="8">
    <fill>
      <patternFill patternType="none"/>
    </fill>
    <fill>
      <patternFill patternType="gray125"/>
    </fill>
    <fill>
      <patternFill patternType="solid">
        <fgColor theme="0" tint="-0.14999847407452621"/>
        <bgColor indexed="64"/>
      </patternFill>
    </fill>
    <fill>
      <patternFill patternType="solid">
        <fgColor theme="0" tint="-0.34998626667073579"/>
        <bgColor indexed="64"/>
      </patternFill>
    </fill>
    <fill>
      <patternFill patternType="solid">
        <fgColor indexed="22"/>
        <bgColor indexed="64"/>
      </patternFill>
    </fill>
    <fill>
      <patternFill patternType="solid">
        <fgColor theme="2" tint="-9.9978637043366805E-2"/>
        <bgColor indexed="64"/>
      </patternFill>
    </fill>
    <fill>
      <patternFill patternType="solid">
        <fgColor theme="7" tint="0.79998168889431442"/>
        <bgColor indexed="64"/>
      </patternFill>
    </fill>
    <fill>
      <patternFill patternType="solid">
        <fgColor theme="9" tint="0.79998168889431442"/>
        <bgColor indexed="64"/>
      </patternFill>
    </fill>
  </fills>
  <borders count="4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right/>
      <top/>
      <bottom style="medium">
        <color indexed="64"/>
      </bottom>
      <diagonal/>
    </border>
    <border>
      <left/>
      <right/>
      <top style="medium">
        <color indexed="64"/>
      </top>
      <bottom/>
      <diagonal/>
    </border>
    <border>
      <left style="medium">
        <color indexed="64"/>
      </left>
      <right/>
      <top style="medium">
        <color indexed="64"/>
      </top>
      <bottom/>
      <diagonal/>
    </border>
    <border>
      <left style="medium">
        <color indexed="64"/>
      </left>
      <right/>
      <top/>
      <bottom style="medium">
        <color indexed="64"/>
      </bottom>
      <diagonal/>
    </border>
    <border>
      <left style="medium">
        <color indexed="64"/>
      </left>
      <right/>
      <top/>
      <bottom/>
      <diagonal/>
    </border>
    <border>
      <left/>
      <right/>
      <top style="thin">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medium">
        <color indexed="64"/>
      </top>
      <bottom/>
      <diagonal/>
    </border>
    <border>
      <left/>
      <right style="medium">
        <color indexed="64"/>
      </right>
      <top/>
      <bottom style="medium">
        <color indexed="64"/>
      </bottom>
      <diagonal/>
    </border>
    <border>
      <left/>
      <right style="medium">
        <color auto="1"/>
      </right>
      <top/>
      <bottom/>
      <diagonal/>
    </border>
    <border>
      <left/>
      <right style="thin">
        <color indexed="64"/>
      </right>
      <top style="medium">
        <color indexed="64"/>
      </top>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style="thin">
        <color indexed="64"/>
      </right>
      <top style="medium">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bottom/>
      <diagonal/>
    </border>
    <border>
      <left style="thin">
        <color indexed="64"/>
      </left>
      <right/>
      <top style="medium">
        <color indexed="64"/>
      </top>
      <bottom style="thin">
        <color indexed="64"/>
      </bottom>
      <diagonal/>
    </border>
    <border>
      <left style="thin">
        <color indexed="64"/>
      </left>
      <right/>
      <top style="medium">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3">
    <xf numFmtId="0" fontId="0" fillId="0" borderId="0"/>
    <xf numFmtId="44" fontId="1" fillId="0" borderId="0" applyFont="0" applyFill="0" applyBorder="0" applyAlignment="0" applyProtection="0"/>
    <xf numFmtId="0" fontId="2" fillId="0" borderId="0"/>
  </cellStyleXfs>
  <cellXfs count="148">
    <xf numFmtId="0" fontId="0" fillId="0" borderId="0" xfId="0"/>
    <xf numFmtId="0" fontId="4" fillId="0" borderId="0" xfId="0" applyFont="1" applyAlignment="1" applyProtection="1">
      <alignment horizontal="center" wrapText="1"/>
      <protection locked="0"/>
    </xf>
    <xf numFmtId="0" fontId="14" fillId="6" borderId="16" xfId="2" applyFont="1" applyFill="1" applyBorder="1" applyAlignment="1" applyProtection="1">
      <alignment horizontal="center" vertical="center" wrapText="1"/>
      <protection locked="0"/>
    </xf>
    <xf numFmtId="0" fontId="14" fillId="6" borderId="37" xfId="2" applyFont="1" applyFill="1" applyBorder="1" applyAlignment="1" applyProtection="1">
      <alignment horizontal="center" vertical="center" wrapText="1"/>
      <protection locked="0"/>
    </xf>
    <xf numFmtId="0" fontId="14" fillId="6" borderId="3" xfId="2" applyFont="1" applyFill="1" applyBorder="1" applyAlignment="1" applyProtection="1">
      <alignment horizontal="center" vertical="center" wrapText="1"/>
      <protection locked="0"/>
    </xf>
    <xf numFmtId="164" fontId="10" fillId="0" borderId="38" xfId="0" applyNumberFormat="1" applyFont="1" applyBorder="1" applyAlignment="1" applyProtection="1">
      <alignment vertical="center"/>
      <protection locked="0"/>
    </xf>
    <xf numFmtId="164" fontId="10" fillId="0" borderId="27" xfId="0" applyNumberFormat="1" applyFont="1" applyBorder="1" applyAlignment="1" applyProtection="1">
      <alignment vertical="center"/>
      <protection locked="0"/>
    </xf>
    <xf numFmtId="0" fontId="3" fillId="0" borderId="0" xfId="0" applyFont="1" applyProtection="1">
      <protection locked="0"/>
    </xf>
    <xf numFmtId="0" fontId="3" fillId="0" borderId="0" xfId="0" applyFont="1" applyAlignment="1" applyProtection="1">
      <alignment horizontal="center" vertical="center"/>
      <protection locked="0"/>
    </xf>
    <xf numFmtId="0" fontId="3" fillId="0" borderId="0" xfId="0" applyFont="1" applyAlignment="1" applyProtection="1">
      <alignment horizontal="center" vertical="center" wrapText="1"/>
      <protection locked="0"/>
    </xf>
    <xf numFmtId="0" fontId="3" fillId="0" borderId="0" xfId="0" applyFont="1" applyAlignment="1" applyProtection="1">
      <alignment vertical="center"/>
      <protection locked="0"/>
    </xf>
    <xf numFmtId="0" fontId="3" fillId="0" borderId="0" xfId="0" applyFont="1" applyAlignment="1" applyProtection="1">
      <alignment horizontal="left" vertical="center"/>
      <protection locked="0"/>
    </xf>
    <xf numFmtId="0" fontId="3" fillId="0" borderId="0" xfId="0" applyFont="1" applyAlignment="1" applyProtection="1">
      <alignment horizontal="left" vertical="center" wrapText="1"/>
      <protection locked="0"/>
    </xf>
    <xf numFmtId="0" fontId="4" fillId="0" borderId="0" xfId="0" applyFont="1" applyAlignment="1" applyProtection="1">
      <alignment wrapText="1"/>
      <protection locked="0"/>
    </xf>
    <xf numFmtId="0" fontId="13" fillId="4" borderId="17" xfId="0" applyFont="1" applyFill="1" applyBorder="1" applyAlignment="1" applyProtection="1">
      <alignment horizontal="center" vertical="center" wrapText="1"/>
      <protection locked="0"/>
    </xf>
    <xf numFmtId="0" fontId="13" fillId="4" borderId="15" xfId="0" applyFont="1" applyFill="1" applyBorder="1" applyAlignment="1" applyProtection="1">
      <alignment horizontal="center" vertical="center" wrapText="1"/>
      <protection locked="0"/>
    </xf>
    <xf numFmtId="0" fontId="13" fillId="4" borderId="16" xfId="0" applyFont="1" applyFill="1" applyBorder="1" applyAlignment="1" applyProtection="1">
      <alignment horizontal="center" vertical="center" wrapText="1"/>
      <protection locked="0"/>
    </xf>
    <xf numFmtId="0" fontId="13" fillId="6" borderId="17" xfId="0" applyFont="1" applyFill="1" applyBorder="1" applyAlignment="1" applyProtection="1">
      <alignment horizontal="center" vertical="center" wrapText="1"/>
      <protection locked="0"/>
    </xf>
    <xf numFmtId="0" fontId="13" fillId="6" borderId="15" xfId="0" applyFont="1" applyFill="1" applyBorder="1" applyAlignment="1" applyProtection="1">
      <alignment horizontal="center" vertical="center" wrapText="1"/>
      <protection locked="0"/>
    </xf>
    <xf numFmtId="0" fontId="13" fillId="6" borderId="16" xfId="0" applyFont="1" applyFill="1" applyBorder="1" applyAlignment="1" applyProtection="1">
      <alignment horizontal="center" vertical="center" wrapText="1"/>
      <protection locked="0"/>
    </xf>
    <xf numFmtId="0" fontId="0" fillId="0" borderId="20" xfId="0" quotePrefix="1" applyBorder="1" applyAlignment="1" applyProtection="1">
      <alignment vertical="top" wrapText="1"/>
      <protection locked="0"/>
    </xf>
    <xf numFmtId="165" fontId="0" fillId="0" borderId="9" xfId="0" applyNumberFormat="1" applyBorder="1" applyAlignment="1" applyProtection="1">
      <alignment horizontal="right" vertical="center" wrapText="1"/>
      <protection locked="0"/>
    </xf>
    <xf numFmtId="166" fontId="0" fillId="0" borderId="10" xfId="0" applyNumberFormat="1" applyBorder="1" applyAlignment="1" applyProtection="1">
      <alignment horizontal="right" vertical="center" wrapText="1"/>
      <protection locked="0"/>
    </xf>
    <xf numFmtId="165" fontId="0" fillId="0" borderId="40" xfId="0" applyNumberFormat="1" applyBorder="1" applyAlignment="1" applyProtection="1">
      <alignment horizontal="right" vertical="center" wrapText="1"/>
      <protection locked="0"/>
    </xf>
    <xf numFmtId="0" fontId="0" fillId="0" borderId="29" xfId="0" quotePrefix="1" applyBorder="1" applyAlignment="1" applyProtection="1">
      <alignment vertical="top" wrapText="1"/>
      <protection locked="0"/>
    </xf>
    <xf numFmtId="165" fontId="0" fillId="0" borderId="11" xfId="0" applyNumberFormat="1" applyBorder="1" applyAlignment="1" applyProtection="1">
      <alignment horizontal="right" vertical="center" wrapText="1"/>
      <protection locked="0"/>
    </xf>
    <xf numFmtId="166" fontId="0" fillId="0" borderId="12" xfId="0" applyNumberFormat="1" applyBorder="1" applyAlignment="1" applyProtection="1">
      <alignment horizontal="right" vertical="center" wrapText="1"/>
      <protection locked="0"/>
    </xf>
    <xf numFmtId="165" fontId="0" fillId="0" borderId="35" xfId="0" applyNumberFormat="1" applyBorder="1" applyAlignment="1" applyProtection="1">
      <alignment horizontal="right" vertical="center" wrapText="1"/>
      <protection locked="0"/>
    </xf>
    <xf numFmtId="0" fontId="0" fillId="0" borderId="21" xfId="0" quotePrefix="1" applyBorder="1" applyAlignment="1" applyProtection="1">
      <alignment vertical="center" wrapText="1"/>
      <protection locked="0"/>
    </xf>
    <xf numFmtId="165" fontId="0" fillId="0" borderId="13" xfId="0" applyNumberFormat="1" applyBorder="1" applyAlignment="1" applyProtection="1">
      <alignment horizontal="right" vertical="center" wrapText="1"/>
      <protection locked="0"/>
    </xf>
    <xf numFmtId="166" fontId="0" fillId="0" borderId="14" xfId="0" applyNumberFormat="1" applyBorder="1" applyAlignment="1" applyProtection="1">
      <alignment horizontal="right" vertical="center" wrapText="1"/>
      <protection locked="0"/>
    </xf>
    <xf numFmtId="165" fontId="0" fillId="0" borderId="36" xfId="0" applyNumberFormat="1" applyBorder="1" applyAlignment="1" applyProtection="1">
      <alignment horizontal="right" vertical="center" wrapText="1"/>
      <protection locked="0"/>
    </xf>
    <xf numFmtId="167" fontId="13" fillId="5" borderId="39" xfId="0" applyNumberFormat="1" applyFont="1" applyFill="1" applyBorder="1" applyAlignment="1" applyProtection="1">
      <alignment horizontal="center" vertical="center" wrapText="1"/>
      <protection locked="0"/>
    </xf>
    <xf numFmtId="167" fontId="13" fillId="6" borderId="41" xfId="0" applyNumberFormat="1" applyFont="1" applyFill="1" applyBorder="1" applyAlignment="1" applyProtection="1">
      <alignment horizontal="right" vertical="center" wrapText="1"/>
      <protection locked="0"/>
    </xf>
    <xf numFmtId="0" fontId="14" fillId="3" borderId="9" xfId="2" applyFont="1" applyFill="1" applyBorder="1" applyAlignment="1" applyProtection="1">
      <alignment horizontal="center" vertical="center" wrapText="1"/>
      <protection locked="0"/>
    </xf>
    <xf numFmtId="0" fontId="14" fillId="3" borderId="10" xfId="2" applyFont="1" applyFill="1" applyBorder="1" applyAlignment="1" applyProtection="1">
      <alignment horizontal="center" vertical="center" wrapText="1"/>
      <protection locked="0"/>
    </xf>
    <xf numFmtId="0" fontId="14" fillId="3" borderId="26" xfId="2" applyFont="1" applyFill="1" applyBorder="1" applyAlignment="1" applyProtection="1">
      <alignment horizontal="center" vertical="center" wrapText="1"/>
      <protection locked="0"/>
    </xf>
    <xf numFmtId="167" fontId="14" fillId="0" borderId="13" xfId="0" applyNumberFormat="1" applyFont="1" applyBorder="1" applyAlignment="1" applyProtection="1">
      <alignment horizontal="center" vertical="center"/>
      <protection locked="0"/>
    </xf>
    <xf numFmtId="9" fontId="14" fillId="0" borderId="14" xfId="1" applyNumberFormat="1" applyFont="1" applyFill="1" applyBorder="1" applyAlignment="1" applyProtection="1">
      <alignment horizontal="center" vertical="center"/>
      <protection locked="0"/>
    </xf>
    <xf numFmtId="44" fontId="14" fillId="0" borderId="27" xfId="1" applyFont="1" applyFill="1" applyBorder="1" applyAlignment="1" applyProtection="1">
      <alignment horizontal="center" vertical="center"/>
      <protection locked="0"/>
    </xf>
    <xf numFmtId="167" fontId="14" fillId="0" borderId="6" xfId="0" applyNumberFormat="1" applyFont="1" applyBorder="1" applyAlignment="1" applyProtection="1">
      <alignment horizontal="center" vertical="center"/>
      <protection locked="0"/>
    </xf>
    <xf numFmtId="9" fontId="14" fillId="0" borderId="37" xfId="1" applyNumberFormat="1" applyFont="1" applyFill="1" applyBorder="1" applyAlignment="1" applyProtection="1">
      <alignment horizontal="center" vertical="center"/>
      <protection locked="0"/>
    </xf>
    <xf numFmtId="44" fontId="14" fillId="0" borderId="16" xfId="1" applyFont="1" applyFill="1" applyBorder="1" applyAlignment="1" applyProtection="1">
      <alignment horizontal="center" vertical="center"/>
      <protection locked="0"/>
    </xf>
    <xf numFmtId="0" fontId="12" fillId="0" borderId="0" xfId="0" quotePrefix="1" applyFont="1" applyAlignment="1" applyProtection="1">
      <alignment vertical="top" wrapText="1"/>
      <protection locked="0"/>
    </xf>
    <xf numFmtId="165" fontId="12" fillId="0" borderId="0" xfId="0" applyNumberFormat="1" applyFont="1" applyAlignment="1" applyProtection="1">
      <alignment vertical="top" wrapText="1"/>
      <protection locked="0"/>
    </xf>
    <xf numFmtId="166" fontId="12" fillId="0" borderId="0" xfId="0" applyNumberFormat="1" applyFont="1" applyAlignment="1" applyProtection="1">
      <alignment vertical="top" wrapText="1"/>
      <protection locked="0"/>
    </xf>
    <xf numFmtId="164" fontId="6" fillId="0" borderId="38" xfId="0" applyNumberFormat="1" applyFont="1" applyBorder="1" applyAlignment="1" applyProtection="1">
      <alignment horizontal="center" vertical="center" wrapText="1"/>
      <protection locked="0"/>
    </xf>
    <xf numFmtId="164" fontId="8" fillId="0" borderId="12" xfId="0" applyNumberFormat="1" applyFont="1" applyBorder="1" applyAlignment="1" applyProtection="1">
      <alignment horizontal="center" vertical="center" wrapText="1"/>
      <protection locked="0"/>
    </xf>
    <xf numFmtId="164" fontId="8" fillId="0" borderId="14" xfId="0" applyNumberFormat="1" applyFont="1" applyBorder="1" applyAlignment="1" applyProtection="1">
      <alignment horizontal="center" vertical="center" wrapText="1"/>
      <protection locked="0"/>
    </xf>
    <xf numFmtId="164" fontId="6" fillId="0" borderId="26" xfId="0" applyNumberFormat="1" applyFont="1" applyBorder="1" applyAlignment="1" applyProtection="1">
      <alignment horizontal="center" vertical="center" wrapText="1"/>
      <protection locked="0"/>
    </xf>
    <xf numFmtId="164" fontId="6" fillId="0" borderId="0" xfId="0" applyNumberFormat="1" applyFont="1" applyAlignment="1" applyProtection="1">
      <alignment vertical="center"/>
      <protection locked="0"/>
    </xf>
    <xf numFmtId="165" fontId="0" fillId="7" borderId="10" xfId="0" applyNumberFormat="1" applyFill="1" applyBorder="1" applyAlignment="1">
      <alignment horizontal="right" vertical="center" wrapText="1"/>
    </xf>
    <xf numFmtId="166" fontId="0" fillId="7" borderId="10" xfId="0" applyNumberFormat="1" applyFill="1" applyBorder="1" applyAlignment="1">
      <alignment horizontal="right" vertical="center" wrapText="1"/>
    </xf>
    <xf numFmtId="165" fontId="0" fillId="7" borderId="26" xfId="0" applyNumberFormat="1" applyFill="1" applyBorder="1" applyAlignment="1">
      <alignment horizontal="right" vertical="center" wrapText="1"/>
    </xf>
    <xf numFmtId="165" fontId="0" fillId="7" borderId="12" xfId="0" applyNumberFormat="1" applyFill="1" applyBorder="1" applyAlignment="1">
      <alignment horizontal="right" vertical="center" wrapText="1"/>
    </xf>
    <xf numFmtId="166" fontId="0" fillId="7" borderId="12" xfId="0" applyNumberFormat="1" applyFill="1" applyBorder="1" applyAlignment="1">
      <alignment horizontal="right" vertical="center" wrapText="1"/>
    </xf>
    <xf numFmtId="165" fontId="0" fillId="7" borderId="38" xfId="0" applyNumberFormat="1" applyFill="1" applyBorder="1" applyAlignment="1">
      <alignment horizontal="right" vertical="center" wrapText="1"/>
    </xf>
    <xf numFmtId="165" fontId="0" fillId="7" borderId="14" xfId="0" applyNumberFormat="1" applyFill="1" applyBorder="1" applyAlignment="1">
      <alignment horizontal="right" vertical="center" wrapText="1"/>
    </xf>
    <xf numFmtId="166" fontId="0" fillId="7" borderId="14" xfId="0" applyNumberFormat="1" applyFill="1" applyBorder="1" applyAlignment="1">
      <alignment horizontal="right" vertical="center" wrapText="1"/>
    </xf>
    <xf numFmtId="165" fontId="0" fillId="7" borderId="27" xfId="0" applyNumberFormat="1" applyFill="1" applyBorder="1" applyAlignment="1">
      <alignment horizontal="right" vertical="center" wrapText="1"/>
    </xf>
    <xf numFmtId="164" fontId="6" fillId="0" borderId="9" xfId="0" applyNumberFormat="1" applyFont="1" applyBorder="1" applyAlignment="1" applyProtection="1">
      <alignment horizontal="center" vertical="center"/>
      <protection locked="0"/>
    </xf>
    <xf numFmtId="164" fontId="6" fillId="0" borderId="10" xfId="0" applyNumberFormat="1" applyFont="1" applyBorder="1" applyAlignment="1" applyProtection="1">
      <alignment horizontal="center" vertical="center"/>
      <protection locked="0"/>
    </xf>
    <xf numFmtId="164" fontId="8" fillId="0" borderId="42" xfId="0" applyNumberFormat="1" applyFont="1" applyBorder="1" applyAlignment="1" applyProtection="1">
      <alignment horizontal="left" vertical="center" wrapText="1"/>
      <protection locked="0"/>
    </xf>
    <xf numFmtId="164" fontId="8" fillId="0" borderId="43" xfId="0" applyNumberFormat="1" applyFont="1" applyBorder="1" applyAlignment="1" applyProtection="1">
      <alignment horizontal="left" vertical="center"/>
      <protection locked="0"/>
    </xf>
    <xf numFmtId="164" fontId="8" fillId="0" borderId="44" xfId="0" applyNumberFormat="1" applyFont="1" applyBorder="1" applyAlignment="1" applyProtection="1">
      <alignment horizontal="left" vertical="center"/>
      <protection locked="0"/>
    </xf>
    <xf numFmtId="164" fontId="8" fillId="0" borderId="45" xfId="0" applyNumberFormat="1" applyFont="1" applyBorder="1" applyAlignment="1" applyProtection="1">
      <alignment horizontal="left" vertical="center"/>
      <protection locked="0"/>
    </xf>
    <xf numFmtId="164" fontId="8" fillId="0" borderId="46" xfId="0" applyNumberFormat="1" applyFont="1" applyBorder="1" applyAlignment="1" applyProtection="1">
      <alignment horizontal="left" vertical="center"/>
      <protection locked="0"/>
    </xf>
    <xf numFmtId="164" fontId="8" fillId="0" borderId="47" xfId="0" applyNumberFormat="1" applyFont="1" applyBorder="1" applyAlignment="1" applyProtection="1">
      <alignment horizontal="left" vertical="center"/>
      <protection locked="0"/>
    </xf>
    <xf numFmtId="164" fontId="8" fillId="0" borderId="12" xfId="0" applyNumberFormat="1" applyFont="1" applyBorder="1" applyAlignment="1" applyProtection="1">
      <alignment horizontal="left" vertical="center" wrapText="1"/>
      <protection locked="0"/>
    </xf>
    <xf numFmtId="164" fontId="8" fillId="0" borderId="14" xfId="0" applyNumberFormat="1" applyFont="1" applyBorder="1" applyAlignment="1" applyProtection="1">
      <alignment horizontal="left" vertical="center" wrapText="1"/>
      <protection locked="0"/>
    </xf>
    <xf numFmtId="164" fontId="5" fillId="2" borderId="9" xfId="0" applyNumberFormat="1" applyFont="1" applyFill="1" applyBorder="1" applyAlignment="1" applyProtection="1">
      <alignment horizontal="center" vertical="center" wrapText="1"/>
      <protection locked="0"/>
    </xf>
    <xf numFmtId="164" fontId="5" fillId="2" borderId="10" xfId="0" applyNumberFormat="1" applyFont="1" applyFill="1" applyBorder="1" applyAlignment="1" applyProtection="1">
      <alignment horizontal="center" vertical="center" wrapText="1"/>
      <protection locked="0"/>
    </xf>
    <xf numFmtId="164" fontId="5" fillId="2" borderId="26" xfId="0" applyNumberFormat="1" applyFont="1" applyFill="1" applyBorder="1" applyAlignment="1" applyProtection="1">
      <alignment horizontal="center" vertical="center" wrapText="1"/>
      <protection locked="0"/>
    </xf>
    <xf numFmtId="164" fontId="6" fillId="0" borderId="11" xfId="0" applyNumberFormat="1" applyFont="1" applyBorder="1" applyAlignment="1" applyProtection="1">
      <alignment horizontal="center" vertical="center"/>
      <protection locked="0"/>
    </xf>
    <xf numFmtId="164" fontId="6" fillId="0" borderId="12" xfId="0" applyNumberFormat="1" applyFont="1" applyBorder="1" applyAlignment="1" applyProtection="1">
      <alignment horizontal="center" vertical="center"/>
      <protection locked="0"/>
    </xf>
    <xf numFmtId="164" fontId="8" fillId="0" borderId="11" xfId="0" applyNumberFormat="1" applyFont="1" applyBorder="1" applyAlignment="1" applyProtection="1">
      <alignment horizontal="left" vertical="top" wrapText="1"/>
      <protection locked="0"/>
    </xf>
    <xf numFmtId="164" fontId="8" fillId="0" borderId="13" xfId="0" applyNumberFormat="1" applyFont="1" applyBorder="1" applyAlignment="1" applyProtection="1">
      <alignment horizontal="left" vertical="top" wrapText="1"/>
      <protection locked="0"/>
    </xf>
    <xf numFmtId="164" fontId="8" fillId="0" borderId="12" xfId="0" applyNumberFormat="1" applyFont="1" applyBorder="1" applyAlignment="1" applyProtection="1">
      <alignment horizontal="center" vertical="center" wrapText="1"/>
      <protection locked="0"/>
    </xf>
    <xf numFmtId="164" fontId="6" fillId="0" borderId="0" xfId="0" applyNumberFormat="1" applyFont="1" applyAlignment="1" applyProtection="1">
      <alignment horizontal="center" vertical="center"/>
      <protection locked="0"/>
    </xf>
    <xf numFmtId="164" fontId="8" fillId="0" borderId="14" xfId="0" applyNumberFormat="1" applyFont="1" applyBorder="1" applyAlignment="1" applyProtection="1">
      <alignment horizontal="center" vertical="center" wrapText="1"/>
      <protection locked="0"/>
    </xf>
    <xf numFmtId="164" fontId="10" fillId="0" borderId="38" xfId="0" applyNumberFormat="1" applyFont="1" applyBorder="1" applyAlignment="1" applyProtection="1">
      <alignment horizontal="center" vertical="center"/>
      <protection locked="0"/>
    </xf>
    <xf numFmtId="164" fontId="10" fillId="0" borderId="27" xfId="0" applyNumberFormat="1" applyFont="1" applyBorder="1" applyAlignment="1" applyProtection="1">
      <alignment horizontal="center" vertical="center"/>
      <protection locked="0"/>
    </xf>
    <xf numFmtId="0" fontId="13" fillId="4" borderId="19" xfId="0" applyFont="1" applyFill="1" applyBorder="1" applyAlignment="1" applyProtection="1">
      <alignment horizontal="center" vertical="center" wrapText="1"/>
      <protection locked="0"/>
    </xf>
    <xf numFmtId="0" fontId="13" fillId="4" borderId="0" xfId="0" applyFont="1" applyFill="1" applyAlignment="1" applyProtection="1">
      <alignment horizontal="center" vertical="center" wrapText="1"/>
      <protection locked="0"/>
    </xf>
    <xf numFmtId="0" fontId="13" fillId="5" borderId="20" xfId="0" quotePrefix="1" applyFont="1" applyFill="1" applyBorder="1" applyAlignment="1" applyProtection="1">
      <alignment horizontal="center" vertical="center" wrapText="1"/>
      <protection locked="0"/>
    </xf>
    <xf numFmtId="0" fontId="13" fillId="5" borderId="19" xfId="0" quotePrefix="1" applyFont="1" applyFill="1" applyBorder="1" applyAlignment="1" applyProtection="1">
      <alignment horizontal="center" vertical="center" wrapText="1"/>
      <protection locked="0"/>
    </xf>
    <xf numFmtId="0" fontId="13" fillId="5" borderId="34" xfId="0" quotePrefix="1" applyFont="1" applyFill="1" applyBorder="1" applyAlignment="1" applyProtection="1">
      <alignment horizontal="center" vertical="center" wrapText="1"/>
      <protection locked="0"/>
    </xf>
    <xf numFmtId="165" fontId="13" fillId="6" borderId="20" xfId="0" applyNumberFormat="1" applyFont="1" applyFill="1" applyBorder="1" applyAlignment="1" applyProtection="1">
      <alignment horizontal="center" vertical="center" wrapText="1"/>
      <protection locked="0"/>
    </xf>
    <xf numFmtId="165" fontId="13" fillId="6" borderId="34" xfId="0" applyNumberFormat="1" applyFont="1" applyFill="1" applyBorder="1" applyAlignment="1" applyProtection="1">
      <alignment horizontal="center" vertical="center" wrapText="1"/>
      <protection locked="0"/>
    </xf>
    <xf numFmtId="0" fontId="4" fillId="0" borderId="1" xfId="0" applyFont="1" applyBorder="1" applyAlignment="1" applyProtection="1">
      <alignment horizontal="left" vertical="center"/>
      <protection locked="0"/>
    </xf>
    <xf numFmtId="0" fontId="4" fillId="0" borderId="28" xfId="0" applyFont="1" applyBorder="1" applyAlignment="1" applyProtection="1">
      <alignment horizontal="left" vertical="center"/>
      <protection locked="0"/>
    </xf>
    <xf numFmtId="0" fontId="3" fillId="0" borderId="4" xfId="0" applyFont="1" applyBorder="1" applyAlignment="1" applyProtection="1">
      <alignment horizontal="left" vertical="center"/>
      <protection locked="0"/>
    </xf>
    <xf numFmtId="0" fontId="3" fillId="0" borderId="24" xfId="0" applyFont="1" applyBorder="1" applyAlignment="1" applyProtection="1">
      <alignment horizontal="left" vertical="center"/>
      <protection locked="0"/>
    </xf>
    <xf numFmtId="0" fontId="3" fillId="0" borderId="29" xfId="0" applyFont="1" applyBorder="1" applyAlignment="1" applyProtection="1">
      <alignment horizontal="left" vertical="center"/>
      <protection locked="0"/>
    </xf>
    <xf numFmtId="0" fontId="3" fillId="0" borderId="30" xfId="0" applyFont="1" applyBorder="1" applyAlignment="1" applyProtection="1">
      <alignment horizontal="left" vertical="center"/>
      <protection locked="0"/>
    </xf>
    <xf numFmtId="0" fontId="3" fillId="0" borderId="7" xfId="0" applyFont="1" applyBorder="1" applyAlignment="1" applyProtection="1">
      <alignment horizontal="left" vertical="center"/>
      <protection locked="0"/>
    </xf>
    <xf numFmtId="0" fontId="3" fillId="0" borderId="25" xfId="0" applyFont="1" applyBorder="1" applyAlignment="1" applyProtection="1">
      <alignment horizontal="left" vertical="center"/>
      <protection locked="0"/>
    </xf>
    <xf numFmtId="0" fontId="4" fillId="0" borderId="1" xfId="0" applyFont="1" applyBorder="1" applyAlignment="1" applyProtection="1">
      <alignment horizontal="center" vertical="center" wrapText="1"/>
      <protection locked="0"/>
    </xf>
    <xf numFmtId="0" fontId="4" fillId="0" borderId="2" xfId="0" applyFont="1" applyBorder="1" applyAlignment="1" applyProtection="1">
      <alignment horizontal="center" vertical="center" wrapText="1"/>
      <protection locked="0"/>
    </xf>
    <xf numFmtId="0" fontId="4" fillId="0" borderId="28" xfId="0" applyFont="1" applyBorder="1" applyAlignment="1" applyProtection="1">
      <alignment horizontal="center" vertical="center" wrapText="1"/>
      <protection locked="0"/>
    </xf>
    <xf numFmtId="0" fontId="13" fillId="5" borderId="31" xfId="0" quotePrefix="1" applyFont="1" applyFill="1" applyBorder="1" applyAlignment="1" applyProtection="1">
      <alignment horizontal="center" vertical="center" wrapText="1"/>
      <protection locked="0"/>
    </xf>
    <xf numFmtId="0" fontId="13" fillId="5" borderId="21" xfId="0" quotePrefix="1" applyFont="1" applyFill="1" applyBorder="1" applyAlignment="1" applyProtection="1">
      <alignment horizontal="center" vertical="center" wrapText="1"/>
      <protection locked="0"/>
    </xf>
    <xf numFmtId="0" fontId="13" fillId="5" borderId="18" xfId="0" quotePrefix="1" applyFont="1" applyFill="1" applyBorder="1" applyAlignment="1" applyProtection="1">
      <alignment horizontal="center" vertical="center" wrapText="1"/>
      <protection locked="0"/>
    </xf>
    <xf numFmtId="0" fontId="13" fillId="5" borderId="32" xfId="0" quotePrefix="1" applyFont="1" applyFill="1" applyBorder="1" applyAlignment="1" applyProtection="1">
      <alignment horizontal="center" vertical="center" wrapText="1"/>
      <protection locked="0"/>
    </xf>
    <xf numFmtId="165" fontId="13" fillId="6" borderId="31" xfId="0" applyNumberFormat="1" applyFont="1" applyFill="1" applyBorder="1" applyAlignment="1" applyProtection="1">
      <alignment horizontal="center" vertical="center" wrapText="1"/>
      <protection locked="0"/>
    </xf>
    <xf numFmtId="165" fontId="13" fillId="6" borderId="21" xfId="0" applyNumberFormat="1" applyFont="1" applyFill="1" applyBorder="1" applyAlignment="1" applyProtection="1">
      <alignment horizontal="center" vertical="center" wrapText="1"/>
      <protection locked="0"/>
    </xf>
    <xf numFmtId="165" fontId="13" fillId="6" borderId="32" xfId="0" applyNumberFormat="1" applyFont="1" applyFill="1" applyBorder="1" applyAlignment="1" applyProtection="1">
      <alignment horizontal="center" vertical="center" wrapText="1"/>
      <protection locked="0"/>
    </xf>
    <xf numFmtId="0" fontId="4" fillId="0" borderId="4" xfId="0" applyFont="1" applyBorder="1" applyAlignment="1" applyProtection="1">
      <alignment horizontal="center" vertical="center" wrapText="1"/>
      <protection locked="0"/>
    </xf>
    <xf numFmtId="0" fontId="4" fillId="0" borderId="5" xfId="0" applyFont="1" applyBorder="1" applyAlignment="1" applyProtection="1">
      <alignment horizontal="center" vertical="center" wrapText="1"/>
      <protection locked="0"/>
    </xf>
    <xf numFmtId="0" fontId="4" fillId="0" borderId="24" xfId="0" applyFont="1" applyBorder="1" applyAlignment="1" applyProtection="1">
      <alignment horizontal="center" vertical="center" wrapText="1"/>
      <protection locked="0"/>
    </xf>
    <xf numFmtId="0" fontId="4" fillId="0" borderId="29" xfId="0" applyFont="1" applyBorder="1" applyAlignment="1" applyProtection="1">
      <alignment horizontal="center" vertical="center" wrapText="1"/>
      <protection locked="0"/>
    </xf>
    <xf numFmtId="0" fontId="4" fillId="0" borderId="23" xfId="0" applyFont="1" applyBorder="1" applyAlignment="1" applyProtection="1">
      <alignment horizontal="center" vertical="center" wrapText="1"/>
      <protection locked="0"/>
    </xf>
    <xf numFmtId="0" fontId="4" fillId="0" borderId="30" xfId="0" applyFont="1" applyBorder="1" applyAlignment="1" applyProtection="1">
      <alignment horizontal="center" vertical="center" wrapText="1"/>
      <protection locked="0"/>
    </xf>
    <xf numFmtId="0" fontId="4" fillId="0" borderId="7" xfId="0" applyFont="1" applyBorder="1" applyAlignment="1" applyProtection="1">
      <alignment horizontal="center" vertical="center" wrapText="1"/>
      <protection locked="0"/>
    </xf>
    <xf numFmtId="0" fontId="4" fillId="0" borderId="8" xfId="0" applyFont="1" applyBorder="1" applyAlignment="1" applyProtection="1">
      <alignment horizontal="center" vertical="center" wrapText="1"/>
      <protection locked="0"/>
    </xf>
    <xf numFmtId="0" fontId="4" fillId="0" borderId="25" xfId="0" applyFont="1" applyBorder="1" applyAlignment="1" applyProtection="1">
      <alignment horizontal="center" vertical="center" wrapText="1"/>
      <protection locked="0"/>
    </xf>
    <xf numFmtId="0" fontId="4" fillId="0" borderId="22" xfId="0" applyFont="1" applyBorder="1" applyAlignment="1" applyProtection="1">
      <alignment horizontal="center" vertical="center" wrapText="1"/>
      <protection locked="0"/>
    </xf>
    <xf numFmtId="0" fontId="4" fillId="0" borderId="0" xfId="0" applyFont="1" applyAlignment="1" applyProtection="1">
      <alignment horizontal="center" vertical="center" wrapText="1"/>
      <protection locked="0"/>
    </xf>
    <xf numFmtId="0" fontId="5" fillId="2" borderId="20" xfId="0" applyFont="1" applyFill="1" applyBorder="1" applyAlignment="1" applyProtection="1">
      <alignment horizontal="center" vertical="center" wrapText="1"/>
      <protection locked="0"/>
    </xf>
    <xf numFmtId="0" fontId="5" fillId="2" borderId="19" xfId="0" applyFont="1" applyFill="1" applyBorder="1" applyAlignment="1" applyProtection="1">
      <alignment horizontal="center" vertical="center" wrapText="1"/>
      <protection locked="0"/>
    </xf>
    <xf numFmtId="0" fontId="5" fillId="2" borderId="31" xfId="0" applyFont="1" applyFill="1" applyBorder="1" applyAlignment="1" applyProtection="1">
      <alignment horizontal="center" vertical="center" wrapText="1"/>
      <protection locked="0"/>
    </xf>
    <xf numFmtId="0" fontId="5" fillId="2" borderId="22" xfId="0" applyFont="1" applyFill="1" applyBorder="1" applyAlignment="1" applyProtection="1">
      <alignment horizontal="center" vertical="center" wrapText="1"/>
      <protection locked="0"/>
    </xf>
    <xf numFmtId="0" fontId="5" fillId="2" borderId="0" xfId="0" applyFont="1" applyFill="1" applyAlignment="1" applyProtection="1">
      <alignment horizontal="center" vertical="center" wrapText="1"/>
      <protection locked="0"/>
    </xf>
    <xf numFmtId="0" fontId="5" fillId="2" borderId="33" xfId="0" applyFont="1" applyFill="1" applyBorder="1" applyAlignment="1" applyProtection="1">
      <alignment horizontal="center" vertical="center" wrapText="1"/>
      <protection locked="0"/>
    </xf>
    <xf numFmtId="0" fontId="3" fillId="6" borderId="20" xfId="0" applyFont="1" applyFill="1" applyBorder="1" applyAlignment="1" applyProtection="1">
      <alignment horizontal="center"/>
      <protection locked="0"/>
    </xf>
    <xf numFmtId="0" fontId="3" fillId="6" borderId="31" xfId="0" applyFont="1" applyFill="1" applyBorder="1" applyAlignment="1" applyProtection="1">
      <alignment horizontal="center"/>
      <protection locked="0"/>
    </xf>
    <xf numFmtId="0" fontId="3" fillId="6" borderId="22" xfId="0" applyFont="1" applyFill="1" applyBorder="1" applyAlignment="1" applyProtection="1">
      <alignment horizontal="center"/>
      <protection locked="0"/>
    </xf>
    <xf numFmtId="0" fontId="3" fillId="6" borderId="33" xfId="0" applyFont="1" applyFill="1" applyBorder="1" applyAlignment="1" applyProtection="1">
      <alignment horizontal="center"/>
      <protection locked="0"/>
    </xf>
    <xf numFmtId="0" fontId="3" fillId="6" borderId="21" xfId="0" applyFont="1" applyFill="1" applyBorder="1" applyAlignment="1" applyProtection="1">
      <alignment horizontal="center"/>
      <protection locked="0"/>
    </xf>
    <xf numFmtId="0" fontId="3" fillId="6" borderId="32" xfId="0" applyFont="1" applyFill="1" applyBorder="1" applyAlignment="1" applyProtection="1">
      <alignment horizontal="center"/>
      <protection locked="0"/>
    </xf>
    <xf numFmtId="0" fontId="4" fillId="0" borderId="21" xfId="0" applyFont="1" applyBorder="1" applyAlignment="1" applyProtection="1">
      <alignment horizontal="center" vertical="center" wrapText="1"/>
      <protection locked="0"/>
    </xf>
    <xf numFmtId="0" fontId="4" fillId="0" borderId="18" xfId="0" applyFont="1" applyBorder="1" applyAlignment="1" applyProtection="1">
      <alignment horizontal="center" vertical="center" wrapText="1"/>
      <protection locked="0"/>
    </xf>
    <xf numFmtId="0" fontId="4" fillId="0" borderId="32" xfId="0" applyFont="1" applyBorder="1" applyAlignment="1" applyProtection="1">
      <alignment horizontal="center" vertical="center" wrapText="1"/>
      <protection locked="0"/>
    </xf>
    <xf numFmtId="0" fontId="4" fillId="0" borderId="1" xfId="0" applyFont="1" applyBorder="1" applyAlignment="1" applyProtection="1">
      <alignment horizontal="left" vertical="center" wrapText="1"/>
      <protection locked="0"/>
    </xf>
    <xf numFmtId="0" fontId="4" fillId="0" borderId="28" xfId="0" applyFont="1" applyBorder="1" applyAlignment="1" applyProtection="1">
      <alignment horizontal="left" vertical="center" wrapText="1"/>
      <protection locked="0"/>
    </xf>
    <xf numFmtId="0" fontId="3" fillId="0" borderId="1" xfId="0" applyFont="1" applyBorder="1" applyAlignment="1" applyProtection="1">
      <alignment horizontal="center" vertical="center"/>
      <protection locked="0"/>
    </xf>
    <xf numFmtId="0" fontId="3" fillId="0" borderId="2" xfId="0" applyFont="1" applyBorder="1" applyAlignment="1" applyProtection="1">
      <alignment horizontal="center" vertical="center"/>
      <protection locked="0"/>
    </xf>
    <xf numFmtId="0" fontId="3" fillId="0" borderId="28" xfId="0" applyFont="1" applyBorder="1" applyAlignment="1" applyProtection="1">
      <alignment horizontal="center" vertical="center"/>
      <protection locked="0"/>
    </xf>
    <xf numFmtId="0" fontId="11" fillId="0" borderId="14" xfId="0" applyFont="1" applyBorder="1" applyAlignment="1" applyProtection="1">
      <alignment horizontal="left" vertical="center"/>
      <protection locked="0"/>
    </xf>
    <xf numFmtId="0" fontId="11" fillId="0" borderId="27" xfId="0" applyFont="1" applyBorder="1" applyAlignment="1" applyProtection="1">
      <alignment horizontal="left" vertical="center"/>
      <protection locked="0"/>
    </xf>
    <xf numFmtId="0" fontId="11" fillId="0" borderId="10" xfId="0" applyFont="1" applyBorder="1" applyAlignment="1" applyProtection="1">
      <alignment horizontal="left" vertical="center" wrapText="1"/>
      <protection locked="0"/>
    </xf>
    <xf numFmtId="0" fontId="11" fillId="0" borderId="26" xfId="0" applyFont="1" applyBorder="1" applyAlignment="1" applyProtection="1">
      <alignment horizontal="left" vertical="center" wrapText="1"/>
      <protection locked="0"/>
    </xf>
    <xf numFmtId="0" fontId="5" fillId="2" borderId="22" xfId="0" applyFont="1" applyFill="1" applyBorder="1" applyAlignment="1" applyProtection="1">
      <alignment horizontal="center" vertical="center"/>
      <protection locked="0"/>
    </xf>
    <xf numFmtId="0" fontId="5" fillId="2" borderId="0" xfId="0" applyFont="1" applyFill="1" applyAlignment="1" applyProtection="1">
      <alignment horizontal="center" vertical="center"/>
      <protection locked="0"/>
    </xf>
    <xf numFmtId="0" fontId="4" fillId="0" borderId="9" xfId="0" applyFont="1" applyBorder="1" applyAlignment="1" applyProtection="1">
      <alignment horizontal="left" vertical="center"/>
      <protection locked="0"/>
    </xf>
    <xf numFmtId="0" fontId="4" fillId="0" borderId="10" xfId="0" applyFont="1" applyBorder="1" applyAlignment="1" applyProtection="1">
      <alignment horizontal="left" vertical="center"/>
      <protection locked="0"/>
    </xf>
    <xf numFmtId="0" fontId="4" fillId="0" borderId="13" xfId="0" applyFont="1" applyBorder="1" applyAlignment="1" applyProtection="1">
      <alignment horizontal="left" vertical="center"/>
      <protection locked="0"/>
    </xf>
    <xf numFmtId="0" fontId="4" fillId="0" borderId="14" xfId="0" applyFont="1" applyBorder="1" applyAlignment="1" applyProtection="1">
      <alignment horizontal="left" vertical="center"/>
      <protection locked="0"/>
    </xf>
  </cellXfs>
  <cellStyles count="3">
    <cellStyle name="Moneda" xfId="1" builtinId="4"/>
    <cellStyle name="Normal" xfId="0" builtinId="0"/>
    <cellStyle name="Normal 2"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2:L234"/>
  <sheetViews>
    <sheetView tabSelected="1" view="pageBreakPreview" topLeftCell="A208" zoomScale="80" zoomScaleNormal="80" zoomScaleSheetLayoutView="80" zoomScalePageLayoutView="80" workbookViewId="0">
      <selection activeCell="C23" sqref="C23"/>
    </sheetView>
  </sheetViews>
  <sheetFormatPr baseColWidth="10" defaultColWidth="11.42578125" defaultRowHeight="15" x14ac:dyDescent="0.25"/>
  <cols>
    <col min="1" max="1" width="11.42578125" style="7"/>
    <col min="2" max="2" width="115.140625" style="8" customWidth="1"/>
    <col min="3" max="3" width="13.28515625" style="8" customWidth="1"/>
    <col min="4" max="4" width="15.42578125" style="9" customWidth="1"/>
    <col min="5" max="5" width="20.7109375" style="10" customWidth="1"/>
    <col min="6" max="6" width="6.140625" style="7" bestFit="1" customWidth="1"/>
    <col min="7" max="7" width="20.7109375" style="7" customWidth="1"/>
    <col min="8" max="8" width="14.7109375" style="7" customWidth="1"/>
    <col min="9" max="9" width="15.5703125" style="7" customWidth="1"/>
    <col min="10" max="10" width="20.7109375" style="7" customWidth="1"/>
    <col min="11" max="11" width="11.5703125" style="7" bestFit="1" customWidth="1"/>
    <col min="12" max="12" width="20.7109375" style="7" customWidth="1"/>
    <col min="13" max="246" width="11.42578125" style="7"/>
    <col min="247" max="247" width="40.85546875" style="7" customWidth="1"/>
    <col min="248" max="248" width="15" style="7" bestFit="1" customWidth="1"/>
    <col min="249" max="249" width="21.28515625" style="7" customWidth="1"/>
    <col min="250" max="251" width="14.42578125" style="7" customWidth="1"/>
    <col min="252" max="252" width="69" style="7" bestFit="1" customWidth="1"/>
    <col min="253" max="253" width="73.42578125" style="7" customWidth="1"/>
    <col min="254" max="254" width="24.42578125" style="7" customWidth="1"/>
    <col min="255" max="255" width="25.28515625" style="7" customWidth="1"/>
    <col min="256" max="256" width="16.85546875" style="7" customWidth="1"/>
    <col min="257" max="257" width="18.7109375" style="7" customWidth="1"/>
    <col min="258" max="258" width="24.28515625" style="7" customWidth="1"/>
    <col min="259" max="259" width="23.5703125" style="7" customWidth="1"/>
    <col min="260" max="261" width="30.5703125" style="7" customWidth="1"/>
    <col min="262" max="262" width="18.28515625" style="7" customWidth="1"/>
    <col min="263" max="263" width="33.140625" style="7" customWidth="1"/>
    <col min="264" max="264" width="31.5703125" style="7" customWidth="1"/>
    <col min="265" max="265" width="32.85546875" style="7" customWidth="1"/>
    <col min="266" max="502" width="11.42578125" style="7"/>
    <col min="503" max="503" width="40.85546875" style="7" customWidth="1"/>
    <col min="504" max="504" width="15" style="7" bestFit="1" customWidth="1"/>
    <col min="505" max="505" width="21.28515625" style="7" customWidth="1"/>
    <col min="506" max="507" width="14.42578125" style="7" customWidth="1"/>
    <col min="508" max="508" width="69" style="7" bestFit="1" customWidth="1"/>
    <col min="509" max="509" width="73.42578125" style="7" customWidth="1"/>
    <col min="510" max="510" width="24.42578125" style="7" customWidth="1"/>
    <col min="511" max="511" width="25.28515625" style="7" customWidth="1"/>
    <col min="512" max="512" width="16.85546875" style="7" customWidth="1"/>
    <col min="513" max="513" width="18.7109375" style="7" customWidth="1"/>
    <col min="514" max="514" width="24.28515625" style="7" customWidth="1"/>
    <col min="515" max="515" width="23.5703125" style="7" customWidth="1"/>
    <col min="516" max="517" width="30.5703125" style="7" customWidth="1"/>
    <col min="518" max="518" width="18.28515625" style="7" customWidth="1"/>
    <col min="519" max="519" width="33.140625" style="7" customWidth="1"/>
    <col min="520" max="520" width="31.5703125" style="7" customWidth="1"/>
    <col min="521" max="521" width="32.85546875" style="7" customWidth="1"/>
    <col min="522" max="758" width="11.42578125" style="7"/>
    <col min="759" max="759" width="40.85546875" style="7" customWidth="1"/>
    <col min="760" max="760" width="15" style="7" bestFit="1" customWidth="1"/>
    <col min="761" max="761" width="21.28515625" style="7" customWidth="1"/>
    <col min="762" max="763" width="14.42578125" style="7" customWidth="1"/>
    <col min="764" max="764" width="69" style="7" bestFit="1" customWidth="1"/>
    <col min="765" max="765" width="73.42578125" style="7" customWidth="1"/>
    <col min="766" max="766" width="24.42578125" style="7" customWidth="1"/>
    <col min="767" max="767" width="25.28515625" style="7" customWidth="1"/>
    <col min="768" max="768" width="16.85546875" style="7" customWidth="1"/>
    <col min="769" max="769" width="18.7109375" style="7" customWidth="1"/>
    <col min="770" max="770" width="24.28515625" style="7" customWidth="1"/>
    <col min="771" max="771" width="23.5703125" style="7" customWidth="1"/>
    <col min="772" max="773" width="30.5703125" style="7" customWidth="1"/>
    <col min="774" max="774" width="18.28515625" style="7" customWidth="1"/>
    <col min="775" max="775" width="33.140625" style="7" customWidth="1"/>
    <col min="776" max="776" width="31.5703125" style="7" customWidth="1"/>
    <col min="777" max="777" width="32.85546875" style="7" customWidth="1"/>
    <col min="778" max="1014" width="11.42578125" style="7"/>
    <col min="1015" max="1015" width="40.85546875" style="7" customWidth="1"/>
    <col min="1016" max="1016" width="15" style="7" bestFit="1" customWidth="1"/>
    <col min="1017" max="1017" width="21.28515625" style="7" customWidth="1"/>
    <col min="1018" max="1019" width="14.42578125" style="7" customWidth="1"/>
    <col min="1020" max="1020" width="69" style="7" bestFit="1" customWidth="1"/>
    <col min="1021" max="1021" width="73.42578125" style="7" customWidth="1"/>
    <col min="1022" max="1022" width="24.42578125" style="7" customWidth="1"/>
    <col min="1023" max="1023" width="25.28515625" style="7" customWidth="1"/>
    <col min="1024" max="1024" width="16.85546875" style="7" customWidth="1"/>
    <col min="1025" max="1025" width="18.7109375" style="7" customWidth="1"/>
    <col min="1026" max="1026" width="24.28515625" style="7" customWidth="1"/>
    <col min="1027" max="1027" width="23.5703125" style="7" customWidth="1"/>
    <col min="1028" max="1029" width="30.5703125" style="7" customWidth="1"/>
    <col min="1030" max="1030" width="18.28515625" style="7" customWidth="1"/>
    <col min="1031" max="1031" width="33.140625" style="7" customWidth="1"/>
    <col min="1032" max="1032" width="31.5703125" style="7" customWidth="1"/>
    <col min="1033" max="1033" width="32.85546875" style="7" customWidth="1"/>
    <col min="1034" max="1270" width="11.42578125" style="7"/>
    <col min="1271" max="1271" width="40.85546875" style="7" customWidth="1"/>
    <col min="1272" max="1272" width="15" style="7" bestFit="1" customWidth="1"/>
    <col min="1273" max="1273" width="21.28515625" style="7" customWidth="1"/>
    <col min="1274" max="1275" width="14.42578125" style="7" customWidth="1"/>
    <col min="1276" max="1276" width="69" style="7" bestFit="1" customWidth="1"/>
    <col min="1277" max="1277" width="73.42578125" style="7" customWidth="1"/>
    <col min="1278" max="1278" width="24.42578125" style="7" customWidth="1"/>
    <col min="1279" max="1279" width="25.28515625" style="7" customWidth="1"/>
    <col min="1280" max="1280" width="16.85546875" style="7" customWidth="1"/>
    <col min="1281" max="1281" width="18.7109375" style="7" customWidth="1"/>
    <col min="1282" max="1282" width="24.28515625" style="7" customWidth="1"/>
    <col min="1283" max="1283" width="23.5703125" style="7" customWidth="1"/>
    <col min="1284" max="1285" width="30.5703125" style="7" customWidth="1"/>
    <col min="1286" max="1286" width="18.28515625" style="7" customWidth="1"/>
    <col min="1287" max="1287" width="33.140625" style="7" customWidth="1"/>
    <col min="1288" max="1288" width="31.5703125" style="7" customWidth="1"/>
    <col min="1289" max="1289" width="32.85546875" style="7" customWidth="1"/>
    <col min="1290" max="1526" width="11.42578125" style="7"/>
    <col min="1527" max="1527" width="40.85546875" style="7" customWidth="1"/>
    <col min="1528" max="1528" width="15" style="7" bestFit="1" customWidth="1"/>
    <col min="1529" max="1529" width="21.28515625" style="7" customWidth="1"/>
    <col min="1530" max="1531" width="14.42578125" style="7" customWidth="1"/>
    <col min="1532" max="1532" width="69" style="7" bestFit="1" customWidth="1"/>
    <col min="1533" max="1533" width="73.42578125" style="7" customWidth="1"/>
    <col min="1534" max="1534" width="24.42578125" style="7" customWidth="1"/>
    <col min="1535" max="1535" width="25.28515625" style="7" customWidth="1"/>
    <col min="1536" max="1536" width="16.85546875" style="7" customWidth="1"/>
    <col min="1537" max="1537" width="18.7109375" style="7" customWidth="1"/>
    <col min="1538" max="1538" width="24.28515625" style="7" customWidth="1"/>
    <col min="1539" max="1539" width="23.5703125" style="7" customWidth="1"/>
    <col min="1540" max="1541" width="30.5703125" style="7" customWidth="1"/>
    <col min="1542" max="1542" width="18.28515625" style="7" customWidth="1"/>
    <col min="1543" max="1543" width="33.140625" style="7" customWidth="1"/>
    <col min="1544" max="1544" width="31.5703125" style="7" customWidth="1"/>
    <col min="1545" max="1545" width="32.85546875" style="7" customWidth="1"/>
    <col min="1546" max="1782" width="11.42578125" style="7"/>
    <col min="1783" max="1783" width="40.85546875" style="7" customWidth="1"/>
    <col min="1784" max="1784" width="15" style="7" bestFit="1" customWidth="1"/>
    <col min="1785" max="1785" width="21.28515625" style="7" customWidth="1"/>
    <col min="1786" max="1787" width="14.42578125" style="7" customWidth="1"/>
    <col min="1788" max="1788" width="69" style="7" bestFit="1" customWidth="1"/>
    <col min="1789" max="1789" width="73.42578125" style="7" customWidth="1"/>
    <col min="1790" max="1790" width="24.42578125" style="7" customWidth="1"/>
    <col min="1791" max="1791" width="25.28515625" style="7" customWidth="1"/>
    <col min="1792" max="1792" width="16.85546875" style="7" customWidth="1"/>
    <col min="1793" max="1793" width="18.7109375" style="7" customWidth="1"/>
    <col min="1794" max="1794" width="24.28515625" style="7" customWidth="1"/>
    <col min="1795" max="1795" width="23.5703125" style="7" customWidth="1"/>
    <col min="1796" max="1797" width="30.5703125" style="7" customWidth="1"/>
    <col min="1798" max="1798" width="18.28515625" style="7" customWidth="1"/>
    <col min="1799" max="1799" width="33.140625" style="7" customWidth="1"/>
    <col min="1800" max="1800" width="31.5703125" style="7" customWidth="1"/>
    <col min="1801" max="1801" width="32.85546875" style="7" customWidth="1"/>
    <col min="1802" max="2038" width="11.42578125" style="7"/>
    <col min="2039" max="2039" width="40.85546875" style="7" customWidth="1"/>
    <col min="2040" max="2040" width="15" style="7" bestFit="1" customWidth="1"/>
    <col min="2041" max="2041" width="21.28515625" style="7" customWidth="1"/>
    <col min="2042" max="2043" width="14.42578125" style="7" customWidth="1"/>
    <col min="2044" max="2044" width="69" style="7" bestFit="1" customWidth="1"/>
    <col min="2045" max="2045" width="73.42578125" style="7" customWidth="1"/>
    <col min="2046" max="2046" width="24.42578125" style="7" customWidth="1"/>
    <col min="2047" max="2047" width="25.28515625" style="7" customWidth="1"/>
    <col min="2048" max="2048" width="16.85546875" style="7" customWidth="1"/>
    <col min="2049" max="2049" width="18.7109375" style="7" customWidth="1"/>
    <col min="2050" max="2050" width="24.28515625" style="7" customWidth="1"/>
    <col min="2051" max="2051" width="23.5703125" style="7" customWidth="1"/>
    <col min="2052" max="2053" width="30.5703125" style="7" customWidth="1"/>
    <col min="2054" max="2054" width="18.28515625" style="7" customWidth="1"/>
    <col min="2055" max="2055" width="33.140625" style="7" customWidth="1"/>
    <col min="2056" max="2056" width="31.5703125" style="7" customWidth="1"/>
    <col min="2057" max="2057" width="32.85546875" style="7" customWidth="1"/>
    <col min="2058" max="2294" width="11.42578125" style="7"/>
    <col min="2295" max="2295" width="40.85546875" style="7" customWidth="1"/>
    <col min="2296" max="2296" width="15" style="7" bestFit="1" customWidth="1"/>
    <col min="2297" max="2297" width="21.28515625" style="7" customWidth="1"/>
    <col min="2298" max="2299" width="14.42578125" style="7" customWidth="1"/>
    <col min="2300" max="2300" width="69" style="7" bestFit="1" customWidth="1"/>
    <col min="2301" max="2301" width="73.42578125" style="7" customWidth="1"/>
    <col min="2302" max="2302" width="24.42578125" style="7" customWidth="1"/>
    <col min="2303" max="2303" width="25.28515625" style="7" customWidth="1"/>
    <col min="2304" max="2304" width="16.85546875" style="7" customWidth="1"/>
    <col min="2305" max="2305" width="18.7109375" style="7" customWidth="1"/>
    <col min="2306" max="2306" width="24.28515625" style="7" customWidth="1"/>
    <col min="2307" max="2307" width="23.5703125" style="7" customWidth="1"/>
    <col min="2308" max="2309" width="30.5703125" style="7" customWidth="1"/>
    <col min="2310" max="2310" width="18.28515625" style="7" customWidth="1"/>
    <col min="2311" max="2311" width="33.140625" style="7" customWidth="1"/>
    <col min="2312" max="2312" width="31.5703125" style="7" customWidth="1"/>
    <col min="2313" max="2313" width="32.85546875" style="7" customWidth="1"/>
    <col min="2314" max="2550" width="11.42578125" style="7"/>
    <col min="2551" max="2551" width="40.85546875" style="7" customWidth="1"/>
    <col min="2552" max="2552" width="15" style="7" bestFit="1" customWidth="1"/>
    <col min="2553" max="2553" width="21.28515625" style="7" customWidth="1"/>
    <col min="2554" max="2555" width="14.42578125" style="7" customWidth="1"/>
    <col min="2556" max="2556" width="69" style="7" bestFit="1" customWidth="1"/>
    <col min="2557" max="2557" width="73.42578125" style="7" customWidth="1"/>
    <col min="2558" max="2558" width="24.42578125" style="7" customWidth="1"/>
    <col min="2559" max="2559" width="25.28515625" style="7" customWidth="1"/>
    <col min="2560" max="2560" width="16.85546875" style="7" customWidth="1"/>
    <col min="2561" max="2561" width="18.7109375" style="7" customWidth="1"/>
    <col min="2562" max="2562" width="24.28515625" style="7" customWidth="1"/>
    <col min="2563" max="2563" width="23.5703125" style="7" customWidth="1"/>
    <col min="2564" max="2565" width="30.5703125" style="7" customWidth="1"/>
    <col min="2566" max="2566" width="18.28515625" style="7" customWidth="1"/>
    <col min="2567" max="2567" width="33.140625" style="7" customWidth="1"/>
    <col min="2568" max="2568" width="31.5703125" style="7" customWidth="1"/>
    <col min="2569" max="2569" width="32.85546875" style="7" customWidth="1"/>
    <col min="2570" max="2806" width="11.42578125" style="7"/>
    <col min="2807" max="2807" width="40.85546875" style="7" customWidth="1"/>
    <col min="2808" max="2808" width="15" style="7" bestFit="1" customWidth="1"/>
    <col min="2809" max="2809" width="21.28515625" style="7" customWidth="1"/>
    <col min="2810" max="2811" width="14.42578125" style="7" customWidth="1"/>
    <col min="2812" max="2812" width="69" style="7" bestFit="1" customWidth="1"/>
    <col min="2813" max="2813" width="73.42578125" style="7" customWidth="1"/>
    <col min="2814" max="2814" width="24.42578125" style="7" customWidth="1"/>
    <col min="2815" max="2815" width="25.28515625" style="7" customWidth="1"/>
    <col min="2816" max="2816" width="16.85546875" style="7" customWidth="1"/>
    <col min="2817" max="2817" width="18.7109375" style="7" customWidth="1"/>
    <col min="2818" max="2818" width="24.28515625" style="7" customWidth="1"/>
    <col min="2819" max="2819" width="23.5703125" style="7" customWidth="1"/>
    <col min="2820" max="2821" width="30.5703125" style="7" customWidth="1"/>
    <col min="2822" max="2822" width="18.28515625" style="7" customWidth="1"/>
    <col min="2823" max="2823" width="33.140625" style="7" customWidth="1"/>
    <col min="2824" max="2824" width="31.5703125" style="7" customWidth="1"/>
    <col min="2825" max="2825" width="32.85546875" style="7" customWidth="1"/>
    <col min="2826" max="3062" width="11.42578125" style="7"/>
    <col min="3063" max="3063" width="40.85546875" style="7" customWidth="1"/>
    <col min="3064" max="3064" width="15" style="7" bestFit="1" customWidth="1"/>
    <col min="3065" max="3065" width="21.28515625" style="7" customWidth="1"/>
    <col min="3066" max="3067" width="14.42578125" style="7" customWidth="1"/>
    <col min="3068" max="3068" width="69" style="7" bestFit="1" customWidth="1"/>
    <col min="3069" max="3069" width="73.42578125" style="7" customWidth="1"/>
    <col min="3070" max="3070" width="24.42578125" style="7" customWidth="1"/>
    <col min="3071" max="3071" width="25.28515625" style="7" customWidth="1"/>
    <col min="3072" max="3072" width="16.85546875" style="7" customWidth="1"/>
    <col min="3073" max="3073" width="18.7109375" style="7" customWidth="1"/>
    <col min="3074" max="3074" width="24.28515625" style="7" customWidth="1"/>
    <col min="3075" max="3075" width="23.5703125" style="7" customWidth="1"/>
    <col min="3076" max="3077" width="30.5703125" style="7" customWidth="1"/>
    <col min="3078" max="3078" width="18.28515625" style="7" customWidth="1"/>
    <col min="3079" max="3079" width="33.140625" style="7" customWidth="1"/>
    <col min="3080" max="3080" width="31.5703125" style="7" customWidth="1"/>
    <col min="3081" max="3081" width="32.85546875" style="7" customWidth="1"/>
    <col min="3082" max="3318" width="11.42578125" style="7"/>
    <col min="3319" max="3319" width="40.85546875" style="7" customWidth="1"/>
    <col min="3320" max="3320" width="15" style="7" bestFit="1" customWidth="1"/>
    <col min="3321" max="3321" width="21.28515625" style="7" customWidth="1"/>
    <col min="3322" max="3323" width="14.42578125" style="7" customWidth="1"/>
    <col min="3324" max="3324" width="69" style="7" bestFit="1" customWidth="1"/>
    <col min="3325" max="3325" width="73.42578125" style="7" customWidth="1"/>
    <col min="3326" max="3326" width="24.42578125" style="7" customWidth="1"/>
    <col min="3327" max="3327" width="25.28515625" style="7" customWidth="1"/>
    <col min="3328" max="3328" width="16.85546875" style="7" customWidth="1"/>
    <col min="3329" max="3329" width="18.7109375" style="7" customWidth="1"/>
    <col min="3330" max="3330" width="24.28515625" style="7" customWidth="1"/>
    <col min="3331" max="3331" width="23.5703125" style="7" customWidth="1"/>
    <col min="3332" max="3333" width="30.5703125" style="7" customWidth="1"/>
    <col min="3334" max="3334" width="18.28515625" style="7" customWidth="1"/>
    <col min="3335" max="3335" width="33.140625" style="7" customWidth="1"/>
    <col min="3336" max="3336" width="31.5703125" style="7" customWidth="1"/>
    <col min="3337" max="3337" width="32.85546875" style="7" customWidth="1"/>
    <col min="3338" max="3574" width="11.42578125" style="7"/>
    <col min="3575" max="3575" width="40.85546875" style="7" customWidth="1"/>
    <col min="3576" max="3576" width="15" style="7" bestFit="1" customWidth="1"/>
    <col min="3577" max="3577" width="21.28515625" style="7" customWidth="1"/>
    <col min="3578" max="3579" width="14.42578125" style="7" customWidth="1"/>
    <col min="3580" max="3580" width="69" style="7" bestFit="1" customWidth="1"/>
    <col min="3581" max="3581" width="73.42578125" style="7" customWidth="1"/>
    <col min="3582" max="3582" width="24.42578125" style="7" customWidth="1"/>
    <col min="3583" max="3583" width="25.28515625" style="7" customWidth="1"/>
    <col min="3584" max="3584" width="16.85546875" style="7" customWidth="1"/>
    <col min="3585" max="3585" width="18.7109375" style="7" customWidth="1"/>
    <col min="3586" max="3586" width="24.28515625" style="7" customWidth="1"/>
    <col min="3587" max="3587" width="23.5703125" style="7" customWidth="1"/>
    <col min="3588" max="3589" width="30.5703125" style="7" customWidth="1"/>
    <col min="3590" max="3590" width="18.28515625" style="7" customWidth="1"/>
    <col min="3591" max="3591" width="33.140625" style="7" customWidth="1"/>
    <col min="3592" max="3592" width="31.5703125" style="7" customWidth="1"/>
    <col min="3593" max="3593" width="32.85546875" style="7" customWidth="1"/>
    <col min="3594" max="3830" width="11.42578125" style="7"/>
    <col min="3831" max="3831" width="40.85546875" style="7" customWidth="1"/>
    <col min="3832" max="3832" width="15" style="7" bestFit="1" customWidth="1"/>
    <col min="3833" max="3833" width="21.28515625" style="7" customWidth="1"/>
    <col min="3834" max="3835" width="14.42578125" style="7" customWidth="1"/>
    <col min="3836" max="3836" width="69" style="7" bestFit="1" customWidth="1"/>
    <col min="3837" max="3837" width="73.42578125" style="7" customWidth="1"/>
    <col min="3838" max="3838" width="24.42578125" style="7" customWidth="1"/>
    <col min="3839" max="3839" width="25.28515625" style="7" customWidth="1"/>
    <col min="3840" max="3840" width="16.85546875" style="7" customWidth="1"/>
    <col min="3841" max="3841" width="18.7109375" style="7" customWidth="1"/>
    <col min="3842" max="3842" width="24.28515625" style="7" customWidth="1"/>
    <col min="3843" max="3843" width="23.5703125" style="7" customWidth="1"/>
    <col min="3844" max="3845" width="30.5703125" style="7" customWidth="1"/>
    <col min="3846" max="3846" width="18.28515625" style="7" customWidth="1"/>
    <col min="3847" max="3847" width="33.140625" style="7" customWidth="1"/>
    <col min="3848" max="3848" width="31.5703125" style="7" customWidth="1"/>
    <col min="3849" max="3849" width="32.85546875" style="7" customWidth="1"/>
    <col min="3850" max="4086" width="11.42578125" style="7"/>
    <col min="4087" max="4087" width="40.85546875" style="7" customWidth="1"/>
    <col min="4088" max="4088" width="15" style="7" bestFit="1" customWidth="1"/>
    <col min="4089" max="4089" width="21.28515625" style="7" customWidth="1"/>
    <col min="4090" max="4091" width="14.42578125" style="7" customWidth="1"/>
    <col min="4092" max="4092" width="69" style="7" bestFit="1" customWidth="1"/>
    <col min="4093" max="4093" width="73.42578125" style="7" customWidth="1"/>
    <col min="4094" max="4094" width="24.42578125" style="7" customWidth="1"/>
    <col min="4095" max="4095" width="25.28515625" style="7" customWidth="1"/>
    <col min="4096" max="4096" width="16.85546875" style="7" customWidth="1"/>
    <col min="4097" max="4097" width="18.7109375" style="7" customWidth="1"/>
    <col min="4098" max="4098" width="24.28515625" style="7" customWidth="1"/>
    <col min="4099" max="4099" width="23.5703125" style="7" customWidth="1"/>
    <col min="4100" max="4101" width="30.5703125" style="7" customWidth="1"/>
    <col min="4102" max="4102" width="18.28515625" style="7" customWidth="1"/>
    <col min="4103" max="4103" width="33.140625" style="7" customWidth="1"/>
    <col min="4104" max="4104" width="31.5703125" style="7" customWidth="1"/>
    <col min="4105" max="4105" width="32.85546875" style="7" customWidth="1"/>
    <col min="4106" max="4342" width="11.42578125" style="7"/>
    <col min="4343" max="4343" width="40.85546875" style="7" customWidth="1"/>
    <col min="4344" max="4344" width="15" style="7" bestFit="1" customWidth="1"/>
    <col min="4345" max="4345" width="21.28515625" style="7" customWidth="1"/>
    <col min="4346" max="4347" width="14.42578125" style="7" customWidth="1"/>
    <col min="4348" max="4348" width="69" style="7" bestFit="1" customWidth="1"/>
    <col min="4349" max="4349" width="73.42578125" style="7" customWidth="1"/>
    <col min="4350" max="4350" width="24.42578125" style="7" customWidth="1"/>
    <col min="4351" max="4351" width="25.28515625" style="7" customWidth="1"/>
    <col min="4352" max="4352" width="16.85546875" style="7" customWidth="1"/>
    <col min="4353" max="4353" width="18.7109375" style="7" customWidth="1"/>
    <col min="4354" max="4354" width="24.28515625" style="7" customWidth="1"/>
    <col min="4355" max="4355" width="23.5703125" style="7" customWidth="1"/>
    <col min="4356" max="4357" width="30.5703125" style="7" customWidth="1"/>
    <col min="4358" max="4358" width="18.28515625" style="7" customWidth="1"/>
    <col min="4359" max="4359" width="33.140625" style="7" customWidth="1"/>
    <col min="4360" max="4360" width="31.5703125" style="7" customWidth="1"/>
    <col min="4361" max="4361" width="32.85546875" style="7" customWidth="1"/>
    <col min="4362" max="4598" width="11.42578125" style="7"/>
    <col min="4599" max="4599" width="40.85546875" style="7" customWidth="1"/>
    <col min="4600" max="4600" width="15" style="7" bestFit="1" customWidth="1"/>
    <col min="4601" max="4601" width="21.28515625" style="7" customWidth="1"/>
    <col min="4602" max="4603" width="14.42578125" style="7" customWidth="1"/>
    <col min="4604" max="4604" width="69" style="7" bestFit="1" customWidth="1"/>
    <col min="4605" max="4605" width="73.42578125" style="7" customWidth="1"/>
    <col min="4606" max="4606" width="24.42578125" style="7" customWidth="1"/>
    <col min="4607" max="4607" width="25.28515625" style="7" customWidth="1"/>
    <col min="4608" max="4608" width="16.85546875" style="7" customWidth="1"/>
    <col min="4609" max="4609" width="18.7109375" style="7" customWidth="1"/>
    <col min="4610" max="4610" width="24.28515625" style="7" customWidth="1"/>
    <col min="4611" max="4611" width="23.5703125" style="7" customWidth="1"/>
    <col min="4612" max="4613" width="30.5703125" style="7" customWidth="1"/>
    <col min="4614" max="4614" width="18.28515625" style="7" customWidth="1"/>
    <col min="4615" max="4615" width="33.140625" style="7" customWidth="1"/>
    <col min="4616" max="4616" width="31.5703125" style="7" customWidth="1"/>
    <col min="4617" max="4617" width="32.85546875" style="7" customWidth="1"/>
    <col min="4618" max="4854" width="11.42578125" style="7"/>
    <col min="4855" max="4855" width="40.85546875" style="7" customWidth="1"/>
    <col min="4856" max="4856" width="15" style="7" bestFit="1" customWidth="1"/>
    <col min="4857" max="4857" width="21.28515625" style="7" customWidth="1"/>
    <col min="4858" max="4859" width="14.42578125" style="7" customWidth="1"/>
    <col min="4860" max="4860" width="69" style="7" bestFit="1" customWidth="1"/>
    <col min="4861" max="4861" width="73.42578125" style="7" customWidth="1"/>
    <col min="4862" max="4862" width="24.42578125" style="7" customWidth="1"/>
    <col min="4863" max="4863" width="25.28515625" style="7" customWidth="1"/>
    <col min="4864" max="4864" width="16.85546875" style="7" customWidth="1"/>
    <col min="4865" max="4865" width="18.7109375" style="7" customWidth="1"/>
    <col min="4866" max="4866" width="24.28515625" style="7" customWidth="1"/>
    <col min="4867" max="4867" width="23.5703125" style="7" customWidth="1"/>
    <col min="4868" max="4869" width="30.5703125" style="7" customWidth="1"/>
    <col min="4870" max="4870" width="18.28515625" style="7" customWidth="1"/>
    <col min="4871" max="4871" width="33.140625" style="7" customWidth="1"/>
    <col min="4872" max="4872" width="31.5703125" style="7" customWidth="1"/>
    <col min="4873" max="4873" width="32.85546875" style="7" customWidth="1"/>
    <col min="4874" max="5110" width="11.42578125" style="7"/>
    <col min="5111" max="5111" width="40.85546875" style="7" customWidth="1"/>
    <col min="5112" max="5112" width="15" style="7" bestFit="1" customWidth="1"/>
    <col min="5113" max="5113" width="21.28515625" style="7" customWidth="1"/>
    <col min="5114" max="5115" width="14.42578125" style="7" customWidth="1"/>
    <col min="5116" max="5116" width="69" style="7" bestFit="1" customWidth="1"/>
    <col min="5117" max="5117" width="73.42578125" style="7" customWidth="1"/>
    <col min="5118" max="5118" width="24.42578125" style="7" customWidth="1"/>
    <col min="5119" max="5119" width="25.28515625" style="7" customWidth="1"/>
    <col min="5120" max="5120" width="16.85546875" style="7" customWidth="1"/>
    <col min="5121" max="5121" width="18.7109375" style="7" customWidth="1"/>
    <col min="5122" max="5122" width="24.28515625" style="7" customWidth="1"/>
    <col min="5123" max="5123" width="23.5703125" style="7" customWidth="1"/>
    <col min="5124" max="5125" width="30.5703125" style="7" customWidth="1"/>
    <col min="5126" max="5126" width="18.28515625" style="7" customWidth="1"/>
    <col min="5127" max="5127" width="33.140625" style="7" customWidth="1"/>
    <col min="5128" max="5128" width="31.5703125" style="7" customWidth="1"/>
    <col min="5129" max="5129" width="32.85546875" style="7" customWidth="1"/>
    <col min="5130" max="5366" width="11.42578125" style="7"/>
    <col min="5367" max="5367" width="40.85546875" style="7" customWidth="1"/>
    <col min="5368" max="5368" width="15" style="7" bestFit="1" customWidth="1"/>
    <col min="5369" max="5369" width="21.28515625" style="7" customWidth="1"/>
    <col min="5370" max="5371" width="14.42578125" style="7" customWidth="1"/>
    <col min="5372" max="5372" width="69" style="7" bestFit="1" customWidth="1"/>
    <col min="5373" max="5373" width="73.42578125" style="7" customWidth="1"/>
    <col min="5374" max="5374" width="24.42578125" style="7" customWidth="1"/>
    <col min="5375" max="5375" width="25.28515625" style="7" customWidth="1"/>
    <col min="5376" max="5376" width="16.85546875" style="7" customWidth="1"/>
    <col min="5377" max="5377" width="18.7109375" style="7" customWidth="1"/>
    <col min="5378" max="5378" width="24.28515625" style="7" customWidth="1"/>
    <col min="5379" max="5379" width="23.5703125" style="7" customWidth="1"/>
    <col min="5380" max="5381" width="30.5703125" style="7" customWidth="1"/>
    <col min="5382" max="5382" width="18.28515625" style="7" customWidth="1"/>
    <col min="5383" max="5383" width="33.140625" style="7" customWidth="1"/>
    <col min="5384" max="5384" width="31.5703125" style="7" customWidth="1"/>
    <col min="5385" max="5385" width="32.85546875" style="7" customWidth="1"/>
    <col min="5386" max="5622" width="11.42578125" style="7"/>
    <col min="5623" max="5623" width="40.85546875" style="7" customWidth="1"/>
    <col min="5624" max="5624" width="15" style="7" bestFit="1" customWidth="1"/>
    <col min="5625" max="5625" width="21.28515625" style="7" customWidth="1"/>
    <col min="5626" max="5627" width="14.42578125" style="7" customWidth="1"/>
    <col min="5628" max="5628" width="69" style="7" bestFit="1" customWidth="1"/>
    <col min="5629" max="5629" width="73.42578125" style="7" customWidth="1"/>
    <col min="5630" max="5630" width="24.42578125" style="7" customWidth="1"/>
    <col min="5631" max="5631" width="25.28515625" style="7" customWidth="1"/>
    <col min="5632" max="5632" width="16.85546875" style="7" customWidth="1"/>
    <col min="5633" max="5633" width="18.7109375" style="7" customWidth="1"/>
    <col min="5634" max="5634" width="24.28515625" style="7" customWidth="1"/>
    <col min="5635" max="5635" width="23.5703125" style="7" customWidth="1"/>
    <col min="5636" max="5637" width="30.5703125" style="7" customWidth="1"/>
    <col min="5638" max="5638" width="18.28515625" style="7" customWidth="1"/>
    <col min="5639" max="5639" width="33.140625" style="7" customWidth="1"/>
    <col min="5640" max="5640" width="31.5703125" style="7" customWidth="1"/>
    <col min="5641" max="5641" width="32.85546875" style="7" customWidth="1"/>
    <col min="5642" max="5878" width="11.42578125" style="7"/>
    <col min="5879" max="5879" width="40.85546875" style="7" customWidth="1"/>
    <col min="5880" max="5880" width="15" style="7" bestFit="1" customWidth="1"/>
    <col min="5881" max="5881" width="21.28515625" style="7" customWidth="1"/>
    <col min="5882" max="5883" width="14.42578125" style="7" customWidth="1"/>
    <col min="5884" max="5884" width="69" style="7" bestFit="1" customWidth="1"/>
    <col min="5885" max="5885" width="73.42578125" style="7" customWidth="1"/>
    <col min="5886" max="5886" width="24.42578125" style="7" customWidth="1"/>
    <col min="5887" max="5887" width="25.28515625" style="7" customWidth="1"/>
    <col min="5888" max="5888" width="16.85546875" style="7" customWidth="1"/>
    <col min="5889" max="5889" width="18.7109375" style="7" customWidth="1"/>
    <col min="5890" max="5890" width="24.28515625" style="7" customWidth="1"/>
    <col min="5891" max="5891" width="23.5703125" style="7" customWidth="1"/>
    <col min="5892" max="5893" width="30.5703125" style="7" customWidth="1"/>
    <col min="5894" max="5894" width="18.28515625" style="7" customWidth="1"/>
    <col min="5895" max="5895" width="33.140625" style="7" customWidth="1"/>
    <col min="5896" max="5896" width="31.5703125" style="7" customWidth="1"/>
    <col min="5897" max="5897" width="32.85546875" style="7" customWidth="1"/>
    <col min="5898" max="6134" width="11.42578125" style="7"/>
    <col min="6135" max="6135" width="40.85546875" style="7" customWidth="1"/>
    <col min="6136" max="6136" width="15" style="7" bestFit="1" customWidth="1"/>
    <col min="6137" max="6137" width="21.28515625" style="7" customWidth="1"/>
    <col min="6138" max="6139" width="14.42578125" style="7" customWidth="1"/>
    <col min="6140" max="6140" width="69" style="7" bestFit="1" customWidth="1"/>
    <col min="6141" max="6141" width="73.42578125" style="7" customWidth="1"/>
    <col min="6142" max="6142" width="24.42578125" style="7" customWidth="1"/>
    <col min="6143" max="6143" width="25.28515625" style="7" customWidth="1"/>
    <col min="6144" max="6144" width="16.85546875" style="7" customWidth="1"/>
    <col min="6145" max="6145" width="18.7109375" style="7" customWidth="1"/>
    <col min="6146" max="6146" width="24.28515625" style="7" customWidth="1"/>
    <col min="6147" max="6147" width="23.5703125" style="7" customWidth="1"/>
    <col min="6148" max="6149" width="30.5703125" style="7" customWidth="1"/>
    <col min="6150" max="6150" width="18.28515625" style="7" customWidth="1"/>
    <col min="6151" max="6151" width="33.140625" style="7" customWidth="1"/>
    <col min="6152" max="6152" width="31.5703125" style="7" customWidth="1"/>
    <col min="6153" max="6153" width="32.85546875" style="7" customWidth="1"/>
    <col min="6154" max="6390" width="11.42578125" style="7"/>
    <col min="6391" max="6391" width="40.85546875" style="7" customWidth="1"/>
    <col min="6392" max="6392" width="15" style="7" bestFit="1" customWidth="1"/>
    <col min="6393" max="6393" width="21.28515625" style="7" customWidth="1"/>
    <col min="6394" max="6395" width="14.42578125" style="7" customWidth="1"/>
    <col min="6396" max="6396" width="69" style="7" bestFit="1" customWidth="1"/>
    <col min="6397" max="6397" width="73.42578125" style="7" customWidth="1"/>
    <col min="6398" max="6398" width="24.42578125" style="7" customWidth="1"/>
    <col min="6399" max="6399" width="25.28515625" style="7" customWidth="1"/>
    <col min="6400" max="6400" width="16.85546875" style="7" customWidth="1"/>
    <col min="6401" max="6401" width="18.7109375" style="7" customWidth="1"/>
    <col min="6402" max="6402" width="24.28515625" style="7" customWidth="1"/>
    <col min="6403" max="6403" width="23.5703125" style="7" customWidth="1"/>
    <col min="6404" max="6405" width="30.5703125" style="7" customWidth="1"/>
    <col min="6406" max="6406" width="18.28515625" style="7" customWidth="1"/>
    <col min="6407" max="6407" width="33.140625" style="7" customWidth="1"/>
    <col min="6408" max="6408" width="31.5703125" style="7" customWidth="1"/>
    <col min="6409" max="6409" width="32.85546875" style="7" customWidth="1"/>
    <col min="6410" max="6646" width="11.42578125" style="7"/>
    <col min="6647" max="6647" width="40.85546875" style="7" customWidth="1"/>
    <col min="6648" max="6648" width="15" style="7" bestFit="1" customWidth="1"/>
    <col min="6649" max="6649" width="21.28515625" style="7" customWidth="1"/>
    <col min="6650" max="6651" width="14.42578125" style="7" customWidth="1"/>
    <col min="6652" max="6652" width="69" style="7" bestFit="1" customWidth="1"/>
    <col min="6653" max="6653" width="73.42578125" style="7" customWidth="1"/>
    <col min="6654" max="6654" width="24.42578125" style="7" customWidth="1"/>
    <col min="6655" max="6655" width="25.28515625" style="7" customWidth="1"/>
    <col min="6656" max="6656" width="16.85546875" style="7" customWidth="1"/>
    <col min="6657" max="6657" width="18.7109375" style="7" customWidth="1"/>
    <col min="6658" max="6658" width="24.28515625" style="7" customWidth="1"/>
    <col min="6659" max="6659" width="23.5703125" style="7" customWidth="1"/>
    <col min="6660" max="6661" width="30.5703125" style="7" customWidth="1"/>
    <col min="6662" max="6662" width="18.28515625" style="7" customWidth="1"/>
    <col min="6663" max="6663" width="33.140625" style="7" customWidth="1"/>
    <col min="6664" max="6664" width="31.5703125" style="7" customWidth="1"/>
    <col min="6665" max="6665" width="32.85546875" style="7" customWidth="1"/>
    <col min="6666" max="6902" width="11.42578125" style="7"/>
    <col min="6903" max="6903" width="40.85546875" style="7" customWidth="1"/>
    <col min="6904" max="6904" width="15" style="7" bestFit="1" customWidth="1"/>
    <col min="6905" max="6905" width="21.28515625" style="7" customWidth="1"/>
    <col min="6906" max="6907" width="14.42578125" style="7" customWidth="1"/>
    <col min="6908" max="6908" width="69" style="7" bestFit="1" customWidth="1"/>
    <col min="6909" max="6909" width="73.42578125" style="7" customWidth="1"/>
    <col min="6910" max="6910" width="24.42578125" style="7" customWidth="1"/>
    <col min="6911" max="6911" width="25.28515625" style="7" customWidth="1"/>
    <col min="6912" max="6912" width="16.85546875" style="7" customWidth="1"/>
    <col min="6913" max="6913" width="18.7109375" style="7" customWidth="1"/>
    <col min="6914" max="6914" width="24.28515625" style="7" customWidth="1"/>
    <col min="6915" max="6915" width="23.5703125" style="7" customWidth="1"/>
    <col min="6916" max="6917" width="30.5703125" style="7" customWidth="1"/>
    <col min="6918" max="6918" width="18.28515625" style="7" customWidth="1"/>
    <col min="6919" max="6919" width="33.140625" style="7" customWidth="1"/>
    <col min="6920" max="6920" width="31.5703125" style="7" customWidth="1"/>
    <col min="6921" max="6921" width="32.85546875" style="7" customWidth="1"/>
    <col min="6922" max="7158" width="11.42578125" style="7"/>
    <col min="7159" max="7159" width="40.85546875" style="7" customWidth="1"/>
    <col min="7160" max="7160" width="15" style="7" bestFit="1" customWidth="1"/>
    <col min="7161" max="7161" width="21.28515625" style="7" customWidth="1"/>
    <col min="7162" max="7163" width="14.42578125" style="7" customWidth="1"/>
    <col min="7164" max="7164" width="69" style="7" bestFit="1" customWidth="1"/>
    <col min="7165" max="7165" width="73.42578125" style="7" customWidth="1"/>
    <col min="7166" max="7166" width="24.42578125" style="7" customWidth="1"/>
    <col min="7167" max="7167" width="25.28515625" style="7" customWidth="1"/>
    <col min="7168" max="7168" width="16.85546875" style="7" customWidth="1"/>
    <col min="7169" max="7169" width="18.7109375" style="7" customWidth="1"/>
    <col min="7170" max="7170" width="24.28515625" style="7" customWidth="1"/>
    <col min="7171" max="7171" width="23.5703125" style="7" customWidth="1"/>
    <col min="7172" max="7173" width="30.5703125" style="7" customWidth="1"/>
    <col min="7174" max="7174" width="18.28515625" style="7" customWidth="1"/>
    <col min="7175" max="7175" width="33.140625" style="7" customWidth="1"/>
    <col min="7176" max="7176" width="31.5703125" style="7" customWidth="1"/>
    <col min="7177" max="7177" width="32.85546875" style="7" customWidth="1"/>
    <col min="7178" max="7414" width="11.42578125" style="7"/>
    <col min="7415" max="7415" width="40.85546875" style="7" customWidth="1"/>
    <col min="7416" max="7416" width="15" style="7" bestFit="1" customWidth="1"/>
    <col min="7417" max="7417" width="21.28515625" style="7" customWidth="1"/>
    <col min="7418" max="7419" width="14.42578125" style="7" customWidth="1"/>
    <col min="7420" max="7420" width="69" style="7" bestFit="1" customWidth="1"/>
    <col min="7421" max="7421" width="73.42578125" style="7" customWidth="1"/>
    <col min="7422" max="7422" width="24.42578125" style="7" customWidth="1"/>
    <col min="7423" max="7423" width="25.28515625" style="7" customWidth="1"/>
    <col min="7424" max="7424" width="16.85546875" style="7" customWidth="1"/>
    <col min="7425" max="7425" width="18.7109375" style="7" customWidth="1"/>
    <col min="7426" max="7426" width="24.28515625" style="7" customWidth="1"/>
    <col min="7427" max="7427" width="23.5703125" style="7" customWidth="1"/>
    <col min="7428" max="7429" width="30.5703125" style="7" customWidth="1"/>
    <col min="7430" max="7430" width="18.28515625" style="7" customWidth="1"/>
    <col min="7431" max="7431" width="33.140625" style="7" customWidth="1"/>
    <col min="7432" max="7432" width="31.5703125" style="7" customWidth="1"/>
    <col min="7433" max="7433" width="32.85546875" style="7" customWidth="1"/>
    <col min="7434" max="7670" width="11.42578125" style="7"/>
    <col min="7671" max="7671" width="40.85546875" style="7" customWidth="1"/>
    <col min="7672" max="7672" width="15" style="7" bestFit="1" customWidth="1"/>
    <col min="7673" max="7673" width="21.28515625" style="7" customWidth="1"/>
    <col min="7674" max="7675" width="14.42578125" style="7" customWidth="1"/>
    <col min="7676" max="7676" width="69" style="7" bestFit="1" customWidth="1"/>
    <col min="7677" max="7677" width="73.42578125" style="7" customWidth="1"/>
    <col min="7678" max="7678" width="24.42578125" style="7" customWidth="1"/>
    <col min="7679" max="7679" width="25.28515625" style="7" customWidth="1"/>
    <col min="7680" max="7680" width="16.85546875" style="7" customWidth="1"/>
    <col min="7681" max="7681" width="18.7109375" style="7" customWidth="1"/>
    <col min="7682" max="7682" width="24.28515625" style="7" customWidth="1"/>
    <col min="7683" max="7683" width="23.5703125" style="7" customWidth="1"/>
    <col min="7684" max="7685" width="30.5703125" style="7" customWidth="1"/>
    <col min="7686" max="7686" width="18.28515625" style="7" customWidth="1"/>
    <col min="7687" max="7687" width="33.140625" style="7" customWidth="1"/>
    <col min="7688" max="7688" width="31.5703125" style="7" customWidth="1"/>
    <col min="7689" max="7689" width="32.85546875" style="7" customWidth="1"/>
    <col min="7690" max="7926" width="11.42578125" style="7"/>
    <col min="7927" max="7927" width="40.85546875" style="7" customWidth="1"/>
    <col min="7928" max="7928" width="15" style="7" bestFit="1" customWidth="1"/>
    <col min="7929" max="7929" width="21.28515625" style="7" customWidth="1"/>
    <col min="7930" max="7931" width="14.42578125" style="7" customWidth="1"/>
    <col min="7932" max="7932" width="69" style="7" bestFit="1" customWidth="1"/>
    <col min="7933" max="7933" width="73.42578125" style="7" customWidth="1"/>
    <col min="7934" max="7934" width="24.42578125" style="7" customWidth="1"/>
    <col min="7935" max="7935" width="25.28515625" style="7" customWidth="1"/>
    <col min="7936" max="7936" width="16.85546875" style="7" customWidth="1"/>
    <col min="7937" max="7937" width="18.7109375" style="7" customWidth="1"/>
    <col min="7938" max="7938" width="24.28515625" style="7" customWidth="1"/>
    <col min="7939" max="7939" width="23.5703125" style="7" customWidth="1"/>
    <col min="7940" max="7941" width="30.5703125" style="7" customWidth="1"/>
    <col min="7942" max="7942" width="18.28515625" style="7" customWidth="1"/>
    <col min="7943" max="7943" width="33.140625" style="7" customWidth="1"/>
    <col min="7944" max="7944" width="31.5703125" style="7" customWidth="1"/>
    <col min="7945" max="7945" width="32.85546875" style="7" customWidth="1"/>
    <col min="7946" max="8182" width="11.42578125" style="7"/>
    <col min="8183" max="8183" width="40.85546875" style="7" customWidth="1"/>
    <col min="8184" max="8184" width="15" style="7" bestFit="1" customWidth="1"/>
    <col min="8185" max="8185" width="21.28515625" style="7" customWidth="1"/>
    <col min="8186" max="8187" width="14.42578125" style="7" customWidth="1"/>
    <col min="8188" max="8188" width="69" style="7" bestFit="1" customWidth="1"/>
    <col min="8189" max="8189" width="73.42578125" style="7" customWidth="1"/>
    <col min="8190" max="8190" width="24.42578125" style="7" customWidth="1"/>
    <col min="8191" max="8191" width="25.28515625" style="7" customWidth="1"/>
    <col min="8192" max="8192" width="16.85546875" style="7" customWidth="1"/>
    <col min="8193" max="8193" width="18.7109375" style="7" customWidth="1"/>
    <col min="8194" max="8194" width="24.28515625" style="7" customWidth="1"/>
    <col min="8195" max="8195" width="23.5703125" style="7" customWidth="1"/>
    <col min="8196" max="8197" width="30.5703125" style="7" customWidth="1"/>
    <col min="8198" max="8198" width="18.28515625" style="7" customWidth="1"/>
    <col min="8199" max="8199" width="33.140625" style="7" customWidth="1"/>
    <col min="8200" max="8200" width="31.5703125" style="7" customWidth="1"/>
    <col min="8201" max="8201" width="32.85546875" style="7" customWidth="1"/>
    <col min="8202" max="8438" width="11.42578125" style="7"/>
    <col min="8439" max="8439" width="40.85546875" style="7" customWidth="1"/>
    <col min="8440" max="8440" width="15" style="7" bestFit="1" customWidth="1"/>
    <col min="8441" max="8441" width="21.28515625" style="7" customWidth="1"/>
    <col min="8442" max="8443" width="14.42578125" style="7" customWidth="1"/>
    <col min="8444" max="8444" width="69" style="7" bestFit="1" customWidth="1"/>
    <col min="8445" max="8445" width="73.42578125" style="7" customWidth="1"/>
    <col min="8446" max="8446" width="24.42578125" style="7" customWidth="1"/>
    <col min="8447" max="8447" width="25.28515625" style="7" customWidth="1"/>
    <col min="8448" max="8448" width="16.85546875" style="7" customWidth="1"/>
    <col min="8449" max="8449" width="18.7109375" style="7" customWidth="1"/>
    <col min="8450" max="8450" width="24.28515625" style="7" customWidth="1"/>
    <col min="8451" max="8451" width="23.5703125" style="7" customWidth="1"/>
    <col min="8452" max="8453" width="30.5703125" style="7" customWidth="1"/>
    <col min="8454" max="8454" width="18.28515625" style="7" customWidth="1"/>
    <col min="8455" max="8455" width="33.140625" style="7" customWidth="1"/>
    <col min="8456" max="8456" width="31.5703125" style="7" customWidth="1"/>
    <col min="8457" max="8457" width="32.85546875" style="7" customWidth="1"/>
    <col min="8458" max="8694" width="11.42578125" style="7"/>
    <col min="8695" max="8695" width="40.85546875" style="7" customWidth="1"/>
    <col min="8696" max="8696" width="15" style="7" bestFit="1" customWidth="1"/>
    <col min="8697" max="8697" width="21.28515625" style="7" customWidth="1"/>
    <col min="8698" max="8699" width="14.42578125" style="7" customWidth="1"/>
    <col min="8700" max="8700" width="69" style="7" bestFit="1" customWidth="1"/>
    <col min="8701" max="8701" width="73.42578125" style="7" customWidth="1"/>
    <col min="8702" max="8702" width="24.42578125" style="7" customWidth="1"/>
    <col min="8703" max="8703" width="25.28515625" style="7" customWidth="1"/>
    <col min="8704" max="8704" width="16.85546875" style="7" customWidth="1"/>
    <col min="8705" max="8705" width="18.7109375" style="7" customWidth="1"/>
    <col min="8706" max="8706" width="24.28515625" style="7" customWidth="1"/>
    <col min="8707" max="8707" width="23.5703125" style="7" customWidth="1"/>
    <col min="8708" max="8709" width="30.5703125" style="7" customWidth="1"/>
    <col min="8710" max="8710" width="18.28515625" style="7" customWidth="1"/>
    <col min="8711" max="8711" width="33.140625" style="7" customWidth="1"/>
    <col min="8712" max="8712" width="31.5703125" style="7" customWidth="1"/>
    <col min="8713" max="8713" width="32.85546875" style="7" customWidth="1"/>
    <col min="8714" max="8950" width="11.42578125" style="7"/>
    <col min="8951" max="8951" width="40.85546875" style="7" customWidth="1"/>
    <col min="8952" max="8952" width="15" style="7" bestFit="1" customWidth="1"/>
    <col min="8953" max="8953" width="21.28515625" style="7" customWidth="1"/>
    <col min="8954" max="8955" width="14.42578125" style="7" customWidth="1"/>
    <col min="8956" max="8956" width="69" style="7" bestFit="1" customWidth="1"/>
    <col min="8957" max="8957" width="73.42578125" style="7" customWidth="1"/>
    <col min="8958" max="8958" width="24.42578125" style="7" customWidth="1"/>
    <col min="8959" max="8959" width="25.28515625" style="7" customWidth="1"/>
    <col min="8960" max="8960" width="16.85546875" style="7" customWidth="1"/>
    <col min="8961" max="8961" width="18.7109375" style="7" customWidth="1"/>
    <col min="8962" max="8962" width="24.28515625" style="7" customWidth="1"/>
    <col min="8963" max="8963" width="23.5703125" style="7" customWidth="1"/>
    <col min="8964" max="8965" width="30.5703125" style="7" customWidth="1"/>
    <col min="8966" max="8966" width="18.28515625" style="7" customWidth="1"/>
    <col min="8967" max="8967" width="33.140625" style="7" customWidth="1"/>
    <col min="8968" max="8968" width="31.5703125" style="7" customWidth="1"/>
    <col min="8969" max="8969" width="32.85546875" style="7" customWidth="1"/>
    <col min="8970" max="9206" width="11.42578125" style="7"/>
    <col min="9207" max="9207" width="40.85546875" style="7" customWidth="1"/>
    <col min="9208" max="9208" width="15" style="7" bestFit="1" customWidth="1"/>
    <col min="9209" max="9209" width="21.28515625" style="7" customWidth="1"/>
    <col min="9210" max="9211" width="14.42578125" style="7" customWidth="1"/>
    <col min="9212" max="9212" width="69" style="7" bestFit="1" customWidth="1"/>
    <col min="9213" max="9213" width="73.42578125" style="7" customWidth="1"/>
    <col min="9214" max="9214" width="24.42578125" style="7" customWidth="1"/>
    <col min="9215" max="9215" width="25.28515625" style="7" customWidth="1"/>
    <col min="9216" max="9216" width="16.85546875" style="7" customWidth="1"/>
    <col min="9217" max="9217" width="18.7109375" style="7" customWidth="1"/>
    <col min="9218" max="9218" width="24.28515625" style="7" customWidth="1"/>
    <col min="9219" max="9219" width="23.5703125" style="7" customWidth="1"/>
    <col min="9220" max="9221" width="30.5703125" style="7" customWidth="1"/>
    <col min="9222" max="9222" width="18.28515625" style="7" customWidth="1"/>
    <col min="9223" max="9223" width="33.140625" style="7" customWidth="1"/>
    <col min="9224" max="9224" width="31.5703125" style="7" customWidth="1"/>
    <col min="9225" max="9225" width="32.85546875" style="7" customWidth="1"/>
    <col min="9226" max="9462" width="11.42578125" style="7"/>
    <col min="9463" max="9463" width="40.85546875" style="7" customWidth="1"/>
    <col min="9464" max="9464" width="15" style="7" bestFit="1" customWidth="1"/>
    <col min="9465" max="9465" width="21.28515625" style="7" customWidth="1"/>
    <col min="9466" max="9467" width="14.42578125" style="7" customWidth="1"/>
    <col min="9468" max="9468" width="69" style="7" bestFit="1" customWidth="1"/>
    <col min="9469" max="9469" width="73.42578125" style="7" customWidth="1"/>
    <col min="9470" max="9470" width="24.42578125" style="7" customWidth="1"/>
    <col min="9471" max="9471" width="25.28515625" style="7" customWidth="1"/>
    <col min="9472" max="9472" width="16.85546875" style="7" customWidth="1"/>
    <col min="9473" max="9473" width="18.7109375" style="7" customWidth="1"/>
    <col min="9474" max="9474" width="24.28515625" style="7" customWidth="1"/>
    <col min="9475" max="9475" width="23.5703125" style="7" customWidth="1"/>
    <col min="9476" max="9477" width="30.5703125" style="7" customWidth="1"/>
    <col min="9478" max="9478" width="18.28515625" style="7" customWidth="1"/>
    <col min="9479" max="9479" width="33.140625" style="7" customWidth="1"/>
    <col min="9480" max="9480" width="31.5703125" style="7" customWidth="1"/>
    <col min="9481" max="9481" width="32.85546875" style="7" customWidth="1"/>
    <col min="9482" max="9718" width="11.42578125" style="7"/>
    <col min="9719" max="9719" width="40.85546875" style="7" customWidth="1"/>
    <col min="9720" max="9720" width="15" style="7" bestFit="1" customWidth="1"/>
    <col min="9721" max="9721" width="21.28515625" style="7" customWidth="1"/>
    <col min="9722" max="9723" width="14.42578125" style="7" customWidth="1"/>
    <col min="9724" max="9724" width="69" style="7" bestFit="1" customWidth="1"/>
    <col min="9725" max="9725" width="73.42578125" style="7" customWidth="1"/>
    <col min="9726" max="9726" width="24.42578125" style="7" customWidth="1"/>
    <col min="9727" max="9727" width="25.28515625" style="7" customWidth="1"/>
    <col min="9728" max="9728" width="16.85546875" style="7" customWidth="1"/>
    <col min="9729" max="9729" width="18.7109375" style="7" customWidth="1"/>
    <col min="9730" max="9730" width="24.28515625" style="7" customWidth="1"/>
    <col min="9731" max="9731" width="23.5703125" style="7" customWidth="1"/>
    <col min="9732" max="9733" width="30.5703125" style="7" customWidth="1"/>
    <col min="9734" max="9734" width="18.28515625" style="7" customWidth="1"/>
    <col min="9735" max="9735" width="33.140625" style="7" customWidth="1"/>
    <col min="9736" max="9736" width="31.5703125" style="7" customWidth="1"/>
    <col min="9737" max="9737" width="32.85546875" style="7" customWidth="1"/>
    <col min="9738" max="9974" width="11.42578125" style="7"/>
    <col min="9975" max="9975" width="40.85546875" style="7" customWidth="1"/>
    <col min="9976" max="9976" width="15" style="7" bestFit="1" customWidth="1"/>
    <col min="9977" max="9977" width="21.28515625" style="7" customWidth="1"/>
    <col min="9978" max="9979" width="14.42578125" style="7" customWidth="1"/>
    <col min="9980" max="9980" width="69" style="7" bestFit="1" customWidth="1"/>
    <col min="9981" max="9981" width="73.42578125" style="7" customWidth="1"/>
    <col min="9982" max="9982" width="24.42578125" style="7" customWidth="1"/>
    <col min="9983" max="9983" width="25.28515625" style="7" customWidth="1"/>
    <col min="9984" max="9984" width="16.85546875" style="7" customWidth="1"/>
    <col min="9985" max="9985" width="18.7109375" style="7" customWidth="1"/>
    <col min="9986" max="9986" width="24.28515625" style="7" customWidth="1"/>
    <col min="9987" max="9987" width="23.5703125" style="7" customWidth="1"/>
    <col min="9988" max="9989" width="30.5703125" style="7" customWidth="1"/>
    <col min="9990" max="9990" width="18.28515625" style="7" customWidth="1"/>
    <col min="9991" max="9991" width="33.140625" style="7" customWidth="1"/>
    <col min="9992" max="9992" width="31.5703125" style="7" customWidth="1"/>
    <col min="9993" max="9993" width="32.85546875" style="7" customWidth="1"/>
    <col min="9994" max="10230" width="11.42578125" style="7"/>
    <col min="10231" max="10231" width="40.85546875" style="7" customWidth="1"/>
    <col min="10232" max="10232" width="15" style="7" bestFit="1" customWidth="1"/>
    <col min="10233" max="10233" width="21.28515625" style="7" customWidth="1"/>
    <col min="10234" max="10235" width="14.42578125" style="7" customWidth="1"/>
    <col min="10236" max="10236" width="69" style="7" bestFit="1" customWidth="1"/>
    <col min="10237" max="10237" width="73.42578125" style="7" customWidth="1"/>
    <col min="10238" max="10238" width="24.42578125" style="7" customWidth="1"/>
    <col min="10239" max="10239" width="25.28515625" style="7" customWidth="1"/>
    <col min="10240" max="10240" width="16.85546875" style="7" customWidth="1"/>
    <col min="10241" max="10241" width="18.7109375" style="7" customWidth="1"/>
    <col min="10242" max="10242" width="24.28515625" style="7" customWidth="1"/>
    <col min="10243" max="10243" width="23.5703125" style="7" customWidth="1"/>
    <col min="10244" max="10245" width="30.5703125" style="7" customWidth="1"/>
    <col min="10246" max="10246" width="18.28515625" style="7" customWidth="1"/>
    <col min="10247" max="10247" width="33.140625" style="7" customWidth="1"/>
    <col min="10248" max="10248" width="31.5703125" style="7" customWidth="1"/>
    <col min="10249" max="10249" width="32.85546875" style="7" customWidth="1"/>
    <col min="10250" max="10486" width="11.42578125" style="7"/>
    <col min="10487" max="10487" width="40.85546875" style="7" customWidth="1"/>
    <col min="10488" max="10488" width="15" style="7" bestFit="1" customWidth="1"/>
    <col min="10489" max="10489" width="21.28515625" style="7" customWidth="1"/>
    <col min="10490" max="10491" width="14.42578125" style="7" customWidth="1"/>
    <col min="10492" max="10492" width="69" style="7" bestFit="1" customWidth="1"/>
    <col min="10493" max="10493" width="73.42578125" style="7" customWidth="1"/>
    <col min="10494" max="10494" width="24.42578125" style="7" customWidth="1"/>
    <col min="10495" max="10495" width="25.28515625" style="7" customWidth="1"/>
    <col min="10496" max="10496" width="16.85546875" style="7" customWidth="1"/>
    <col min="10497" max="10497" width="18.7109375" style="7" customWidth="1"/>
    <col min="10498" max="10498" width="24.28515625" style="7" customWidth="1"/>
    <col min="10499" max="10499" width="23.5703125" style="7" customWidth="1"/>
    <col min="10500" max="10501" width="30.5703125" style="7" customWidth="1"/>
    <col min="10502" max="10502" width="18.28515625" style="7" customWidth="1"/>
    <col min="10503" max="10503" width="33.140625" style="7" customWidth="1"/>
    <col min="10504" max="10504" width="31.5703125" style="7" customWidth="1"/>
    <col min="10505" max="10505" width="32.85546875" style="7" customWidth="1"/>
    <col min="10506" max="10742" width="11.42578125" style="7"/>
    <col min="10743" max="10743" width="40.85546875" style="7" customWidth="1"/>
    <col min="10744" max="10744" width="15" style="7" bestFit="1" customWidth="1"/>
    <col min="10745" max="10745" width="21.28515625" style="7" customWidth="1"/>
    <col min="10746" max="10747" width="14.42578125" style="7" customWidth="1"/>
    <col min="10748" max="10748" width="69" style="7" bestFit="1" customWidth="1"/>
    <col min="10749" max="10749" width="73.42578125" style="7" customWidth="1"/>
    <col min="10750" max="10750" width="24.42578125" style="7" customWidth="1"/>
    <col min="10751" max="10751" width="25.28515625" style="7" customWidth="1"/>
    <col min="10752" max="10752" width="16.85546875" style="7" customWidth="1"/>
    <col min="10753" max="10753" width="18.7109375" style="7" customWidth="1"/>
    <col min="10754" max="10754" width="24.28515625" style="7" customWidth="1"/>
    <col min="10755" max="10755" width="23.5703125" style="7" customWidth="1"/>
    <col min="10756" max="10757" width="30.5703125" style="7" customWidth="1"/>
    <col min="10758" max="10758" width="18.28515625" style="7" customWidth="1"/>
    <col min="10759" max="10759" width="33.140625" style="7" customWidth="1"/>
    <col min="10760" max="10760" width="31.5703125" style="7" customWidth="1"/>
    <col min="10761" max="10761" width="32.85546875" style="7" customWidth="1"/>
    <col min="10762" max="10998" width="11.42578125" style="7"/>
    <col min="10999" max="10999" width="40.85546875" style="7" customWidth="1"/>
    <col min="11000" max="11000" width="15" style="7" bestFit="1" customWidth="1"/>
    <col min="11001" max="11001" width="21.28515625" style="7" customWidth="1"/>
    <col min="11002" max="11003" width="14.42578125" style="7" customWidth="1"/>
    <col min="11004" max="11004" width="69" style="7" bestFit="1" customWidth="1"/>
    <col min="11005" max="11005" width="73.42578125" style="7" customWidth="1"/>
    <col min="11006" max="11006" width="24.42578125" style="7" customWidth="1"/>
    <col min="11007" max="11007" width="25.28515625" style="7" customWidth="1"/>
    <col min="11008" max="11008" width="16.85546875" style="7" customWidth="1"/>
    <col min="11009" max="11009" width="18.7109375" style="7" customWidth="1"/>
    <col min="11010" max="11010" width="24.28515625" style="7" customWidth="1"/>
    <col min="11011" max="11011" width="23.5703125" style="7" customWidth="1"/>
    <col min="11012" max="11013" width="30.5703125" style="7" customWidth="1"/>
    <col min="11014" max="11014" width="18.28515625" style="7" customWidth="1"/>
    <col min="11015" max="11015" width="33.140625" style="7" customWidth="1"/>
    <col min="11016" max="11016" width="31.5703125" style="7" customWidth="1"/>
    <col min="11017" max="11017" width="32.85546875" style="7" customWidth="1"/>
    <col min="11018" max="11254" width="11.42578125" style="7"/>
    <col min="11255" max="11255" width="40.85546875" style="7" customWidth="1"/>
    <col min="11256" max="11256" width="15" style="7" bestFit="1" customWidth="1"/>
    <col min="11257" max="11257" width="21.28515625" style="7" customWidth="1"/>
    <col min="11258" max="11259" width="14.42578125" style="7" customWidth="1"/>
    <col min="11260" max="11260" width="69" style="7" bestFit="1" customWidth="1"/>
    <col min="11261" max="11261" width="73.42578125" style="7" customWidth="1"/>
    <col min="11262" max="11262" width="24.42578125" style="7" customWidth="1"/>
    <col min="11263" max="11263" width="25.28515625" style="7" customWidth="1"/>
    <col min="11264" max="11264" width="16.85546875" style="7" customWidth="1"/>
    <col min="11265" max="11265" width="18.7109375" style="7" customWidth="1"/>
    <col min="11266" max="11266" width="24.28515625" style="7" customWidth="1"/>
    <col min="11267" max="11267" width="23.5703125" style="7" customWidth="1"/>
    <col min="11268" max="11269" width="30.5703125" style="7" customWidth="1"/>
    <col min="11270" max="11270" width="18.28515625" style="7" customWidth="1"/>
    <col min="11271" max="11271" width="33.140625" style="7" customWidth="1"/>
    <col min="11272" max="11272" width="31.5703125" style="7" customWidth="1"/>
    <col min="11273" max="11273" width="32.85546875" style="7" customWidth="1"/>
    <col min="11274" max="11510" width="11.42578125" style="7"/>
    <col min="11511" max="11511" width="40.85546875" style="7" customWidth="1"/>
    <col min="11512" max="11512" width="15" style="7" bestFit="1" customWidth="1"/>
    <col min="11513" max="11513" width="21.28515625" style="7" customWidth="1"/>
    <col min="11514" max="11515" width="14.42578125" style="7" customWidth="1"/>
    <col min="11516" max="11516" width="69" style="7" bestFit="1" customWidth="1"/>
    <col min="11517" max="11517" width="73.42578125" style="7" customWidth="1"/>
    <col min="11518" max="11518" width="24.42578125" style="7" customWidth="1"/>
    <col min="11519" max="11519" width="25.28515625" style="7" customWidth="1"/>
    <col min="11520" max="11520" width="16.85546875" style="7" customWidth="1"/>
    <col min="11521" max="11521" width="18.7109375" style="7" customWidth="1"/>
    <col min="11522" max="11522" width="24.28515625" style="7" customWidth="1"/>
    <col min="11523" max="11523" width="23.5703125" style="7" customWidth="1"/>
    <col min="11524" max="11525" width="30.5703125" style="7" customWidth="1"/>
    <col min="11526" max="11526" width="18.28515625" style="7" customWidth="1"/>
    <col min="11527" max="11527" width="33.140625" style="7" customWidth="1"/>
    <col min="11528" max="11528" width="31.5703125" style="7" customWidth="1"/>
    <col min="11529" max="11529" width="32.85546875" style="7" customWidth="1"/>
    <col min="11530" max="11766" width="11.42578125" style="7"/>
    <col min="11767" max="11767" width="40.85546875" style="7" customWidth="1"/>
    <col min="11768" max="11768" width="15" style="7" bestFit="1" customWidth="1"/>
    <col min="11769" max="11769" width="21.28515625" style="7" customWidth="1"/>
    <col min="11770" max="11771" width="14.42578125" style="7" customWidth="1"/>
    <col min="11772" max="11772" width="69" style="7" bestFit="1" customWidth="1"/>
    <col min="11773" max="11773" width="73.42578125" style="7" customWidth="1"/>
    <col min="11774" max="11774" width="24.42578125" style="7" customWidth="1"/>
    <col min="11775" max="11775" width="25.28515625" style="7" customWidth="1"/>
    <col min="11776" max="11776" width="16.85546875" style="7" customWidth="1"/>
    <col min="11777" max="11777" width="18.7109375" style="7" customWidth="1"/>
    <col min="11778" max="11778" width="24.28515625" style="7" customWidth="1"/>
    <col min="11779" max="11779" width="23.5703125" style="7" customWidth="1"/>
    <col min="11780" max="11781" width="30.5703125" style="7" customWidth="1"/>
    <col min="11782" max="11782" width="18.28515625" style="7" customWidth="1"/>
    <col min="11783" max="11783" width="33.140625" style="7" customWidth="1"/>
    <col min="11784" max="11784" width="31.5703125" style="7" customWidth="1"/>
    <col min="11785" max="11785" width="32.85546875" style="7" customWidth="1"/>
    <col min="11786" max="12022" width="11.42578125" style="7"/>
    <col min="12023" max="12023" width="40.85546875" style="7" customWidth="1"/>
    <col min="12024" max="12024" width="15" style="7" bestFit="1" customWidth="1"/>
    <col min="12025" max="12025" width="21.28515625" style="7" customWidth="1"/>
    <col min="12026" max="12027" width="14.42578125" style="7" customWidth="1"/>
    <col min="12028" max="12028" width="69" style="7" bestFit="1" customWidth="1"/>
    <col min="12029" max="12029" width="73.42578125" style="7" customWidth="1"/>
    <col min="12030" max="12030" width="24.42578125" style="7" customWidth="1"/>
    <col min="12031" max="12031" width="25.28515625" style="7" customWidth="1"/>
    <col min="12032" max="12032" width="16.85546875" style="7" customWidth="1"/>
    <col min="12033" max="12033" width="18.7109375" style="7" customWidth="1"/>
    <col min="12034" max="12034" width="24.28515625" style="7" customWidth="1"/>
    <col min="12035" max="12035" width="23.5703125" style="7" customWidth="1"/>
    <col min="12036" max="12037" width="30.5703125" style="7" customWidth="1"/>
    <col min="12038" max="12038" width="18.28515625" style="7" customWidth="1"/>
    <col min="12039" max="12039" width="33.140625" style="7" customWidth="1"/>
    <col min="12040" max="12040" width="31.5703125" style="7" customWidth="1"/>
    <col min="12041" max="12041" width="32.85546875" style="7" customWidth="1"/>
    <col min="12042" max="12278" width="11.42578125" style="7"/>
    <col min="12279" max="12279" width="40.85546875" style="7" customWidth="1"/>
    <col min="12280" max="12280" width="15" style="7" bestFit="1" customWidth="1"/>
    <col min="12281" max="12281" width="21.28515625" style="7" customWidth="1"/>
    <col min="12282" max="12283" width="14.42578125" style="7" customWidth="1"/>
    <col min="12284" max="12284" width="69" style="7" bestFit="1" customWidth="1"/>
    <col min="12285" max="12285" width="73.42578125" style="7" customWidth="1"/>
    <col min="12286" max="12286" width="24.42578125" style="7" customWidth="1"/>
    <col min="12287" max="12287" width="25.28515625" style="7" customWidth="1"/>
    <col min="12288" max="12288" width="16.85546875" style="7" customWidth="1"/>
    <col min="12289" max="12289" width="18.7109375" style="7" customWidth="1"/>
    <col min="12290" max="12290" width="24.28515625" style="7" customWidth="1"/>
    <col min="12291" max="12291" width="23.5703125" style="7" customWidth="1"/>
    <col min="12292" max="12293" width="30.5703125" style="7" customWidth="1"/>
    <col min="12294" max="12294" width="18.28515625" style="7" customWidth="1"/>
    <col min="12295" max="12295" width="33.140625" style="7" customWidth="1"/>
    <col min="12296" max="12296" width="31.5703125" style="7" customWidth="1"/>
    <col min="12297" max="12297" width="32.85546875" style="7" customWidth="1"/>
    <col min="12298" max="12534" width="11.42578125" style="7"/>
    <col min="12535" max="12535" width="40.85546875" style="7" customWidth="1"/>
    <col min="12536" max="12536" width="15" style="7" bestFit="1" customWidth="1"/>
    <col min="12537" max="12537" width="21.28515625" style="7" customWidth="1"/>
    <col min="12538" max="12539" width="14.42578125" style="7" customWidth="1"/>
    <col min="12540" max="12540" width="69" style="7" bestFit="1" customWidth="1"/>
    <col min="12541" max="12541" width="73.42578125" style="7" customWidth="1"/>
    <col min="12542" max="12542" width="24.42578125" style="7" customWidth="1"/>
    <col min="12543" max="12543" width="25.28515625" style="7" customWidth="1"/>
    <col min="12544" max="12544" width="16.85546875" style="7" customWidth="1"/>
    <col min="12545" max="12545" width="18.7109375" style="7" customWidth="1"/>
    <col min="12546" max="12546" width="24.28515625" style="7" customWidth="1"/>
    <col min="12547" max="12547" width="23.5703125" style="7" customWidth="1"/>
    <col min="12548" max="12549" width="30.5703125" style="7" customWidth="1"/>
    <col min="12550" max="12550" width="18.28515625" style="7" customWidth="1"/>
    <col min="12551" max="12551" width="33.140625" style="7" customWidth="1"/>
    <col min="12552" max="12552" width="31.5703125" style="7" customWidth="1"/>
    <col min="12553" max="12553" width="32.85546875" style="7" customWidth="1"/>
    <col min="12554" max="12790" width="11.42578125" style="7"/>
    <col min="12791" max="12791" width="40.85546875" style="7" customWidth="1"/>
    <col min="12792" max="12792" width="15" style="7" bestFit="1" customWidth="1"/>
    <col min="12793" max="12793" width="21.28515625" style="7" customWidth="1"/>
    <col min="12794" max="12795" width="14.42578125" style="7" customWidth="1"/>
    <col min="12796" max="12796" width="69" style="7" bestFit="1" customWidth="1"/>
    <col min="12797" max="12797" width="73.42578125" style="7" customWidth="1"/>
    <col min="12798" max="12798" width="24.42578125" style="7" customWidth="1"/>
    <col min="12799" max="12799" width="25.28515625" style="7" customWidth="1"/>
    <col min="12800" max="12800" width="16.85546875" style="7" customWidth="1"/>
    <col min="12801" max="12801" width="18.7109375" style="7" customWidth="1"/>
    <col min="12802" max="12802" width="24.28515625" style="7" customWidth="1"/>
    <col min="12803" max="12803" width="23.5703125" style="7" customWidth="1"/>
    <col min="12804" max="12805" width="30.5703125" style="7" customWidth="1"/>
    <col min="12806" max="12806" width="18.28515625" style="7" customWidth="1"/>
    <col min="12807" max="12807" width="33.140625" style="7" customWidth="1"/>
    <col min="12808" max="12808" width="31.5703125" style="7" customWidth="1"/>
    <col min="12809" max="12809" width="32.85546875" style="7" customWidth="1"/>
    <col min="12810" max="13046" width="11.42578125" style="7"/>
    <col min="13047" max="13047" width="40.85546875" style="7" customWidth="1"/>
    <col min="13048" max="13048" width="15" style="7" bestFit="1" customWidth="1"/>
    <col min="13049" max="13049" width="21.28515625" style="7" customWidth="1"/>
    <col min="13050" max="13051" width="14.42578125" style="7" customWidth="1"/>
    <col min="13052" max="13052" width="69" style="7" bestFit="1" customWidth="1"/>
    <col min="13053" max="13053" width="73.42578125" style="7" customWidth="1"/>
    <col min="13054" max="13054" width="24.42578125" style="7" customWidth="1"/>
    <col min="13055" max="13055" width="25.28515625" style="7" customWidth="1"/>
    <col min="13056" max="13056" width="16.85546875" style="7" customWidth="1"/>
    <col min="13057" max="13057" width="18.7109375" style="7" customWidth="1"/>
    <col min="13058" max="13058" width="24.28515625" style="7" customWidth="1"/>
    <col min="13059" max="13059" width="23.5703125" style="7" customWidth="1"/>
    <col min="13060" max="13061" width="30.5703125" style="7" customWidth="1"/>
    <col min="13062" max="13062" width="18.28515625" style="7" customWidth="1"/>
    <col min="13063" max="13063" width="33.140625" style="7" customWidth="1"/>
    <col min="13064" max="13064" width="31.5703125" style="7" customWidth="1"/>
    <col min="13065" max="13065" width="32.85546875" style="7" customWidth="1"/>
    <col min="13066" max="13302" width="11.42578125" style="7"/>
    <col min="13303" max="13303" width="40.85546875" style="7" customWidth="1"/>
    <col min="13304" max="13304" width="15" style="7" bestFit="1" customWidth="1"/>
    <col min="13305" max="13305" width="21.28515625" style="7" customWidth="1"/>
    <col min="13306" max="13307" width="14.42578125" style="7" customWidth="1"/>
    <col min="13308" max="13308" width="69" style="7" bestFit="1" customWidth="1"/>
    <col min="13309" max="13309" width="73.42578125" style="7" customWidth="1"/>
    <col min="13310" max="13310" width="24.42578125" style="7" customWidth="1"/>
    <col min="13311" max="13311" width="25.28515625" style="7" customWidth="1"/>
    <col min="13312" max="13312" width="16.85546875" style="7" customWidth="1"/>
    <col min="13313" max="13313" width="18.7109375" style="7" customWidth="1"/>
    <col min="13314" max="13314" width="24.28515625" style="7" customWidth="1"/>
    <col min="13315" max="13315" width="23.5703125" style="7" customWidth="1"/>
    <col min="13316" max="13317" width="30.5703125" style="7" customWidth="1"/>
    <col min="13318" max="13318" width="18.28515625" style="7" customWidth="1"/>
    <col min="13319" max="13319" width="33.140625" style="7" customWidth="1"/>
    <col min="13320" max="13320" width="31.5703125" style="7" customWidth="1"/>
    <col min="13321" max="13321" width="32.85546875" style="7" customWidth="1"/>
    <col min="13322" max="13558" width="11.42578125" style="7"/>
    <col min="13559" max="13559" width="40.85546875" style="7" customWidth="1"/>
    <col min="13560" max="13560" width="15" style="7" bestFit="1" customWidth="1"/>
    <col min="13561" max="13561" width="21.28515625" style="7" customWidth="1"/>
    <col min="13562" max="13563" width="14.42578125" style="7" customWidth="1"/>
    <col min="13564" max="13564" width="69" style="7" bestFit="1" customWidth="1"/>
    <col min="13565" max="13565" width="73.42578125" style="7" customWidth="1"/>
    <col min="13566" max="13566" width="24.42578125" style="7" customWidth="1"/>
    <col min="13567" max="13567" width="25.28515625" style="7" customWidth="1"/>
    <col min="13568" max="13568" width="16.85546875" style="7" customWidth="1"/>
    <col min="13569" max="13569" width="18.7109375" style="7" customWidth="1"/>
    <col min="13570" max="13570" width="24.28515625" style="7" customWidth="1"/>
    <col min="13571" max="13571" width="23.5703125" style="7" customWidth="1"/>
    <col min="13572" max="13573" width="30.5703125" style="7" customWidth="1"/>
    <col min="13574" max="13574" width="18.28515625" style="7" customWidth="1"/>
    <col min="13575" max="13575" width="33.140625" style="7" customWidth="1"/>
    <col min="13576" max="13576" width="31.5703125" style="7" customWidth="1"/>
    <col min="13577" max="13577" width="32.85546875" style="7" customWidth="1"/>
    <col min="13578" max="13814" width="11.42578125" style="7"/>
    <col min="13815" max="13815" width="40.85546875" style="7" customWidth="1"/>
    <col min="13816" max="13816" width="15" style="7" bestFit="1" customWidth="1"/>
    <col min="13817" max="13817" width="21.28515625" style="7" customWidth="1"/>
    <col min="13818" max="13819" width="14.42578125" style="7" customWidth="1"/>
    <col min="13820" max="13820" width="69" style="7" bestFit="1" customWidth="1"/>
    <col min="13821" max="13821" width="73.42578125" style="7" customWidth="1"/>
    <col min="13822" max="13822" width="24.42578125" style="7" customWidth="1"/>
    <col min="13823" max="13823" width="25.28515625" style="7" customWidth="1"/>
    <col min="13824" max="13824" width="16.85546875" style="7" customWidth="1"/>
    <col min="13825" max="13825" width="18.7109375" style="7" customWidth="1"/>
    <col min="13826" max="13826" width="24.28515625" style="7" customWidth="1"/>
    <col min="13827" max="13827" width="23.5703125" style="7" customWidth="1"/>
    <col min="13828" max="13829" width="30.5703125" style="7" customWidth="1"/>
    <col min="13830" max="13830" width="18.28515625" style="7" customWidth="1"/>
    <col min="13831" max="13831" width="33.140625" style="7" customWidth="1"/>
    <col min="13832" max="13832" width="31.5703125" style="7" customWidth="1"/>
    <col min="13833" max="13833" width="32.85546875" style="7" customWidth="1"/>
    <col min="13834" max="14070" width="11.42578125" style="7"/>
    <col min="14071" max="14071" width="40.85546875" style="7" customWidth="1"/>
    <col min="14072" max="14072" width="15" style="7" bestFit="1" customWidth="1"/>
    <col min="14073" max="14073" width="21.28515625" style="7" customWidth="1"/>
    <col min="14074" max="14075" width="14.42578125" style="7" customWidth="1"/>
    <col min="14076" max="14076" width="69" style="7" bestFit="1" customWidth="1"/>
    <col min="14077" max="14077" width="73.42578125" style="7" customWidth="1"/>
    <col min="14078" max="14078" width="24.42578125" style="7" customWidth="1"/>
    <col min="14079" max="14079" width="25.28515625" style="7" customWidth="1"/>
    <col min="14080" max="14080" width="16.85546875" style="7" customWidth="1"/>
    <col min="14081" max="14081" width="18.7109375" style="7" customWidth="1"/>
    <col min="14082" max="14082" width="24.28515625" style="7" customWidth="1"/>
    <col min="14083" max="14083" width="23.5703125" style="7" customWidth="1"/>
    <col min="14084" max="14085" width="30.5703125" style="7" customWidth="1"/>
    <col min="14086" max="14086" width="18.28515625" style="7" customWidth="1"/>
    <col min="14087" max="14087" width="33.140625" style="7" customWidth="1"/>
    <col min="14088" max="14088" width="31.5703125" style="7" customWidth="1"/>
    <col min="14089" max="14089" width="32.85546875" style="7" customWidth="1"/>
    <col min="14090" max="14326" width="11.42578125" style="7"/>
    <col min="14327" max="14327" width="40.85546875" style="7" customWidth="1"/>
    <col min="14328" max="14328" width="15" style="7" bestFit="1" customWidth="1"/>
    <col min="14329" max="14329" width="21.28515625" style="7" customWidth="1"/>
    <col min="14330" max="14331" width="14.42578125" style="7" customWidth="1"/>
    <col min="14332" max="14332" width="69" style="7" bestFit="1" customWidth="1"/>
    <col min="14333" max="14333" width="73.42578125" style="7" customWidth="1"/>
    <col min="14334" max="14334" width="24.42578125" style="7" customWidth="1"/>
    <col min="14335" max="14335" width="25.28515625" style="7" customWidth="1"/>
    <col min="14336" max="14336" width="16.85546875" style="7" customWidth="1"/>
    <col min="14337" max="14337" width="18.7109375" style="7" customWidth="1"/>
    <col min="14338" max="14338" width="24.28515625" style="7" customWidth="1"/>
    <col min="14339" max="14339" width="23.5703125" style="7" customWidth="1"/>
    <col min="14340" max="14341" width="30.5703125" style="7" customWidth="1"/>
    <col min="14342" max="14342" width="18.28515625" style="7" customWidth="1"/>
    <col min="14343" max="14343" width="33.140625" style="7" customWidth="1"/>
    <col min="14344" max="14344" width="31.5703125" style="7" customWidth="1"/>
    <col min="14345" max="14345" width="32.85546875" style="7" customWidth="1"/>
    <col min="14346" max="14582" width="11.42578125" style="7"/>
    <col min="14583" max="14583" width="40.85546875" style="7" customWidth="1"/>
    <col min="14584" max="14584" width="15" style="7" bestFit="1" customWidth="1"/>
    <col min="14585" max="14585" width="21.28515625" style="7" customWidth="1"/>
    <col min="14586" max="14587" width="14.42578125" style="7" customWidth="1"/>
    <col min="14588" max="14588" width="69" style="7" bestFit="1" customWidth="1"/>
    <col min="14589" max="14589" width="73.42578125" style="7" customWidth="1"/>
    <col min="14590" max="14590" width="24.42578125" style="7" customWidth="1"/>
    <col min="14591" max="14591" width="25.28515625" style="7" customWidth="1"/>
    <col min="14592" max="14592" width="16.85546875" style="7" customWidth="1"/>
    <col min="14593" max="14593" width="18.7109375" style="7" customWidth="1"/>
    <col min="14594" max="14594" width="24.28515625" style="7" customWidth="1"/>
    <col min="14595" max="14595" width="23.5703125" style="7" customWidth="1"/>
    <col min="14596" max="14597" width="30.5703125" style="7" customWidth="1"/>
    <col min="14598" max="14598" width="18.28515625" style="7" customWidth="1"/>
    <col min="14599" max="14599" width="33.140625" style="7" customWidth="1"/>
    <col min="14600" max="14600" width="31.5703125" style="7" customWidth="1"/>
    <col min="14601" max="14601" width="32.85546875" style="7" customWidth="1"/>
    <col min="14602" max="14838" width="11.42578125" style="7"/>
    <col min="14839" max="14839" width="40.85546875" style="7" customWidth="1"/>
    <col min="14840" max="14840" width="15" style="7" bestFit="1" customWidth="1"/>
    <col min="14841" max="14841" width="21.28515625" style="7" customWidth="1"/>
    <col min="14842" max="14843" width="14.42578125" style="7" customWidth="1"/>
    <col min="14844" max="14844" width="69" style="7" bestFit="1" customWidth="1"/>
    <col min="14845" max="14845" width="73.42578125" style="7" customWidth="1"/>
    <col min="14846" max="14846" width="24.42578125" style="7" customWidth="1"/>
    <col min="14847" max="14847" width="25.28515625" style="7" customWidth="1"/>
    <col min="14848" max="14848" width="16.85546875" style="7" customWidth="1"/>
    <col min="14849" max="14849" width="18.7109375" style="7" customWidth="1"/>
    <col min="14850" max="14850" width="24.28515625" style="7" customWidth="1"/>
    <col min="14851" max="14851" width="23.5703125" style="7" customWidth="1"/>
    <col min="14852" max="14853" width="30.5703125" style="7" customWidth="1"/>
    <col min="14854" max="14854" width="18.28515625" style="7" customWidth="1"/>
    <col min="14855" max="14855" width="33.140625" style="7" customWidth="1"/>
    <col min="14856" max="14856" width="31.5703125" style="7" customWidth="1"/>
    <col min="14857" max="14857" width="32.85546875" style="7" customWidth="1"/>
    <col min="14858" max="15094" width="11.42578125" style="7"/>
    <col min="15095" max="15095" width="40.85546875" style="7" customWidth="1"/>
    <col min="15096" max="15096" width="15" style="7" bestFit="1" customWidth="1"/>
    <col min="15097" max="15097" width="21.28515625" style="7" customWidth="1"/>
    <col min="15098" max="15099" width="14.42578125" style="7" customWidth="1"/>
    <col min="15100" max="15100" width="69" style="7" bestFit="1" customWidth="1"/>
    <col min="15101" max="15101" width="73.42578125" style="7" customWidth="1"/>
    <col min="15102" max="15102" width="24.42578125" style="7" customWidth="1"/>
    <col min="15103" max="15103" width="25.28515625" style="7" customWidth="1"/>
    <col min="15104" max="15104" width="16.85546875" style="7" customWidth="1"/>
    <col min="15105" max="15105" width="18.7109375" style="7" customWidth="1"/>
    <col min="15106" max="15106" width="24.28515625" style="7" customWidth="1"/>
    <col min="15107" max="15107" width="23.5703125" style="7" customWidth="1"/>
    <col min="15108" max="15109" width="30.5703125" style="7" customWidth="1"/>
    <col min="15110" max="15110" width="18.28515625" style="7" customWidth="1"/>
    <col min="15111" max="15111" width="33.140625" style="7" customWidth="1"/>
    <col min="15112" max="15112" width="31.5703125" style="7" customWidth="1"/>
    <col min="15113" max="15113" width="32.85546875" style="7" customWidth="1"/>
    <col min="15114" max="15350" width="11.42578125" style="7"/>
    <col min="15351" max="15351" width="40.85546875" style="7" customWidth="1"/>
    <col min="15352" max="15352" width="15" style="7" bestFit="1" customWidth="1"/>
    <col min="15353" max="15353" width="21.28515625" style="7" customWidth="1"/>
    <col min="15354" max="15355" width="14.42578125" style="7" customWidth="1"/>
    <col min="15356" max="15356" width="69" style="7" bestFit="1" customWidth="1"/>
    <col min="15357" max="15357" width="73.42578125" style="7" customWidth="1"/>
    <col min="15358" max="15358" width="24.42578125" style="7" customWidth="1"/>
    <col min="15359" max="15359" width="25.28515625" style="7" customWidth="1"/>
    <col min="15360" max="15360" width="16.85546875" style="7" customWidth="1"/>
    <col min="15361" max="15361" width="18.7109375" style="7" customWidth="1"/>
    <col min="15362" max="15362" width="24.28515625" style="7" customWidth="1"/>
    <col min="15363" max="15363" width="23.5703125" style="7" customWidth="1"/>
    <col min="15364" max="15365" width="30.5703125" style="7" customWidth="1"/>
    <col min="15366" max="15366" width="18.28515625" style="7" customWidth="1"/>
    <col min="15367" max="15367" width="33.140625" style="7" customWidth="1"/>
    <col min="15368" max="15368" width="31.5703125" style="7" customWidth="1"/>
    <col min="15369" max="15369" width="32.85546875" style="7" customWidth="1"/>
    <col min="15370" max="15606" width="11.42578125" style="7"/>
    <col min="15607" max="15607" width="40.85546875" style="7" customWidth="1"/>
    <col min="15608" max="15608" width="15" style="7" bestFit="1" customWidth="1"/>
    <col min="15609" max="15609" width="21.28515625" style="7" customWidth="1"/>
    <col min="15610" max="15611" width="14.42578125" style="7" customWidth="1"/>
    <col min="15612" max="15612" width="69" style="7" bestFit="1" customWidth="1"/>
    <col min="15613" max="15613" width="73.42578125" style="7" customWidth="1"/>
    <col min="15614" max="15614" width="24.42578125" style="7" customWidth="1"/>
    <col min="15615" max="15615" width="25.28515625" style="7" customWidth="1"/>
    <col min="15616" max="15616" width="16.85546875" style="7" customWidth="1"/>
    <col min="15617" max="15617" width="18.7109375" style="7" customWidth="1"/>
    <col min="15618" max="15618" width="24.28515625" style="7" customWidth="1"/>
    <col min="15619" max="15619" width="23.5703125" style="7" customWidth="1"/>
    <col min="15620" max="15621" width="30.5703125" style="7" customWidth="1"/>
    <col min="15622" max="15622" width="18.28515625" style="7" customWidth="1"/>
    <col min="15623" max="15623" width="33.140625" style="7" customWidth="1"/>
    <col min="15624" max="15624" width="31.5703125" style="7" customWidth="1"/>
    <col min="15625" max="15625" width="32.85546875" style="7" customWidth="1"/>
    <col min="15626" max="15862" width="11.42578125" style="7"/>
    <col min="15863" max="15863" width="40.85546875" style="7" customWidth="1"/>
    <col min="15864" max="15864" width="15" style="7" bestFit="1" customWidth="1"/>
    <col min="15865" max="15865" width="21.28515625" style="7" customWidth="1"/>
    <col min="15866" max="15867" width="14.42578125" style="7" customWidth="1"/>
    <col min="15868" max="15868" width="69" style="7" bestFit="1" customWidth="1"/>
    <col min="15869" max="15869" width="73.42578125" style="7" customWidth="1"/>
    <col min="15870" max="15870" width="24.42578125" style="7" customWidth="1"/>
    <col min="15871" max="15871" width="25.28515625" style="7" customWidth="1"/>
    <col min="15872" max="15872" width="16.85546875" style="7" customWidth="1"/>
    <col min="15873" max="15873" width="18.7109375" style="7" customWidth="1"/>
    <col min="15874" max="15874" width="24.28515625" style="7" customWidth="1"/>
    <col min="15875" max="15875" width="23.5703125" style="7" customWidth="1"/>
    <col min="15876" max="15877" width="30.5703125" style="7" customWidth="1"/>
    <col min="15878" max="15878" width="18.28515625" style="7" customWidth="1"/>
    <col min="15879" max="15879" width="33.140625" style="7" customWidth="1"/>
    <col min="15880" max="15880" width="31.5703125" style="7" customWidth="1"/>
    <col min="15881" max="15881" width="32.85546875" style="7" customWidth="1"/>
    <col min="15882" max="16118" width="11.42578125" style="7"/>
    <col min="16119" max="16119" width="40.85546875" style="7" customWidth="1"/>
    <col min="16120" max="16120" width="15" style="7" bestFit="1" customWidth="1"/>
    <col min="16121" max="16121" width="21.28515625" style="7" customWidth="1"/>
    <col min="16122" max="16123" width="14.42578125" style="7" customWidth="1"/>
    <col min="16124" max="16124" width="69" style="7" bestFit="1" customWidth="1"/>
    <col min="16125" max="16125" width="73.42578125" style="7" customWidth="1"/>
    <col min="16126" max="16126" width="24.42578125" style="7" customWidth="1"/>
    <col min="16127" max="16127" width="25.28515625" style="7" customWidth="1"/>
    <col min="16128" max="16128" width="16.85546875" style="7" customWidth="1"/>
    <col min="16129" max="16129" width="18.7109375" style="7" customWidth="1"/>
    <col min="16130" max="16130" width="24.28515625" style="7" customWidth="1"/>
    <col min="16131" max="16131" width="23.5703125" style="7" customWidth="1"/>
    <col min="16132" max="16133" width="30.5703125" style="7" customWidth="1"/>
    <col min="16134" max="16134" width="18.28515625" style="7" customWidth="1"/>
    <col min="16135" max="16135" width="33.140625" style="7" customWidth="1"/>
    <col min="16136" max="16136" width="31.5703125" style="7" customWidth="1"/>
    <col min="16137" max="16137" width="32.85546875" style="7" customWidth="1"/>
    <col min="16138" max="16384" width="11.42578125" style="7"/>
  </cols>
  <sheetData>
    <row r="2" spans="2:12" ht="27.75" customHeight="1" x14ac:dyDescent="0.25">
      <c r="B2" s="142" t="s">
        <v>0</v>
      </c>
      <c r="C2" s="143"/>
      <c r="D2" s="143"/>
      <c r="E2" s="143"/>
      <c r="F2" s="143"/>
      <c r="G2" s="143"/>
      <c r="H2" s="143"/>
      <c r="I2" s="143"/>
      <c r="J2" s="143"/>
      <c r="K2" s="143"/>
      <c r="L2" s="143"/>
    </row>
    <row r="3" spans="2:12" ht="15.75" thickBot="1" x14ac:dyDescent="0.3"/>
    <row r="4" spans="2:12" ht="74.25" customHeight="1" x14ac:dyDescent="0.25">
      <c r="B4" s="144" t="s">
        <v>1</v>
      </c>
      <c r="C4" s="145"/>
      <c r="D4" s="140" t="s">
        <v>31</v>
      </c>
      <c r="E4" s="140"/>
      <c r="F4" s="140"/>
      <c r="G4" s="140"/>
      <c r="H4" s="140"/>
      <c r="I4" s="140"/>
      <c r="J4" s="140"/>
      <c r="K4" s="140"/>
      <c r="L4" s="141"/>
    </row>
    <row r="5" spans="2:12" ht="28.35" customHeight="1" thickBot="1" x14ac:dyDescent="0.3">
      <c r="B5" s="146" t="s">
        <v>2</v>
      </c>
      <c r="C5" s="147"/>
      <c r="D5" s="138" t="s">
        <v>19</v>
      </c>
      <c r="E5" s="138"/>
      <c r="F5" s="138"/>
      <c r="G5" s="138"/>
      <c r="H5" s="138"/>
      <c r="I5" s="138"/>
      <c r="J5" s="138"/>
      <c r="K5" s="138"/>
      <c r="L5" s="139"/>
    </row>
    <row r="6" spans="2:12" ht="15.75" thickBot="1" x14ac:dyDescent="0.3">
      <c r="B6" s="11"/>
      <c r="C6" s="11"/>
      <c r="D6" s="12"/>
      <c r="E6" s="11"/>
      <c r="F6" s="11"/>
      <c r="G6" s="11"/>
      <c r="H6" s="11"/>
      <c r="I6" s="11"/>
    </row>
    <row r="7" spans="2:12" ht="28.35" customHeight="1" thickBot="1" x14ac:dyDescent="0.3">
      <c r="B7" s="89" t="s">
        <v>3</v>
      </c>
      <c r="C7" s="90"/>
      <c r="D7" s="97"/>
      <c r="E7" s="98"/>
      <c r="F7" s="98"/>
      <c r="G7" s="98"/>
      <c r="H7" s="98"/>
      <c r="I7" s="98"/>
      <c r="J7" s="98"/>
      <c r="K7" s="98"/>
      <c r="L7" s="99"/>
    </row>
    <row r="8" spans="2:12" ht="28.35" customHeight="1" x14ac:dyDescent="0.25">
      <c r="B8" s="91" t="s">
        <v>127</v>
      </c>
      <c r="C8" s="92"/>
      <c r="D8" s="107"/>
      <c r="E8" s="108"/>
      <c r="F8" s="108"/>
      <c r="G8" s="108"/>
      <c r="H8" s="108"/>
      <c r="I8" s="108"/>
      <c r="J8" s="108"/>
      <c r="K8" s="108"/>
      <c r="L8" s="109"/>
    </row>
    <row r="9" spans="2:12" ht="28.35" customHeight="1" x14ac:dyDescent="0.25">
      <c r="B9" s="93" t="s">
        <v>4</v>
      </c>
      <c r="C9" s="94"/>
      <c r="D9" s="110"/>
      <c r="E9" s="111"/>
      <c r="F9" s="111"/>
      <c r="G9" s="111"/>
      <c r="H9" s="111"/>
      <c r="I9" s="111"/>
      <c r="J9" s="111"/>
      <c r="K9" s="111"/>
      <c r="L9" s="112"/>
    </row>
    <row r="10" spans="2:12" ht="28.35" customHeight="1" x14ac:dyDescent="0.25">
      <c r="B10" s="93" t="s">
        <v>5</v>
      </c>
      <c r="C10" s="94"/>
      <c r="D10" s="110"/>
      <c r="E10" s="111"/>
      <c r="F10" s="111"/>
      <c r="G10" s="111"/>
      <c r="H10" s="111"/>
      <c r="I10" s="111"/>
      <c r="J10" s="111"/>
      <c r="K10" s="111"/>
      <c r="L10" s="112"/>
    </row>
    <row r="11" spans="2:12" ht="28.35" customHeight="1" thickBot="1" x14ac:dyDescent="0.3">
      <c r="B11" s="95" t="s">
        <v>6</v>
      </c>
      <c r="C11" s="96"/>
      <c r="D11" s="113"/>
      <c r="E11" s="114"/>
      <c r="F11" s="114"/>
      <c r="G11" s="114"/>
      <c r="H11" s="114"/>
      <c r="I11" s="114"/>
      <c r="J11" s="114"/>
      <c r="K11" s="114"/>
      <c r="L11" s="115"/>
    </row>
    <row r="12" spans="2:12" ht="28.35" customHeight="1" thickBot="1" x14ac:dyDescent="0.3">
      <c r="B12" s="89" t="s">
        <v>7</v>
      </c>
      <c r="C12" s="90"/>
      <c r="D12" s="116"/>
      <c r="E12" s="117"/>
      <c r="F12" s="117"/>
      <c r="G12" s="117"/>
      <c r="H12" s="117"/>
      <c r="I12" s="117"/>
      <c r="J12" s="117"/>
      <c r="K12" s="117"/>
      <c r="L12" s="117"/>
    </row>
    <row r="13" spans="2:12" ht="28.35" customHeight="1" x14ac:dyDescent="0.25">
      <c r="B13" s="91" t="s">
        <v>8</v>
      </c>
      <c r="C13" s="92"/>
      <c r="D13" s="107"/>
      <c r="E13" s="108"/>
      <c r="F13" s="108"/>
      <c r="G13" s="108"/>
      <c r="H13" s="108"/>
      <c r="I13" s="108"/>
      <c r="J13" s="108"/>
      <c r="K13" s="108"/>
      <c r="L13" s="109"/>
    </row>
    <row r="14" spans="2:12" ht="28.35" customHeight="1" x14ac:dyDescent="0.25">
      <c r="B14" s="93" t="s">
        <v>9</v>
      </c>
      <c r="C14" s="94"/>
      <c r="D14" s="110"/>
      <c r="E14" s="111"/>
      <c r="F14" s="111"/>
      <c r="G14" s="111"/>
      <c r="H14" s="111"/>
      <c r="I14" s="111"/>
      <c r="J14" s="111"/>
      <c r="K14" s="111"/>
      <c r="L14" s="112"/>
    </row>
    <row r="15" spans="2:12" ht="28.35" customHeight="1" thickBot="1" x14ac:dyDescent="0.3">
      <c r="B15" s="95" t="s">
        <v>10</v>
      </c>
      <c r="C15" s="96"/>
      <c r="D15" s="113"/>
      <c r="E15" s="114"/>
      <c r="F15" s="114"/>
      <c r="G15" s="114"/>
      <c r="H15" s="114"/>
      <c r="I15" s="114"/>
      <c r="J15" s="114"/>
      <c r="K15" s="114"/>
      <c r="L15" s="115"/>
    </row>
    <row r="16" spans="2:12" ht="128.25" customHeight="1" thickBot="1" x14ac:dyDescent="0.3">
      <c r="B16" s="89" t="s">
        <v>11</v>
      </c>
      <c r="C16" s="90"/>
      <c r="D16" s="97"/>
      <c r="E16" s="98"/>
      <c r="F16" s="98"/>
      <c r="G16" s="98"/>
      <c r="H16" s="98"/>
      <c r="I16" s="98"/>
      <c r="J16" s="98"/>
      <c r="K16" s="98"/>
      <c r="L16" s="99"/>
    </row>
    <row r="17" spans="2:12" ht="28.35" customHeight="1" thickBot="1" x14ac:dyDescent="0.3">
      <c r="B17" s="133" t="s">
        <v>12</v>
      </c>
      <c r="C17" s="134"/>
      <c r="D17" s="130"/>
      <c r="E17" s="131"/>
      <c r="F17" s="131"/>
      <c r="G17" s="131"/>
      <c r="H17" s="131"/>
      <c r="I17" s="131"/>
      <c r="J17" s="131"/>
      <c r="K17" s="131"/>
      <c r="L17" s="132"/>
    </row>
    <row r="18" spans="2:12" ht="15.75" thickBot="1" x14ac:dyDescent="0.3">
      <c r="B18" s="13"/>
      <c r="C18" s="13"/>
      <c r="D18" s="1"/>
      <c r="E18" s="1"/>
      <c r="F18" s="1"/>
    </row>
    <row r="19" spans="2:12" ht="15" customHeight="1" x14ac:dyDescent="0.25">
      <c r="B19" s="118" t="s">
        <v>29</v>
      </c>
      <c r="C19" s="119"/>
      <c r="D19" s="119"/>
      <c r="E19" s="119"/>
      <c r="F19" s="119"/>
      <c r="G19" s="119"/>
      <c r="H19" s="119"/>
      <c r="I19" s="119"/>
      <c r="J19" s="119"/>
      <c r="K19" s="119"/>
      <c r="L19" s="120"/>
    </row>
    <row r="20" spans="2:12" ht="10.5" customHeight="1" thickBot="1" x14ac:dyDescent="0.3">
      <c r="B20" s="121"/>
      <c r="C20" s="122"/>
      <c r="D20" s="122"/>
      <c r="E20" s="122"/>
      <c r="F20" s="122"/>
      <c r="G20" s="122"/>
      <c r="H20" s="122"/>
      <c r="I20" s="122"/>
      <c r="J20" s="122"/>
      <c r="K20" s="122"/>
      <c r="L20" s="123"/>
    </row>
    <row r="21" spans="2:12" ht="15.75" thickBot="1" x14ac:dyDescent="0.3">
      <c r="B21" s="135"/>
      <c r="C21" s="136"/>
      <c r="D21" s="136"/>
      <c r="E21" s="136"/>
      <c r="F21" s="136"/>
      <c r="G21" s="136"/>
      <c r="H21" s="136"/>
      <c r="I21" s="136"/>
      <c r="J21" s="136"/>
      <c r="K21" s="136"/>
      <c r="L21" s="137"/>
    </row>
    <row r="22" spans="2:12" ht="57" thickBot="1" x14ac:dyDescent="0.3">
      <c r="B22" s="14" t="s">
        <v>124</v>
      </c>
      <c r="C22" s="15" t="s">
        <v>129</v>
      </c>
      <c r="D22" s="15" t="s">
        <v>32</v>
      </c>
      <c r="E22" s="16" t="s">
        <v>130</v>
      </c>
      <c r="F22" s="82"/>
      <c r="G22" s="82"/>
      <c r="H22" s="17" t="s">
        <v>131</v>
      </c>
      <c r="I22" s="18" t="s">
        <v>32</v>
      </c>
      <c r="J22" s="19" t="s">
        <v>128</v>
      </c>
      <c r="K22" s="124"/>
      <c r="L22" s="125"/>
    </row>
    <row r="23" spans="2:12" ht="105" x14ac:dyDescent="0.25">
      <c r="B23" s="20" t="s">
        <v>133</v>
      </c>
      <c r="C23" s="51">
        <v>705.25</v>
      </c>
      <c r="D23" s="52">
        <v>1</v>
      </c>
      <c r="E23" s="53">
        <f>ROUND(ROUND(C23,2)*ROUND(D23,3),2)</f>
        <v>705.25</v>
      </c>
      <c r="F23" s="83"/>
      <c r="G23" s="83"/>
      <c r="H23" s="21"/>
      <c r="I23" s="22">
        <v>1</v>
      </c>
      <c r="J23" s="23">
        <f>ROUND(ROUND(H23,2)*ROUND(I23,3),2)</f>
        <v>0</v>
      </c>
      <c r="K23" s="126"/>
      <c r="L23" s="127"/>
    </row>
    <row r="24" spans="2:12" ht="60" x14ac:dyDescent="0.25">
      <c r="B24" s="24" t="s">
        <v>34</v>
      </c>
      <c r="C24" s="54">
        <v>705.25</v>
      </c>
      <c r="D24" s="55">
        <v>1</v>
      </c>
      <c r="E24" s="56">
        <f>ROUND(ROUND(C24,2)*ROUND(D24,3),2)</f>
        <v>705.25</v>
      </c>
      <c r="F24" s="83"/>
      <c r="G24" s="83"/>
      <c r="H24" s="25"/>
      <c r="I24" s="26">
        <v>1</v>
      </c>
      <c r="J24" s="27">
        <f>ROUND(ROUND(H24,2)*ROUND(I24,3),2)</f>
        <v>0</v>
      </c>
      <c r="K24" s="126"/>
      <c r="L24" s="127"/>
    </row>
    <row r="25" spans="2:12" ht="45" x14ac:dyDescent="0.25">
      <c r="B25" s="24" t="s">
        <v>35</v>
      </c>
      <c r="C25" s="54">
        <v>705.25</v>
      </c>
      <c r="D25" s="55">
        <v>1</v>
      </c>
      <c r="E25" s="56">
        <f>ROUND(ROUND(C25,2)*ROUND(D25,3),2)</f>
        <v>705.25</v>
      </c>
      <c r="F25" s="83"/>
      <c r="G25" s="83"/>
      <c r="H25" s="25"/>
      <c r="I25" s="26">
        <v>1</v>
      </c>
      <c r="J25" s="27">
        <f>ROUND(ROUND(H25,2)*ROUND(I25,3),2)</f>
        <v>0</v>
      </c>
      <c r="K25" s="126"/>
      <c r="L25" s="127"/>
    </row>
    <row r="26" spans="2:12" x14ac:dyDescent="0.25">
      <c r="B26" s="24" t="s">
        <v>36</v>
      </c>
      <c r="C26" s="54">
        <v>42.9</v>
      </c>
      <c r="D26" s="55">
        <v>1</v>
      </c>
      <c r="E26" s="56">
        <f t="shared" ref="E26:E39" si="0">ROUND(ROUND(C26,2)*ROUND(D26,3),2)</f>
        <v>42.9</v>
      </c>
      <c r="F26" s="83"/>
      <c r="G26" s="83"/>
      <c r="H26" s="25"/>
      <c r="I26" s="26">
        <v>1</v>
      </c>
      <c r="J26" s="27">
        <f t="shared" ref="J26:J89" si="1">ROUND(ROUND(H26,2)*ROUND(I26,3),2)</f>
        <v>0</v>
      </c>
      <c r="K26" s="126"/>
      <c r="L26" s="127"/>
    </row>
    <row r="27" spans="2:12" ht="20.100000000000001" customHeight="1" x14ac:dyDescent="0.25">
      <c r="B27" s="24" t="s">
        <v>37</v>
      </c>
      <c r="C27" s="54">
        <v>76.64</v>
      </c>
      <c r="D27" s="55">
        <v>2</v>
      </c>
      <c r="E27" s="56">
        <f t="shared" si="0"/>
        <v>153.28</v>
      </c>
      <c r="F27" s="83"/>
      <c r="G27" s="83"/>
      <c r="H27" s="25"/>
      <c r="I27" s="26">
        <v>2</v>
      </c>
      <c r="J27" s="27">
        <f t="shared" si="1"/>
        <v>0</v>
      </c>
      <c r="K27" s="126"/>
      <c r="L27" s="127"/>
    </row>
    <row r="28" spans="2:12" ht="20.100000000000001" customHeight="1" x14ac:dyDescent="0.25">
      <c r="B28" s="24" t="s">
        <v>38</v>
      </c>
      <c r="C28" s="54">
        <v>37.65</v>
      </c>
      <c r="D28" s="55">
        <v>1</v>
      </c>
      <c r="E28" s="56">
        <f t="shared" si="0"/>
        <v>37.65</v>
      </c>
      <c r="F28" s="83"/>
      <c r="G28" s="83"/>
      <c r="H28" s="25"/>
      <c r="I28" s="26">
        <v>1</v>
      </c>
      <c r="J28" s="27">
        <f t="shared" si="1"/>
        <v>0</v>
      </c>
      <c r="K28" s="126"/>
      <c r="L28" s="127"/>
    </row>
    <row r="29" spans="2:12" ht="30" x14ac:dyDescent="0.25">
      <c r="B29" s="24" t="s">
        <v>39</v>
      </c>
      <c r="C29" s="54">
        <v>51.25</v>
      </c>
      <c r="D29" s="55">
        <v>2</v>
      </c>
      <c r="E29" s="56">
        <f t="shared" si="0"/>
        <v>102.5</v>
      </c>
      <c r="F29" s="83"/>
      <c r="G29" s="83"/>
      <c r="H29" s="25"/>
      <c r="I29" s="26">
        <v>2</v>
      </c>
      <c r="J29" s="27">
        <f t="shared" si="1"/>
        <v>0</v>
      </c>
      <c r="K29" s="126"/>
      <c r="L29" s="127"/>
    </row>
    <row r="30" spans="2:12" ht="30" x14ac:dyDescent="0.25">
      <c r="B30" s="24" t="s">
        <v>40</v>
      </c>
      <c r="C30" s="54">
        <v>143.53</v>
      </c>
      <c r="D30" s="55">
        <v>1</v>
      </c>
      <c r="E30" s="56">
        <f t="shared" si="0"/>
        <v>143.53</v>
      </c>
      <c r="F30" s="83"/>
      <c r="G30" s="83"/>
      <c r="H30" s="25"/>
      <c r="I30" s="26">
        <v>1</v>
      </c>
      <c r="J30" s="27">
        <f t="shared" si="1"/>
        <v>0</v>
      </c>
      <c r="K30" s="126"/>
      <c r="L30" s="127"/>
    </row>
    <row r="31" spans="2:12" x14ac:dyDescent="0.25">
      <c r="B31" s="24" t="s">
        <v>41</v>
      </c>
      <c r="C31" s="54">
        <v>35.5</v>
      </c>
      <c r="D31" s="55">
        <v>1</v>
      </c>
      <c r="E31" s="56">
        <f t="shared" si="0"/>
        <v>35.5</v>
      </c>
      <c r="F31" s="83"/>
      <c r="G31" s="83"/>
      <c r="H31" s="25"/>
      <c r="I31" s="26">
        <v>1</v>
      </c>
      <c r="J31" s="27">
        <f t="shared" si="1"/>
        <v>0</v>
      </c>
      <c r="K31" s="126"/>
      <c r="L31" s="127"/>
    </row>
    <row r="32" spans="2:12" ht="30" x14ac:dyDescent="0.25">
      <c r="B32" s="24" t="s">
        <v>42</v>
      </c>
      <c r="C32" s="54">
        <v>1885.96</v>
      </c>
      <c r="D32" s="55">
        <v>1</v>
      </c>
      <c r="E32" s="56">
        <f t="shared" si="0"/>
        <v>1885.96</v>
      </c>
      <c r="F32" s="83"/>
      <c r="G32" s="83"/>
      <c r="H32" s="25"/>
      <c r="I32" s="26">
        <v>1</v>
      </c>
      <c r="J32" s="27">
        <f t="shared" si="1"/>
        <v>0</v>
      </c>
      <c r="K32" s="126"/>
      <c r="L32" s="127"/>
    </row>
    <row r="33" spans="2:12" ht="24.95" customHeight="1" x14ac:dyDescent="0.25">
      <c r="B33" s="24" t="s">
        <v>43</v>
      </c>
      <c r="C33" s="54">
        <v>15.17</v>
      </c>
      <c r="D33" s="55">
        <v>14</v>
      </c>
      <c r="E33" s="56">
        <f t="shared" si="0"/>
        <v>212.38</v>
      </c>
      <c r="F33" s="83"/>
      <c r="G33" s="83"/>
      <c r="H33" s="25"/>
      <c r="I33" s="26">
        <v>14</v>
      </c>
      <c r="J33" s="27">
        <f t="shared" si="1"/>
        <v>0</v>
      </c>
      <c r="K33" s="126"/>
      <c r="L33" s="127"/>
    </row>
    <row r="34" spans="2:12" ht="24.95" customHeight="1" x14ac:dyDescent="0.25">
      <c r="B34" s="24" t="s">
        <v>44</v>
      </c>
      <c r="C34" s="54">
        <v>162.16999999999999</v>
      </c>
      <c r="D34" s="55">
        <v>14</v>
      </c>
      <c r="E34" s="56">
        <f t="shared" si="0"/>
        <v>2270.38</v>
      </c>
      <c r="F34" s="83"/>
      <c r="G34" s="83"/>
      <c r="H34" s="25"/>
      <c r="I34" s="26">
        <v>14</v>
      </c>
      <c r="J34" s="27">
        <f t="shared" si="1"/>
        <v>0</v>
      </c>
      <c r="K34" s="126"/>
      <c r="L34" s="127"/>
    </row>
    <row r="35" spans="2:12" ht="30" x14ac:dyDescent="0.25">
      <c r="B35" s="24" t="s">
        <v>45</v>
      </c>
      <c r="C35" s="54">
        <v>541.13</v>
      </c>
      <c r="D35" s="55">
        <v>1</v>
      </c>
      <c r="E35" s="56">
        <f t="shared" si="0"/>
        <v>541.13</v>
      </c>
      <c r="F35" s="83"/>
      <c r="G35" s="83"/>
      <c r="H35" s="25"/>
      <c r="I35" s="26">
        <v>1</v>
      </c>
      <c r="J35" s="27">
        <f t="shared" si="1"/>
        <v>0</v>
      </c>
      <c r="K35" s="126"/>
      <c r="L35" s="127"/>
    </row>
    <row r="36" spans="2:12" x14ac:dyDescent="0.25">
      <c r="B36" s="24" t="s">
        <v>46</v>
      </c>
      <c r="C36" s="54">
        <v>16.21</v>
      </c>
      <c r="D36" s="55">
        <v>150</v>
      </c>
      <c r="E36" s="56">
        <f t="shared" si="0"/>
        <v>2431.5</v>
      </c>
      <c r="F36" s="83"/>
      <c r="G36" s="83"/>
      <c r="H36" s="25"/>
      <c r="I36" s="26">
        <v>150</v>
      </c>
      <c r="J36" s="27">
        <f t="shared" si="1"/>
        <v>0</v>
      </c>
      <c r="K36" s="126"/>
      <c r="L36" s="127"/>
    </row>
    <row r="37" spans="2:12" ht="24.95" customHeight="1" x14ac:dyDescent="0.25">
      <c r="B37" s="24" t="s">
        <v>47</v>
      </c>
      <c r="C37" s="54">
        <v>46.3</v>
      </c>
      <c r="D37" s="55">
        <v>1</v>
      </c>
      <c r="E37" s="56">
        <f t="shared" si="0"/>
        <v>46.3</v>
      </c>
      <c r="F37" s="83"/>
      <c r="G37" s="83"/>
      <c r="H37" s="25"/>
      <c r="I37" s="26">
        <v>1</v>
      </c>
      <c r="J37" s="27">
        <f t="shared" si="1"/>
        <v>0</v>
      </c>
      <c r="K37" s="126"/>
      <c r="L37" s="127"/>
    </row>
    <row r="38" spans="2:12" ht="24.95" customHeight="1" x14ac:dyDescent="0.25">
      <c r="B38" s="24" t="s">
        <v>48</v>
      </c>
      <c r="C38" s="54">
        <v>37.64</v>
      </c>
      <c r="D38" s="55">
        <v>1</v>
      </c>
      <c r="E38" s="56">
        <f t="shared" si="0"/>
        <v>37.64</v>
      </c>
      <c r="F38" s="83"/>
      <c r="G38" s="83"/>
      <c r="H38" s="25"/>
      <c r="I38" s="26">
        <v>1</v>
      </c>
      <c r="J38" s="27">
        <f t="shared" si="1"/>
        <v>0</v>
      </c>
      <c r="K38" s="126"/>
      <c r="L38" s="127"/>
    </row>
    <row r="39" spans="2:12" ht="30" x14ac:dyDescent="0.25">
      <c r="B39" s="24" t="s">
        <v>49</v>
      </c>
      <c r="C39" s="54">
        <v>195.22</v>
      </c>
      <c r="D39" s="55">
        <v>1</v>
      </c>
      <c r="E39" s="56">
        <f t="shared" si="0"/>
        <v>195.22</v>
      </c>
      <c r="F39" s="83"/>
      <c r="G39" s="83"/>
      <c r="H39" s="25"/>
      <c r="I39" s="26">
        <v>1</v>
      </c>
      <c r="J39" s="27">
        <f t="shared" si="1"/>
        <v>0</v>
      </c>
      <c r="K39" s="126"/>
      <c r="L39" s="127"/>
    </row>
    <row r="40" spans="2:12" ht="30" x14ac:dyDescent="0.25">
      <c r="B40" s="24" t="s">
        <v>50</v>
      </c>
      <c r="C40" s="54">
        <v>75.12</v>
      </c>
      <c r="D40" s="55">
        <v>2</v>
      </c>
      <c r="E40" s="56">
        <f t="shared" ref="E40:E70" si="2">ROUND(ROUND(C40,2)*ROUND(D40,3),2)</f>
        <v>150.24</v>
      </c>
      <c r="F40" s="83"/>
      <c r="G40" s="83"/>
      <c r="H40" s="25"/>
      <c r="I40" s="26">
        <v>2</v>
      </c>
      <c r="J40" s="27">
        <f t="shared" si="1"/>
        <v>0</v>
      </c>
      <c r="K40" s="126"/>
      <c r="L40" s="127"/>
    </row>
    <row r="41" spans="2:12" ht="30" x14ac:dyDescent="0.25">
      <c r="B41" s="24" t="s">
        <v>51</v>
      </c>
      <c r="C41" s="54">
        <v>97.67</v>
      </c>
      <c r="D41" s="55">
        <v>2</v>
      </c>
      <c r="E41" s="56">
        <f t="shared" si="2"/>
        <v>195.34</v>
      </c>
      <c r="F41" s="83"/>
      <c r="G41" s="83"/>
      <c r="H41" s="25"/>
      <c r="I41" s="26">
        <v>2</v>
      </c>
      <c r="J41" s="27">
        <f t="shared" si="1"/>
        <v>0</v>
      </c>
      <c r="K41" s="126"/>
      <c r="L41" s="127"/>
    </row>
    <row r="42" spans="2:12" ht="45" x14ac:dyDescent="0.25">
      <c r="B42" s="24" t="s">
        <v>52</v>
      </c>
      <c r="C42" s="54">
        <v>129.97999999999999</v>
      </c>
      <c r="D42" s="55">
        <v>6</v>
      </c>
      <c r="E42" s="56">
        <f t="shared" si="2"/>
        <v>779.88</v>
      </c>
      <c r="F42" s="83"/>
      <c r="G42" s="83"/>
      <c r="H42" s="25"/>
      <c r="I42" s="26">
        <v>6</v>
      </c>
      <c r="J42" s="27">
        <f t="shared" si="1"/>
        <v>0</v>
      </c>
      <c r="K42" s="126"/>
      <c r="L42" s="127"/>
    </row>
    <row r="43" spans="2:12" ht="45" x14ac:dyDescent="0.25">
      <c r="B43" s="24" t="s">
        <v>52</v>
      </c>
      <c r="C43" s="54">
        <v>129.97999999999999</v>
      </c>
      <c r="D43" s="55">
        <v>12</v>
      </c>
      <c r="E43" s="56">
        <f t="shared" si="2"/>
        <v>1559.76</v>
      </c>
      <c r="F43" s="83"/>
      <c r="G43" s="83"/>
      <c r="H43" s="25"/>
      <c r="I43" s="26">
        <v>12</v>
      </c>
      <c r="J43" s="27">
        <f t="shared" si="1"/>
        <v>0</v>
      </c>
      <c r="K43" s="126"/>
      <c r="L43" s="127"/>
    </row>
    <row r="44" spans="2:12" ht="30" x14ac:dyDescent="0.25">
      <c r="B44" s="24" t="s">
        <v>51</v>
      </c>
      <c r="C44" s="54">
        <v>97.67</v>
      </c>
      <c r="D44" s="55">
        <v>4</v>
      </c>
      <c r="E44" s="56">
        <f t="shared" si="2"/>
        <v>390.68</v>
      </c>
      <c r="F44" s="83"/>
      <c r="G44" s="83"/>
      <c r="H44" s="25"/>
      <c r="I44" s="26">
        <v>4</v>
      </c>
      <c r="J44" s="27">
        <f t="shared" si="1"/>
        <v>0</v>
      </c>
      <c r="K44" s="126"/>
      <c r="L44" s="127"/>
    </row>
    <row r="45" spans="2:12" x14ac:dyDescent="0.25">
      <c r="B45" s="24" t="s">
        <v>53</v>
      </c>
      <c r="C45" s="54">
        <v>21.32</v>
      </c>
      <c r="D45" s="55">
        <v>6</v>
      </c>
      <c r="E45" s="56">
        <f t="shared" si="2"/>
        <v>127.92</v>
      </c>
      <c r="F45" s="83"/>
      <c r="G45" s="83"/>
      <c r="H45" s="25"/>
      <c r="I45" s="26">
        <v>6</v>
      </c>
      <c r="J45" s="27">
        <f t="shared" si="1"/>
        <v>0</v>
      </c>
      <c r="K45" s="126"/>
      <c r="L45" s="127"/>
    </row>
    <row r="46" spans="2:12" ht="30" x14ac:dyDescent="0.25">
      <c r="B46" s="24" t="s">
        <v>54</v>
      </c>
      <c r="C46" s="54">
        <v>33.590000000000003</v>
      </c>
      <c r="D46" s="55">
        <v>6</v>
      </c>
      <c r="E46" s="56">
        <f t="shared" si="2"/>
        <v>201.54</v>
      </c>
      <c r="F46" s="83"/>
      <c r="G46" s="83"/>
      <c r="H46" s="25"/>
      <c r="I46" s="26">
        <v>6</v>
      </c>
      <c r="J46" s="27">
        <f t="shared" si="1"/>
        <v>0</v>
      </c>
      <c r="K46" s="126"/>
      <c r="L46" s="127"/>
    </row>
    <row r="47" spans="2:12" ht="30" x14ac:dyDescent="0.25">
      <c r="B47" s="24" t="s">
        <v>50</v>
      </c>
      <c r="C47" s="54">
        <v>75.12</v>
      </c>
      <c r="D47" s="55">
        <v>4</v>
      </c>
      <c r="E47" s="56">
        <f t="shared" si="2"/>
        <v>300.48</v>
      </c>
      <c r="F47" s="83"/>
      <c r="G47" s="83"/>
      <c r="H47" s="25"/>
      <c r="I47" s="26">
        <v>4</v>
      </c>
      <c r="J47" s="27">
        <f t="shared" si="1"/>
        <v>0</v>
      </c>
      <c r="K47" s="126"/>
      <c r="L47" s="127"/>
    </row>
    <row r="48" spans="2:12" ht="45" x14ac:dyDescent="0.25">
      <c r="B48" s="24" t="s">
        <v>52</v>
      </c>
      <c r="C48" s="54">
        <v>129.97999999999999</v>
      </c>
      <c r="D48" s="55">
        <v>3</v>
      </c>
      <c r="E48" s="56">
        <f t="shared" si="2"/>
        <v>389.94</v>
      </c>
      <c r="F48" s="83"/>
      <c r="G48" s="83"/>
      <c r="H48" s="25"/>
      <c r="I48" s="26">
        <v>3</v>
      </c>
      <c r="J48" s="27">
        <f t="shared" si="1"/>
        <v>0</v>
      </c>
      <c r="K48" s="126"/>
      <c r="L48" s="127"/>
    </row>
    <row r="49" spans="2:12" x14ac:dyDescent="0.25">
      <c r="B49" s="24" t="s">
        <v>55</v>
      </c>
      <c r="C49" s="54">
        <v>17.77</v>
      </c>
      <c r="D49" s="55">
        <v>1</v>
      </c>
      <c r="E49" s="56">
        <f t="shared" si="2"/>
        <v>17.77</v>
      </c>
      <c r="F49" s="83"/>
      <c r="G49" s="83"/>
      <c r="H49" s="25"/>
      <c r="I49" s="26">
        <v>1</v>
      </c>
      <c r="J49" s="27">
        <f t="shared" si="1"/>
        <v>0</v>
      </c>
      <c r="K49" s="126"/>
      <c r="L49" s="127"/>
    </row>
    <row r="50" spans="2:12" x14ac:dyDescent="0.25">
      <c r="B50" s="24" t="s">
        <v>56</v>
      </c>
      <c r="C50" s="54">
        <v>19.850000000000001</v>
      </c>
      <c r="D50" s="55">
        <v>1</v>
      </c>
      <c r="E50" s="56">
        <f t="shared" si="2"/>
        <v>19.850000000000001</v>
      </c>
      <c r="F50" s="83"/>
      <c r="G50" s="83"/>
      <c r="H50" s="25"/>
      <c r="I50" s="26">
        <v>1</v>
      </c>
      <c r="J50" s="27">
        <f t="shared" si="1"/>
        <v>0</v>
      </c>
      <c r="K50" s="126"/>
      <c r="L50" s="127"/>
    </row>
    <row r="51" spans="2:12" ht="30" x14ac:dyDescent="0.25">
      <c r="B51" s="24" t="s">
        <v>57</v>
      </c>
      <c r="C51" s="54">
        <v>17.7</v>
      </c>
      <c r="D51" s="55">
        <v>1</v>
      </c>
      <c r="E51" s="56">
        <f t="shared" si="2"/>
        <v>17.7</v>
      </c>
      <c r="F51" s="83"/>
      <c r="G51" s="83"/>
      <c r="H51" s="25"/>
      <c r="I51" s="26">
        <v>1</v>
      </c>
      <c r="J51" s="27">
        <f t="shared" si="1"/>
        <v>0</v>
      </c>
      <c r="K51" s="126"/>
      <c r="L51" s="127"/>
    </row>
    <row r="52" spans="2:12" x14ac:dyDescent="0.25">
      <c r="B52" s="24" t="s">
        <v>58</v>
      </c>
      <c r="C52" s="54">
        <v>1265.31</v>
      </c>
      <c r="D52" s="55">
        <v>1</v>
      </c>
      <c r="E52" s="56">
        <f t="shared" si="2"/>
        <v>1265.31</v>
      </c>
      <c r="F52" s="83"/>
      <c r="G52" s="83"/>
      <c r="H52" s="25"/>
      <c r="I52" s="26">
        <v>1</v>
      </c>
      <c r="J52" s="27">
        <f t="shared" si="1"/>
        <v>0</v>
      </c>
      <c r="K52" s="126"/>
      <c r="L52" s="127"/>
    </row>
    <row r="53" spans="2:12" ht="30" x14ac:dyDescent="0.25">
      <c r="B53" s="24" t="s">
        <v>59</v>
      </c>
      <c r="C53" s="54">
        <v>248</v>
      </c>
      <c r="D53" s="55">
        <v>1</v>
      </c>
      <c r="E53" s="56">
        <f t="shared" si="2"/>
        <v>248</v>
      </c>
      <c r="F53" s="83"/>
      <c r="G53" s="83"/>
      <c r="H53" s="25"/>
      <c r="I53" s="26">
        <v>1</v>
      </c>
      <c r="J53" s="27">
        <f t="shared" si="1"/>
        <v>0</v>
      </c>
      <c r="K53" s="126"/>
      <c r="L53" s="127"/>
    </row>
    <row r="54" spans="2:12" ht="30" x14ac:dyDescent="0.25">
      <c r="B54" s="24" t="s">
        <v>60</v>
      </c>
      <c r="C54" s="54">
        <v>574.08000000000004</v>
      </c>
      <c r="D54" s="55">
        <v>2</v>
      </c>
      <c r="E54" s="56">
        <f t="shared" si="2"/>
        <v>1148.1600000000001</v>
      </c>
      <c r="F54" s="83"/>
      <c r="G54" s="83"/>
      <c r="H54" s="25"/>
      <c r="I54" s="26">
        <v>2</v>
      </c>
      <c r="J54" s="27">
        <f t="shared" si="1"/>
        <v>0</v>
      </c>
      <c r="K54" s="126"/>
      <c r="L54" s="127"/>
    </row>
    <row r="55" spans="2:12" ht="24.95" customHeight="1" x14ac:dyDescent="0.25">
      <c r="B55" s="24" t="s">
        <v>61</v>
      </c>
      <c r="C55" s="54">
        <v>579.84</v>
      </c>
      <c r="D55" s="55">
        <v>1</v>
      </c>
      <c r="E55" s="56">
        <f t="shared" si="2"/>
        <v>579.84</v>
      </c>
      <c r="F55" s="83"/>
      <c r="G55" s="83"/>
      <c r="H55" s="25"/>
      <c r="I55" s="26">
        <v>1</v>
      </c>
      <c r="J55" s="27">
        <f t="shared" si="1"/>
        <v>0</v>
      </c>
      <c r="K55" s="126"/>
      <c r="L55" s="127"/>
    </row>
    <row r="56" spans="2:12" ht="30" x14ac:dyDescent="0.25">
      <c r="B56" s="24" t="s">
        <v>45</v>
      </c>
      <c r="C56" s="54">
        <v>541.13</v>
      </c>
      <c r="D56" s="55">
        <v>1</v>
      </c>
      <c r="E56" s="56">
        <f t="shared" si="2"/>
        <v>541.13</v>
      </c>
      <c r="F56" s="83"/>
      <c r="G56" s="83"/>
      <c r="H56" s="25"/>
      <c r="I56" s="26">
        <v>1</v>
      </c>
      <c r="J56" s="27">
        <f t="shared" si="1"/>
        <v>0</v>
      </c>
      <c r="K56" s="126"/>
      <c r="L56" s="127"/>
    </row>
    <row r="57" spans="2:12" ht="30" x14ac:dyDescent="0.25">
      <c r="B57" s="24" t="s">
        <v>60</v>
      </c>
      <c r="C57" s="54">
        <v>574.08000000000004</v>
      </c>
      <c r="D57" s="55">
        <v>12</v>
      </c>
      <c r="E57" s="56">
        <f t="shared" si="2"/>
        <v>6888.96</v>
      </c>
      <c r="F57" s="83"/>
      <c r="G57" s="83"/>
      <c r="H57" s="25"/>
      <c r="I57" s="26">
        <v>12</v>
      </c>
      <c r="J57" s="27">
        <f t="shared" si="1"/>
        <v>0</v>
      </c>
      <c r="K57" s="126"/>
      <c r="L57" s="127"/>
    </row>
    <row r="58" spans="2:12" x14ac:dyDescent="0.25">
      <c r="B58" s="24" t="s">
        <v>61</v>
      </c>
      <c r="C58" s="54">
        <v>579.84</v>
      </c>
      <c r="D58" s="55">
        <v>2</v>
      </c>
      <c r="E58" s="56">
        <f t="shared" si="2"/>
        <v>1159.68</v>
      </c>
      <c r="F58" s="83"/>
      <c r="G58" s="83"/>
      <c r="H58" s="25"/>
      <c r="I58" s="26">
        <v>2</v>
      </c>
      <c r="J58" s="27">
        <f t="shared" si="1"/>
        <v>0</v>
      </c>
      <c r="K58" s="126"/>
      <c r="L58" s="127"/>
    </row>
    <row r="59" spans="2:12" ht="30" x14ac:dyDescent="0.25">
      <c r="B59" s="24" t="s">
        <v>62</v>
      </c>
      <c r="C59" s="54">
        <v>93.23</v>
      </c>
      <c r="D59" s="55">
        <v>2</v>
      </c>
      <c r="E59" s="56">
        <f t="shared" si="2"/>
        <v>186.46</v>
      </c>
      <c r="F59" s="83"/>
      <c r="G59" s="83"/>
      <c r="H59" s="25"/>
      <c r="I59" s="26">
        <v>2</v>
      </c>
      <c r="J59" s="27">
        <f t="shared" si="1"/>
        <v>0</v>
      </c>
      <c r="K59" s="126"/>
      <c r="L59" s="127"/>
    </row>
    <row r="60" spans="2:12" ht="30" x14ac:dyDescent="0.25">
      <c r="B60" s="24" t="s">
        <v>63</v>
      </c>
      <c r="C60" s="54">
        <v>563.74</v>
      </c>
      <c r="D60" s="55">
        <v>2</v>
      </c>
      <c r="E60" s="56">
        <f t="shared" si="2"/>
        <v>1127.48</v>
      </c>
      <c r="F60" s="83"/>
      <c r="G60" s="83"/>
      <c r="H60" s="25"/>
      <c r="I60" s="26">
        <v>2</v>
      </c>
      <c r="J60" s="27">
        <f t="shared" si="1"/>
        <v>0</v>
      </c>
      <c r="K60" s="126"/>
      <c r="L60" s="127"/>
    </row>
    <row r="61" spans="2:12" ht="30" x14ac:dyDescent="0.25">
      <c r="B61" s="24" t="s">
        <v>64</v>
      </c>
      <c r="C61" s="54">
        <v>259.13</v>
      </c>
      <c r="D61" s="55">
        <v>22</v>
      </c>
      <c r="E61" s="56">
        <f t="shared" si="2"/>
        <v>5700.86</v>
      </c>
      <c r="F61" s="83"/>
      <c r="G61" s="83"/>
      <c r="H61" s="25"/>
      <c r="I61" s="26">
        <v>22</v>
      </c>
      <c r="J61" s="27">
        <f t="shared" si="1"/>
        <v>0</v>
      </c>
      <c r="K61" s="126"/>
      <c r="L61" s="127"/>
    </row>
    <row r="62" spans="2:12" ht="30" x14ac:dyDescent="0.25">
      <c r="B62" s="24" t="s">
        <v>45</v>
      </c>
      <c r="C62" s="54">
        <v>541.13</v>
      </c>
      <c r="D62" s="55">
        <v>1</v>
      </c>
      <c r="E62" s="56">
        <f t="shared" si="2"/>
        <v>541.13</v>
      </c>
      <c r="F62" s="83"/>
      <c r="G62" s="83"/>
      <c r="H62" s="25"/>
      <c r="I62" s="26">
        <v>1</v>
      </c>
      <c r="J62" s="27">
        <f t="shared" si="1"/>
        <v>0</v>
      </c>
      <c r="K62" s="126"/>
      <c r="L62" s="127"/>
    </row>
    <row r="63" spans="2:12" ht="24.95" customHeight="1" x14ac:dyDescent="0.25">
      <c r="B63" s="24" t="s">
        <v>65</v>
      </c>
      <c r="C63" s="54">
        <v>74.78</v>
      </c>
      <c r="D63" s="55">
        <v>1</v>
      </c>
      <c r="E63" s="56">
        <f t="shared" si="2"/>
        <v>74.78</v>
      </c>
      <c r="F63" s="83"/>
      <c r="G63" s="83"/>
      <c r="H63" s="25"/>
      <c r="I63" s="26">
        <v>1</v>
      </c>
      <c r="J63" s="27">
        <f t="shared" si="1"/>
        <v>0</v>
      </c>
      <c r="K63" s="126"/>
      <c r="L63" s="127"/>
    </row>
    <row r="64" spans="2:12" x14ac:dyDescent="0.25">
      <c r="B64" s="24" t="s">
        <v>66</v>
      </c>
      <c r="C64" s="54">
        <v>291.54000000000002</v>
      </c>
      <c r="D64" s="55">
        <v>3</v>
      </c>
      <c r="E64" s="56">
        <f t="shared" si="2"/>
        <v>874.62</v>
      </c>
      <c r="F64" s="83"/>
      <c r="G64" s="83"/>
      <c r="H64" s="25"/>
      <c r="I64" s="26">
        <v>3</v>
      </c>
      <c r="J64" s="27">
        <f t="shared" si="1"/>
        <v>0</v>
      </c>
      <c r="K64" s="126"/>
      <c r="L64" s="127"/>
    </row>
    <row r="65" spans="2:12" ht="45" x14ac:dyDescent="0.25">
      <c r="B65" s="24" t="s">
        <v>67</v>
      </c>
      <c r="C65" s="54">
        <v>1754.94</v>
      </c>
      <c r="D65" s="55">
        <v>1</v>
      </c>
      <c r="E65" s="56">
        <f t="shared" si="2"/>
        <v>1754.94</v>
      </c>
      <c r="F65" s="83"/>
      <c r="G65" s="83"/>
      <c r="H65" s="25"/>
      <c r="I65" s="26">
        <v>1</v>
      </c>
      <c r="J65" s="27">
        <f t="shared" si="1"/>
        <v>0</v>
      </c>
      <c r="K65" s="126"/>
      <c r="L65" s="127"/>
    </row>
    <row r="66" spans="2:12" ht="24.95" customHeight="1" x14ac:dyDescent="0.25">
      <c r="B66" s="24" t="s">
        <v>68</v>
      </c>
      <c r="C66" s="54">
        <v>69.09</v>
      </c>
      <c r="D66" s="55">
        <v>3</v>
      </c>
      <c r="E66" s="56">
        <f t="shared" si="2"/>
        <v>207.27</v>
      </c>
      <c r="F66" s="83"/>
      <c r="G66" s="83"/>
      <c r="H66" s="25"/>
      <c r="I66" s="26">
        <v>3</v>
      </c>
      <c r="J66" s="27">
        <f t="shared" si="1"/>
        <v>0</v>
      </c>
      <c r="K66" s="126"/>
      <c r="L66" s="127"/>
    </row>
    <row r="67" spans="2:12" ht="75" x14ac:dyDescent="0.25">
      <c r="B67" s="24" t="s">
        <v>69</v>
      </c>
      <c r="C67" s="54">
        <v>705.25</v>
      </c>
      <c r="D67" s="55">
        <v>1</v>
      </c>
      <c r="E67" s="56">
        <f t="shared" si="2"/>
        <v>705.25</v>
      </c>
      <c r="F67" s="83"/>
      <c r="G67" s="83"/>
      <c r="H67" s="25"/>
      <c r="I67" s="26">
        <v>1</v>
      </c>
      <c r="J67" s="27">
        <f t="shared" si="1"/>
        <v>0</v>
      </c>
      <c r="K67" s="126"/>
      <c r="L67" s="127"/>
    </row>
    <row r="68" spans="2:12" ht="120" x14ac:dyDescent="0.25">
      <c r="B68" s="24" t="s">
        <v>70</v>
      </c>
      <c r="C68" s="54">
        <v>705.25</v>
      </c>
      <c r="D68" s="55">
        <v>2</v>
      </c>
      <c r="E68" s="56">
        <f t="shared" si="2"/>
        <v>1410.5</v>
      </c>
      <c r="F68" s="83"/>
      <c r="G68" s="83"/>
      <c r="H68" s="25"/>
      <c r="I68" s="26">
        <v>2</v>
      </c>
      <c r="J68" s="27">
        <f t="shared" si="1"/>
        <v>0</v>
      </c>
      <c r="K68" s="126"/>
      <c r="L68" s="127"/>
    </row>
    <row r="69" spans="2:12" ht="60" x14ac:dyDescent="0.25">
      <c r="B69" s="24" t="s">
        <v>71</v>
      </c>
      <c r="C69" s="54">
        <v>705.25</v>
      </c>
      <c r="D69" s="55">
        <v>1</v>
      </c>
      <c r="E69" s="56">
        <f t="shared" si="2"/>
        <v>705.25</v>
      </c>
      <c r="F69" s="83"/>
      <c r="G69" s="83"/>
      <c r="H69" s="25"/>
      <c r="I69" s="26">
        <v>1</v>
      </c>
      <c r="J69" s="27">
        <f t="shared" si="1"/>
        <v>0</v>
      </c>
      <c r="K69" s="126"/>
      <c r="L69" s="127"/>
    </row>
    <row r="70" spans="2:12" ht="90" x14ac:dyDescent="0.25">
      <c r="B70" s="24" t="s">
        <v>72</v>
      </c>
      <c r="C70" s="54">
        <v>705.25</v>
      </c>
      <c r="D70" s="55">
        <v>1</v>
      </c>
      <c r="E70" s="56">
        <f t="shared" si="2"/>
        <v>705.25</v>
      </c>
      <c r="F70" s="83"/>
      <c r="G70" s="83"/>
      <c r="H70" s="25"/>
      <c r="I70" s="26">
        <v>1</v>
      </c>
      <c r="J70" s="27">
        <f t="shared" si="1"/>
        <v>0</v>
      </c>
      <c r="K70" s="126"/>
      <c r="L70" s="127"/>
    </row>
    <row r="71" spans="2:12" ht="45" x14ac:dyDescent="0.25">
      <c r="B71" s="24" t="s">
        <v>73</v>
      </c>
      <c r="C71" s="54">
        <v>881.82</v>
      </c>
      <c r="D71" s="55">
        <v>3</v>
      </c>
      <c r="E71" s="56">
        <f t="shared" ref="E71:E77" si="3">ROUND(ROUND(C71,2)*ROUND(D71,3),2)</f>
        <v>2645.46</v>
      </c>
      <c r="F71" s="83"/>
      <c r="G71" s="83"/>
      <c r="H71" s="25"/>
      <c r="I71" s="26">
        <v>3</v>
      </c>
      <c r="J71" s="27">
        <f t="shared" si="1"/>
        <v>0</v>
      </c>
      <c r="K71" s="126"/>
      <c r="L71" s="127"/>
    </row>
    <row r="72" spans="2:12" ht="45" x14ac:dyDescent="0.25">
      <c r="B72" s="24" t="s">
        <v>74</v>
      </c>
      <c r="C72" s="54">
        <v>1352.13</v>
      </c>
      <c r="D72" s="55">
        <v>3</v>
      </c>
      <c r="E72" s="56">
        <f t="shared" si="3"/>
        <v>4056.39</v>
      </c>
      <c r="F72" s="83"/>
      <c r="G72" s="83"/>
      <c r="H72" s="25"/>
      <c r="I72" s="26">
        <v>3</v>
      </c>
      <c r="J72" s="27">
        <f t="shared" si="1"/>
        <v>0</v>
      </c>
      <c r="K72" s="126"/>
      <c r="L72" s="127"/>
    </row>
    <row r="73" spans="2:12" x14ac:dyDescent="0.25">
      <c r="B73" s="24" t="s">
        <v>75</v>
      </c>
      <c r="C73" s="54">
        <v>705.46</v>
      </c>
      <c r="D73" s="55">
        <v>3</v>
      </c>
      <c r="E73" s="56">
        <f t="shared" si="3"/>
        <v>2116.38</v>
      </c>
      <c r="F73" s="83"/>
      <c r="G73" s="83"/>
      <c r="H73" s="25"/>
      <c r="I73" s="26">
        <v>3</v>
      </c>
      <c r="J73" s="27">
        <f t="shared" si="1"/>
        <v>0</v>
      </c>
      <c r="K73" s="126"/>
      <c r="L73" s="127"/>
    </row>
    <row r="74" spans="2:12" ht="75" x14ac:dyDescent="0.25">
      <c r="B74" s="24" t="s">
        <v>76</v>
      </c>
      <c r="C74" s="54">
        <v>705.46</v>
      </c>
      <c r="D74" s="55">
        <v>3</v>
      </c>
      <c r="E74" s="56">
        <f t="shared" si="3"/>
        <v>2116.38</v>
      </c>
      <c r="F74" s="83"/>
      <c r="G74" s="83"/>
      <c r="H74" s="25"/>
      <c r="I74" s="26">
        <v>3</v>
      </c>
      <c r="J74" s="27">
        <f t="shared" si="1"/>
        <v>0</v>
      </c>
      <c r="K74" s="126"/>
      <c r="L74" s="127"/>
    </row>
    <row r="75" spans="2:12" ht="60" x14ac:dyDescent="0.25">
      <c r="B75" s="24" t="s">
        <v>77</v>
      </c>
      <c r="C75" s="54">
        <v>705.46</v>
      </c>
      <c r="D75" s="55">
        <v>3</v>
      </c>
      <c r="E75" s="56">
        <f t="shared" si="3"/>
        <v>2116.38</v>
      </c>
      <c r="F75" s="83"/>
      <c r="G75" s="83"/>
      <c r="H75" s="25"/>
      <c r="I75" s="26">
        <v>3</v>
      </c>
      <c r="J75" s="27">
        <f t="shared" si="1"/>
        <v>0</v>
      </c>
      <c r="K75" s="126"/>
      <c r="L75" s="127"/>
    </row>
    <row r="76" spans="2:12" ht="60" x14ac:dyDescent="0.25">
      <c r="B76" s="24" t="s">
        <v>78</v>
      </c>
      <c r="C76" s="54">
        <v>1352.13</v>
      </c>
      <c r="D76" s="55">
        <v>3</v>
      </c>
      <c r="E76" s="56">
        <f t="shared" si="3"/>
        <v>4056.39</v>
      </c>
      <c r="F76" s="83"/>
      <c r="G76" s="83"/>
      <c r="H76" s="25"/>
      <c r="I76" s="26">
        <v>3</v>
      </c>
      <c r="J76" s="27">
        <f t="shared" si="1"/>
        <v>0</v>
      </c>
      <c r="K76" s="126"/>
      <c r="L76" s="127"/>
    </row>
    <row r="77" spans="2:12" ht="30" x14ac:dyDescent="0.25">
      <c r="B77" s="24" t="s">
        <v>79</v>
      </c>
      <c r="C77" s="54">
        <v>563.74</v>
      </c>
      <c r="D77" s="55">
        <v>1</v>
      </c>
      <c r="E77" s="56">
        <f t="shared" si="3"/>
        <v>563.74</v>
      </c>
      <c r="F77" s="83"/>
      <c r="G77" s="83"/>
      <c r="H77" s="25"/>
      <c r="I77" s="26">
        <v>1</v>
      </c>
      <c r="J77" s="27">
        <f t="shared" si="1"/>
        <v>0</v>
      </c>
      <c r="K77" s="126"/>
      <c r="L77" s="127"/>
    </row>
    <row r="78" spans="2:12" ht="105" x14ac:dyDescent="0.25">
      <c r="B78" s="24" t="s">
        <v>33</v>
      </c>
      <c r="C78" s="54">
        <v>705.25</v>
      </c>
      <c r="D78" s="55">
        <v>1</v>
      </c>
      <c r="E78" s="56">
        <f t="shared" ref="E78:E97" si="4">ROUND(ROUND(C78,2)*ROUND(D78,3),2)</f>
        <v>705.25</v>
      </c>
      <c r="F78" s="83"/>
      <c r="G78" s="83"/>
      <c r="H78" s="25"/>
      <c r="I78" s="26">
        <v>1</v>
      </c>
      <c r="J78" s="27">
        <f t="shared" si="1"/>
        <v>0</v>
      </c>
      <c r="K78" s="126"/>
      <c r="L78" s="127"/>
    </row>
    <row r="79" spans="2:12" ht="105" x14ac:dyDescent="0.25">
      <c r="B79" s="24" t="s">
        <v>33</v>
      </c>
      <c r="C79" s="54">
        <v>705.25</v>
      </c>
      <c r="D79" s="55">
        <v>1</v>
      </c>
      <c r="E79" s="56">
        <f t="shared" si="4"/>
        <v>705.25</v>
      </c>
      <c r="F79" s="83"/>
      <c r="G79" s="83"/>
      <c r="H79" s="25"/>
      <c r="I79" s="26">
        <v>1</v>
      </c>
      <c r="J79" s="27">
        <f t="shared" si="1"/>
        <v>0</v>
      </c>
      <c r="K79" s="126"/>
      <c r="L79" s="127"/>
    </row>
    <row r="80" spans="2:12" ht="105" x14ac:dyDescent="0.25">
      <c r="B80" s="24" t="s">
        <v>33</v>
      </c>
      <c r="C80" s="54">
        <v>705.25</v>
      </c>
      <c r="D80" s="55">
        <v>1</v>
      </c>
      <c r="E80" s="56">
        <f t="shared" si="4"/>
        <v>705.25</v>
      </c>
      <c r="F80" s="83"/>
      <c r="G80" s="83"/>
      <c r="H80" s="25"/>
      <c r="I80" s="26">
        <v>1</v>
      </c>
      <c r="J80" s="27">
        <f t="shared" si="1"/>
        <v>0</v>
      </c>
      <c r="K80" s="126"/>
      <c r="L80" s="127"/>
    </row>
    <row r="81" spans="2:12" ht="105" x14ac:dyDescent="0.25">
      <c r="B81" s="24" t="s">
        <v>80</v>
      </c>
      <c r="C81" s="54">
        <v>705.25</v>
      </c>
      <c r="D81" s="55">
        <v>1</v>
      </c>
      <c r="E81" s="56">
        <f t="shared" si="4"/>
        <v>705.25</v>
      </c>
      <c r="F81" s="83"/>
      <c r="G81" s="83"/>
      <c r="H81" s="25"/>
      <c r="I81" s="26">
        <v>1</v>
      </c>
      <c r="J81" s="27">
        <f t="shared" si="1"/>
        <v>0</v>
      </c>
      <c r="K81" s="126"/>
      <c r="L81" s="127"/>
    </row>
    <row r="82" spans="2:12" ht="105" x14ac:dyDescent="0.25">
      <c r="B82" s="24" t="s">
        <v>80</v>
      </c>
      <c r="C82" s="54">
        <v>705.25</v>
      </c>
      <c r="D82" s="55">
        <v>1</v>
      </c>
      <c r="E82" s="56">
        <f t="shared" si="4"/>
        <v>705.25</v>
      </c>
      <c r="F82" s="83"/>
      <c r="G82" s="83"/>
      <c r="H82" s="25"/>
      <c r="I82" s="26">
        <v>1</v>
      </c>
      <c r="J82" s="27">
        <f t="shared" si="1"/>
        <v>0</v>
      </c>
      <c r="K82" s="126"/>
      <c r="L82" s="127"/>
    </row>
    <row r="83" spans="2:12" ht="60" x14ac:dyDescent="0.25">
      <c r="B83" s="24" t="s">
        <v>81</v>
      </c>
      <c r="C83" s="54">
        <v>705.25</v>
      </c>
      <c r="D83" s="55">
        <v>1</v>
      </c>
      <c r="E83" s="56">
        <f t="shared" si="4"/>
        <v>705.25</v>
      </c>
      <c r="F83" s="83"/>
      <c r="G83" s="83"/>
      <c r="H83" s="25"/>
      <c r="I83" s="26">
        <v>1</v>
      </c>
      <c r="J83" s="27">
        <f t="shared" si="1"/>
        <v>0</v>
      </c>
      <c r="K83" s="126"/>
      <c r="L83" s="127"/>
    </row>
    <row r="84" spans="2:12" ht="45" x14ac:dyDescent="0.25">
      <c r="B84" s="24" t="s">
        <v>82</v>
      </c>
      <c r="C84" s="54">
        <v>705.25</v>
      </c>
      <c r="D84" s="55">
        <v>1</v>
      </c>
      <c r="E84" s="56">
        <f t="shared" si="4"/>
        <v>705.25</v>
      </c>
      <c r="F84" s="83"/>
      <c r="G84" s="83"/>
      <c r="H84" s="25"/>
      <c r="I84" s="26">
        <v>1</v>
      </c>
      <c r="J84" s="27">
        <f t="shared" si="1"/>
        <v>0</v>
      </c>
      <c r="K84" s="126"/>
      <c r="L84" s="127"/>
    </row>
    <row r="85" spans="2:12" ht="105" x14ac:dyDescent="0.25">
      <c r="B85" s="24" t="s">
        <v>33</v>
      </c>
      <c r="C85" s="54">
        <v>705.25</v>
      </c>
      <c r="D85" s="55">
        <v>2</v>
      </c>
      <c r="E85" s="56">
        <f t="shared" si="4"/>
        <v>1410.5</v>
      </c>
      <c r="F85" s="83"/>
      <c r="G85" s="83"/>
      <c r="H85" s="25"/>
      <c r="I85" s="26">
        <v>2</v>
      </c>
      <c r="J85" s="27">
        <f t="shared" si="1"/>
        <v>0</v>
      </c>
      <c r="K85" s="126"/>
      <c r="L85" s="127"/>
    </row>
    <row r="86" spans="2:12" ht="90" x14ac:dyDescent="0.25">
      <c r="B86" s="24" t="s">
        <v>83</v>
      </c>
      <c r="C86" s="54">
        <v>705.25</v>
      </c>
      <c r="D86" s="55">
        <v>1</v>
      </c>
      <c r="E86" s="56">
        <f t="shared" si="4"/>
        <v>705.25</v>
      </c>
      <c r="F86" s="83"/>
      <c r="G86" s="83"/>
      <c r="H86" s="25"/>
      <c r="I86" s="26">
        <v>1</v>
      </c>
      <c r="J86" s="27">
        <f t="shared" si="1"/>
        <v>0</v>
      </c>
      <c r="K86" s="126"/>
      <c r="L86" s="127"/>
    </row>
    <row r="87" spans="2:12" ht="105" x14ac:dyDescent="0.25">
      <c r="B87" s="24" t="s">
        <v>33</v>
      </c>
      <c r="C87" s="54">
        <v>705.25</v>
      </c>
      <c r="D87" s="55">
        <v>1</v>
      </c>
      <c r="E87" s="56">
        <f t="shared" si="4"/>
        <v>705.25</v>
      </c>
      <c r="F87" s="83"/>
      <c r="G87" s="83"/>
      <c r="H87" s="25"/>
      <c r="I87" s="26">
        <v>1</v>
      </c>
      <c r="J87" s="27">
        <f t="shared" si="1"/>
        <v>0</v>
      </c>
      <c r="K87" s="126"/>
      <c r="L87" s="127"/>
    </row>
    <row r="88" spans="2:12" ht="105" x14ac:dyDescent="0.25">
      <c r="B88" s="24" t="s">
        <v>33</v>
      </c>
      <c r="C88" s="54">
        <v>705.25</v>
      </c>
      <c r="D88" s="55">
        <v>1</v>
      </c>
      <c r="E88" s="56">
        <f t="shared" si="4"/>
        <v>705.25</v>
      </c>
      <c r="F88" s="83"/>
      <c r="G88" s="83"/>
      <c r="H88" s="25"/>
      <c r="I88" s="26">
        <v>1</v>
      </c>
      <c r="J88" s="27">
        <f t="shared" si="1"/>
        <v>0</v>
      </c>
      <c r="K88" s="126"/>
      <c r="L88" s="127"/>
    </row>
    <row r="89" spans="2:12" ht="60" x14ac:dyDescent="0.25">
      <c r="B89" s="24" t="s">
        <v>84</v>
      </c>
      <c r="C89" s="54">
        <v>705.25</v>
      </c>
      <c r="D89" s="55">
        <v>2</v>
      </c>
      <c r="E89" s="56">
        <f t="shared" si="4"/>
        <v>1410.5</v>
      </c>
      <c r="F89" s="83"/>
      <c r="G89" s="83"/>
      <c r="H89" s="25"/>
      <c r="I89" s="26">
        <v>2</v>
      </c>
      <c r="J89" s="27">
        <f t="shared" si="1"/>
        <v>0</v>
      </c>
      <c r="K89" s="126"/>
      <c r="L89" s="127"/>
    </row>
    <row r="90" spans="2:12" ht="75" x14ac:dyDescent="0.25">
      <c r="B90" s="24" t="s">
        <v>85</v>
      </c>
      <c r="C90" s="54">
        <v>705.25</v>
      </c>
      <c r="D90" s="55">
        <v>1</v>
      </c>
      <c r="E90" s="56">
        <f t="shared" si="4"/>
        <v>705.25</v>
      </c>
      <c r="F90" s="83"/>
      <c r="G90" s="83"/>
      <c r="H90" s="25"/>
      <c r="I90" s="26">
        <v>1</v>
      </c>
      <c r="J90" s="27">
        <f t="shared" ref="J90:J104" si="5">ROUND(ROUND(H90,2)*ROUND(I90,3),2)</f>
        <v>0</v>
      </c>
      <c r="K90" s="126"/>
      <c r="L90" s="127"/>
    </row>
    <row r="91" spans="2:12" ht="45" x14ac:dyDescent="0.25">
      <c r="B91" s="24" t="s">
        <v>86</v>
      </c>
      <c r="C91" s="54">
        <v>705.25</v>
      </c>
      <c r="D91" s="55">
        <v>1</v>
      </c>
      <c r="E91" s="56">
        <f t="shared" si="4"/>
        <v>705.25</v>
      </c>
      <c r="F91" s="83"/>
      <c r="G91" s="83"/>
      <c r="H91" s="25"/>
      <c r="I91" s="26">
        <v>1</v>
      </c>
      <c r="J91" s="27">
        <f t="shared" si="5"/>
        <v>0</v>
      </c>
      <c r="K91" s="126"/>
      <c r="L91" s="127"/>
    </row>
    <row r="92" spans="2:12" ht="90" x14ac:dyDescent="0.25">
      <c r="B92" s="24" t="s">
        <v>87</v>
      </c>
      <c r="C92" s="54">
        <v>705.25</v>
      </c>
      <c r="D92" s="55">
        <v>1</v>
      </c>
      <c r="E92" s="56">
        <f t="shared" si="4"/>
        <v>705.25</v>
      </c>
      <c r="F92" s="83"/>
      <c r="G92" s="83"/>
      <c r="H92" s="25"/>
      <c r="I92" s="26">
        <v>1</v>
      </c>
      <c r="J92" s="27">
        <f t="shared" si="5"/>
        <v>0</v>
      </c>
      <c r="K92" s="126"/>
      <c r="L92" s="127"/>
    </row>
    <row r="93" spans="2:12" ht="30" x14ac:dyDescent="0.25">
      <c r="B93" s="24" t="s">
        <v>88</v>
      </c>
      <c r="C93" s="54">
        <v>705.25</v>
      </c>
      <c r="D93" s="55">
        <v>1</v>
      </c>
      <c r="E93" s="56">
        <f t="shared" si="4"/>
        <v>705.25</v>
      </c>
      <c r="F93" s="83"/>
      <c r="G93" s="83"/>
      <c r="H93" s="25"/>
      <c r="I93" s="26">
        <v>1</v>
      </c>
      <c r="J93" s="27">
        <f t="shared" si="5"/>
        <v>0</v>
      </c>
      <c r="K93" s="126"/>
      <c r="L93" s="127"/>
    </row>
    <row r="94" spans="2:12" ht="30" x14ac:dyDescent="0.25">
      <c r="B94" s="24" t="s">
        <v>89</v>
      </c>
      <c r="C94" s="54">
        <v>705.25</v>
      </c>
      <c r="D94" s="55">
        <v>9</v>
      </c>
      <c r="E94" s="56">
        <f t="shared" si="4"/>
        <v>6347.25</v>
      </c>
      <c r="F94" s="83"/>
      <c r="G94" s="83"/>
      <c r="H94" s="25"/>
      <c r="I94" s="26">
        <v>9</v>
      </c>
      <c r="J94" s="27">
        <f t="shared" si="5"/>
        <v>0</v>
      </c>
      <c r="K94" s="126"/>
      <c r="L94" s="127"/>
    </row>
    <row r="95" spans="2:12" ht="105" x14ac:dyDescent="0.25">
      <c r="B95" s="24" t="s">
        <v>33</v>
      </c>
      <c r="C95" s="54">
        <v>705.25</v>
      </c>
      <c r="D95" s="55">
        <v>2</v>
      </c>
      <c r="E95" s="56">
        <f t="shared" si="4"/>
        <v>1410.5</v>
      </c>
      <c r="F95" s="83"/>
      <c r="G95" s="83"/>
      <c r="H95" s="25"/>
      <c r="I95" s="26">
        <v>2</v>
      </c>
      <c r="J95" s="27">
        <f t="shared" si="5"/>
        <v>0</v>
      </c>
      <c r="K95" s="126"/>
      <c r="L95" s="127"/>
    </row>
    <row r="96" spans="2:12" ht="45" x14ac:dyDescent="0.25">
      <c r="B96" s="24" t="s">
        <v>90</v>
      </c>
      <c r="C96" s="54">
        <v>705.25</v>
      </c>
      <c r="D96" s="55">
        <v>1</v>
      </c>
      <c r="E96" s="56">
        <f t="shared" si="4"/>
        <v>705.25</v>
      </c>
      <c r="F96" s="83"/>
      <c r="G96" s="83"/>
      <c r="H96" s="25"/>
      <c r="I96" s="26">
        <v>1</v>
      </c>
      <c r="J96" s="27">
        <f t="shared" si="5"/>
        <v>0</v>
      </c>
      <c r="K96" s="126"/>
      <c r="L96" s="127"/>
    </row>
    <row r="97" spans="2:12" ht="75" x14ac:dyDescent="0.25">
      <c r="B97" s="24" t="s">
        <v>91</v>
      </c>
      <c r="C97" s="54">
        <v>705.25</v>
      </c>
      <c r="D97" s="55">
        <v>1</v>
      </c>
      <c r="E97" s="56">
        <f t="shared" si="4"/>
        <v>705.25</v>
      </c>
      <c r="F97" s="83"/>
      <c r="G97" s="83"/>
      <c r="H97" s="25"/>
      <c r="I97" s="26">
        <v>1</v>
      </c>
      <c r="J97" s="27">
        <f t="shared" si="5"/>
        <v>0</v>
      </c>
      <c r="K97" s="126"/>
      <c r="L97" s="127"/>
    </row>
    <row r="98" spans="2:12" ht="30" x14ac:dyDescent="0.25">
      <c r="B98" s="24" t="s">
        <v>49</v>
      </c>
      <c r="C98" s="54">
        <v>195.22</v>
      </c>
      <c r="D98" s="55">
        <v>1</v>
      </c>
      <c r="E98" s="56">
        <f t="shared" ref="E98:E104" si="6">ROUND(ROUND(C98,2)*ROUND(D98,3),2)</f>
        <v>195.22</v>
      </c>
      <c r="F98" s="83"/>
      <c r="G98" s="83"/>
      <c r="H98" s="25"/>
      <c r="I98" s="26">
        <v>1</v>
      </c>
      <c r="J98" s="27">
        <f t="shared" si="5"/>
        <v>0</v>
      </c>
      <c r="K98" s="126"/>
      <c r="L98" s="127"/>
    </row>
    <row r="99" spans="2:12" x14ac:dyDescent="0.25">
      <c r="B99" s="24" t="s">
        <v>43</v>
      </c>
      <c r="C99" s="54">
        <v>15.17</v>
      </c>
      <c r="D99" s="55">
        <v>6</v>
      </c>
      <c r="E99" s="56">
        <f t="shared" si="6"/>
        <v>91.02</v>
      </c>
      <c r="F99" s="83"/>
      <c r="G99" s="83"/>
      <c r="H99" s="25"/>
      <c r="I99" s="26">
        <v>6</v>
      </c>
      <c r="J99" s="27">
        <f t="shared" si="5"/>
        <v>0</v>
      </c>
      <c r="K99" s="126"/>
      <c r="L99" s="127"/>
    </row>
    <row r="100" spans="2:12" ht="30" x14ac:dyDescent="0.25">
      <c r="B100" s="24" t="s">
        <v>45</v>
      </c>
      <c r="C100" s="54">
        <v>541.13</v>
      </c>
      <c r="D100" s="55">
        <v>1</v>
      </c>
      <c r="E100" s="56">
        <f t="shared" si="6"/>
        <v>541.13</v>
      </c>
      <c r="F100" s="83"/>
      <c r="G100" s="83"/>
      <c r="H100" s="25"/>
      <c r="I100" s="26">
        <v>1</v>
      </c>
      <c r="J100" s="27">
        <f t="shared" si="5"/>
        <v>0</v>
      </c>
      <c r="K100" s="126"/>
      <c r="L100" s="127"/>
    </row>
    <row r="101" spans="2:12" x14ac:dyDescent="0.25">
      <c r="B101" s="24" t="s">
        <v>46</v>
      </c>
      <c r="C101" s="54">
        <v>16.21</v>
      </c>
      <c r="D101" s="55">
        <v>60</v>
      </c>
      <c r="E101" s="56">
        <f t="shared" si="6"/>
        <v>972.6</v>
      </c>
      <c r="F101" s="83"/>
      <c r="G101" s="83"/>
      <c r="H101" s="25"/>
      <c r="I101" s="26">
        <v>60</v>
      </c>
      <c r="J101" s="27">
        <f t="shared" si="5"/>
        <v>0</v>
      </c>
      <c r="K101" s="126"/>
      <c r="L101" s="127"/>
    </row>
    <row r="102" spans="2:12" ht="30" x14ac:dyDescent="0.25">
      <c r="B102" s="24" t="s">
        <v>42</v>
      </c>
      <c r="C102" s="54">
        <v>1885.96</v>
      </c>
      <c r="D102" s="55">
        <v>1</v>
      </c>
      <c r="E102" s="56">
        <f t="shared" si="6"/>
        <v>1885.96</v>
      </c>
      <c r="F102" s="83"/>
      <c r="G102" s="83"/>
      <c r="H102" s="25"/>
      <c r="I102" s="26">
        <v>1</v>
      </c>
      <c r="J102" s="27">
        <f t="shared" si="5"/>
        <v>0</v>
      </c>
      <c r="K102" s="126"/>
      <c r="L102" s="127"/>
    </row>
    <row r="103" spans="2:12" ht="24.95" customHeight="1" x14ac:dyDescent="0.25">
      <c r="B103" s="24" t="s">
        <v>44</v>
      </c>
      <c r="C103" s="54">
        <v>162.16999999999999</v>
      </c>
      <c r="D103" s="55">
        <v>6</v>
      </c>
      <c r="E103" s="56">
        <f t="shared" si="6"/>
        <v>973.02</v>
      </c>
      <c r="F103" s="83"/>
      <c r="G103" s="83"/>
      <c r="H103" s="25"/>
      <c r="I103" s="26">
        <v>6</v>
      </c>
      <c r="J103" s="27">
        <f t="shared" si="5"/>
        <v>0</v>
      </c>
      <c r="K103" s="126"/>
      <c r="L103" s="127"/>
    </row>
    <row r="104" spans="2:12" ht="24.95" customHeight="1" x14ac:dyDescent="0.25">
      <c r="B104" s="24" t="s">
        <v>37</v>
      </c>
      <c r="C104" s="54">
        <v>76.64</v>
      </c>
      <c r="D104" s="55">
        <v>1</v>
      </c>
      <c r="E104" s="56">
        <f t="shared" si="6"/>
        <v>76.64</v>
      </c>
      <c r="F104" s="83"/>
      <c r="G104" s="83"/>
      <c r="H104" s="25"/>
      <c r="I104" s="26">
        <v>1</v>
      </c>
      <c r="J104" s="27">
        <f t="shared" si="5"/>
        <v>0</v>
      </c>
      <c r="K104" s="126"/>
      <c r="L104" s="127"/>
    </row>
    <row r="105" spans="2:12" ht="45" x14ac:dyDescent="0.25">
      <c r="B105" s="24" t="s">
        <v>52</v>
      </c>
      <c r="C105" s="54">
        <v>129.97999999999999</v>
      </c>
      <c r="D105" s="55">
        <v>4</v>
      </c>
      <c r="E105" s="56">
        <f>ROUND(ROUND(C105,2)*ROUND(D105,3),2)</f>
        <v>519.91999999999996</v>
      </c>
      <c r="F105" s="83"/>
      <c r="G105" s="83"/>
      <c r="H105" s="25"/>
      <c r="I105" s="26">
        <v>4</v>
      </c>
      <c r="J105" s="27">
        <f>ROUND(ROUND(H105,2)*ROUND(I105,3),2)</f>
        <v>0</v>
      </c>
      <c r="K105" s="126"/>
      <c r="L105" s="127"/>
    </row>
    <row r="106" spans="2:12" ht="30" x14ac:dyDescent="0.25">
      <c r="B106" s="24" t="s">
        <v>92</v>
      </c>
      <c r="C106" s="54">
        <v>95</v>
      </c>
      <c r="D106" s="55">
        <v>1</v>
      </c>
      <c r="E106" s="56">
        <f t="shared" ref="E106:E111" si="7">ROUND(ROUND(C106,2)*ROUND(D106,3),2)</f>
        <v>95</v>
      </c>
      <c r="F106" s="83"/>
      <c r="G106" s="83"/>
      <c r="H106" s="25"/>
      <c r="I106" s="26">
        <v>1</v>
      </c>
      <c r="J106" s="27">
        <f t="shared" ref="J106:J169" si="8">ROUND(ROUND(H106,2)*ROUND(I106,3),2)</f>
        <v>0</v>
      </c>
      <c r="K106" s="126"/>
      <c r="L106" s="127"/>
    </row>
    <row r="107" spans="2:12" ht="30" x14ac:dyDescent="0.25">
      <c r="B107" s="24" t="s">
        <v>51</v>
      </c>
      <c r="C107" s="54">
        <v>97.67</v>
      </c>
      <c r="D107" s="55">
        <v>2</v>
      </c>
      <c r="E107" s="56">
        <f t="shared" si="7"/>
        <v>195.34</v>
      </c>
      <c r="F107" s="83"/>
      <c r="G107" s="83"/>
      <c r="H107" s="25"/>
      <c r="I107" s="26">
        <v>2</v>
      </c>
      <c r="J107" s="27">
        <f t="shared" si="8"/>
        <v>0</v>
      </c>
      <c r="K107" s="126"/>
      <c r="L107" s="127"/>
    </row>
    <row r="108" spans="2:12" ht="30" x14ac:dyDescent="0.25">
      <c r="B108" s="24" t="s">
        <v>50</v>
      </c>
      <c r="C108" s="54">
        <v>75.12</v>
      </c>
      <c r="D108" s="55">
        <v>2</v>
      </c>
      <c r="E108" s="56">
        <f t="shared" si="7"/>
        <v>150.24</v>
      </c>
      <c r="F108" s="83"/>
      <c r="G108" s="83"/>
      <c r="H108" s="25"/>
      <c r="I108" s="26">
        <v>2</v>
      </c>
      <c r="J108" s="27">
        <f t="shared" si="8"/>
        <v>0</v>
      </c>
      <c r="K108" s="126"/>
      <c r="L108" s="127"/>
    </row>
    <row r="109" spans="2:12" x14ac:dyDescent="0.25">
      <c r="B109" s="24" t="s">
        <v>53</v>
      </c>
      <c r="C109" s="54">
        <v>21.32</v>
      </c>
      <c r="D109" s="55">
        <v>3</v>
      </c>
      <c r="E109" s="56">
        <f t="shared" si="7"/>
        <v>63.96</v>
      </c>
      <c r="F109" s="83"/>
      <c r="G109" s="83"/>
      <c r="H109" s="25"/>
      <c r="I109" s="26">
        <v>3</v>
      </c>
      <c r="J109" s="27">
        <f t="shared" si="8"/>
        <v>0</v>
      </c>
      <c r="K109" s="126"/>
      <c r="L109" s="127"/>
    </row>
    <row r="110" spans="2:12" ht="30" x14ac:dyDescent="0.25">
      <c r="B110" s="24" t="s">
        <v>54</v>
      </c>
      <c r="C110" s="54">
        <v>33.590000000000003</v>
      </c>
      <c r="D110" s="55">
        <v>3</v>
      </c>
      <c r="E110" s="56">
        <f t="shared" si="7"/>
        <v>100.77</v>
      </c>
      <c r="F110" s="83"/>
      <c r="G110" s="83"/>
      <c r="H110" s="25"/>
      <c r="I110" s="26">
        <v>3</v>
      </c>
      <c r="J110" s="27">
        <f t="shared" si="8"/>
        <v>0</v>
      </c>
      <c r="K110" s="126"/>
      <c r="L110" s="127"/>
    </row>
    <row r="111" spans="2:12" ht="45" x14ac:dyDescent="0.25">
      <c r="B111" s="24" t="s">
        <v>52</v>
      </c>
      <c r="C111" s="54">
        <v>129.97999999999999</v>
      </c>
      <c r="D111" s="55">
        <v>6</v>
      </c>
      <c r="E111" s="56">
        <f t="shared" si="7"/>
        <v>779.88</v>
      </c>
      <c r="F111" s="83"/>
      <c r="G111" s="83"/>
      <c r="H111" s="25"/>
      <c r="I111" s="26">
        <v>6</v>
      </c>
      <c r="J111" s="27">
        <f t="shared" si="8"/>
        <v>0</v>
      </c>
      <c r="K111" s="126"/>
      <c r="L111" s="127"/>
    </row>
    <row r="112" spans="2:12" x14ac:dyDescent="0.25">
      <c r="B112" s="24" t="s">
        <v>55</v>
      </c>
      <c r="C112" s="54">
        <v>17.77</v>
      </c>
      <c r="D112" s="55">
        <v>1</v>
      </c>
      <c r="E112" s="56">
        <f t="shared" ref="E112:E137" si="9">ROUND(ROUND(C112,2)*ROUND(D112,3),2)</f>
        <v>17.77</v>
      </c>
      <c r="F112" s="83"/>
      <c r="G112" s="83"/>
      <c r="H112" s="25"/>
      <c r="I112" s="26">
        <v>1</v>
      </c>
      <c r="J112" s="27">
        <f t="shared" si="8"/>
        <v>0</v>
      </c>
      <c r="K112" s="126"/>
      <c r="L112" s="127"/>
    </row>
    <row r="113" spans="2:12" ht="45" x14ac:dyDescent="0.25">
      <c r="B113" s="24" t="s">
        <v>52</v>
      </c>
      <c r="C113" s="54">
        <v>129.97999999999999</v>
      </c>
      <c r="D113" s="55">
        <v>3</v>
      </c>
      <c r="E113" s="56">
        <f t="shared" si="9"/>
        <v>389.94</v>
      </c>
      <c r="F113" s="83"/>
      <c r="G113" s="83"/>
      <c r="H113" s="25"/>
      <c r="I113" s="26">
        <v>3</v>
      </c>
      <c r="J113" s="27">
        <f t="shared" si="8"/>
        <v>0</v>
      </c>
      <c r="K113" s="126"/>
      <c r="L113" s="127"/>
    </row>
    <row r="114" spans="2:12" ht="30" x14ac:dyDescent="0.25">
      <c r="B114" s="24" t="s">
        <v>51</v>
      </c>
      <c r="C114" s="54">
        <v>97.67</v>
      </c>
      <c r="D114" s="55">
        <v>1</v>
      </c>
      <c r="E114" s="56">
        <f t="shared" si="9"/>
        <v>97.67</v>
      </c>
      <c r="F114" s="83"/>
      <c r="G114" s="83"/>
      <c r="H114" s="25"/>
      <c r="I114" s="26">
        <v>1</v>
      </c>
      <c r="J114" s="27">
        <f t="shared" si="8"/>
        <v>0</v>
      </c>
      <c r="K114" s="126"/>
      <c r="L114" s="127"/>
    </row>
    <row r="115" spans="2:12" ht="45" x14ac:dyDescent="0.25">
      <c r="B115" s="24" t="s">
        <v>52</v>
      </c>
      <c r="C115" s="54">
        <v>129.97999999999999</v>
      </c>
      <c r="D115" s="55">
        <v>1</v>
      </c>
      <c r="E115" s="56">
        <f t="shared" si="9"/>
        <v>129.97999999999999</v>
      </c>
      <c r="F115" s="83"/>
      <c r="G115" s="83"/>
      <c r="H115" s="25"/>
      <c r="I115" s="26">
        <v>1</v>
      </c>
      <c r="J115" s="27">
        <f t="shared" si="8"/>
        <v>0</v>
      </c>
      <c r="K115" s="126"/>
      <c r="L115" s="127"/>
    </row>
    <row r="116" spans="2:12" ht="45" x14ac:dyDescent="0.25">
      <c r="B116" s="24" t="s">
        <v>93</v>
      </c>
      <c r="C116" s="54">
        <v>129.94999999999999</v>
      </c>
      <c r="D116" s="55">
        <v>1</v>
      </c>
      <c r="E116" s="56">
        <f t="shared" si="9"/>
        <v>129.94999999999999</v>
      </c>
      <c r="F116" s="83"/>
      <c r="G116" s="83"/>
      <c r="H116" s="25"/>
      <c r="I116" s="26">
        <v>1</v>
      </c>
      <c r="J116" s="27">
        <f t="shared" si="8"/>
        <v>0</v>
      </c>
      <c r="K116" s="126"/>
      <c r="L116" s="127"/>
    </row>
    <row r="117" spans="2:12" x14ac:dyDescent="0.25">
      <c r="B117" s="24" t="s">
        <v>58</v>
      </c>
      <c r="C117" s="54">
        <v>1265.31</v>
      </c>
      <c r="D117" s="55">
        <v>1</v>
      </c>
      <c r="E117" s="56">
        <f t="shared" si="9"/>
        <v>1265.31</v>
      </c>
      <c r="F117" s="83"/>
      <c r="G117" s="83"/>
      <c r="H117" s="25"/>
      <c r="I117" s="26">
        <v>1</v>
      </c>
      <c r="J117" s="27">
        <f t="shared" si="8"/>
        <v>0</v>
      </c>
      <c r="K117" s="126"/>
      <c r="L117" s="127"/>
    </row>
    <row r="118" spans="2:12" x14ac:dyDescent="0.25">
      <c r="B118" s="24" t="s">
        <v>56</v>
      </c>
      <c r="C118" s="54">
        <v>19.850000000000001</v>
      </c>
      <c r="D118" s="55">
        <v>1</v>
      </c>
      <c r="E118" s="56">
        <f t="shared" si="9"/>
        <v>19.850000000000001</v>
      </c>
      <c r="F118" s="83"/>
      <c r="G118" s="83"/>
      <c r="H118" s="25"/>
      <c r="I118" s="26">
        <v>1</v>
      </c>
      <c r="J118" s="27">
        <f t="shared" si="8"/>
        <v>0</v>
      </c>
      <c r="K118" s="126"/>
      <c r="L118" s="127"/>
    </row>
    <row r="119" spans="2:12" ht="24.95" customHeight="1" x14ac:dyDescent="0.25">
      <c r="B119" s="24" t="s">
        <v>61</v>
      </c>
      <c r="C119" s="54">
        <v>579.84</v>
      </c>
      <c r="D119" s="55">
        <v>1</v>
      </c>
      <c r="E119" s="56">
        <f t="shared" si="9"/>
        <v>579.84</v>
      </c>
      <c r="F119" s="83"/>
      <c r="G119" s="83"/>
      <c r="H119" s="25"/>
      <c r="I119" s="26">
        <v>1</v>
      </c>
      <c r="J119" s="27">
        <f t="shared" si="8"/>
        <v>0</v>
      </c>
      <c r="K119" s="126"/>
      <c r="L119" s="127"/>
    </row>
    <row r="120" spans="2:12" ht="30" x14ac:dyDescent="0.25">
      <c r="B120" s="24" t="s">
        <v>60</v>
      </c>
      <c r="C120" s="54">
        <v>574.08000000000004</v>
      </c>
      <c r="D120" s="55">
        <v>4</v>
      </c>
      <c r="E120" s="56">
        <f t="shared" si="9"/>
        <v>2296.3200000000002</v>
      </c>
      <c r="F120" s="83"/>
      <c r="G120" s="83"/>
      <c r="H120" s="25"/>
      <c r="I120" s="26">
        <v>4</v>
      </c>
      <c r="J120" s="27">
        <f t="shared" si="8"/>
        <v>0</v>
      </c>
      <c r="K120" s="126"/>
      <c r="L120" s="127"/>
    </row>
    <row r="121" spans="2:12" ht="30" x14ac:dyDescent="0.25">
      <c r="B121" s="24" t="s">
        <v>45</v>
      </c>
      <c r="C121" s="54">
        <v>541.13</v>
      </c>
      <c r="D121" s="55">
        <v>1</v>
      </c>
      <c r="E121" s="56">
        <f t="shared" si="9"/>
        <v>541.13</v>
      </c>
      <c r="F121" s="83"/>
      <c r="G121" s="83"/>
      <c r="H121" s="25"/>
      <c r="I121" s="26">
        <v>1</v>
      </c>
      <c r="J121" s="27">
        <f t="shared" si="8"/>
        <v>0</v>
      </c>
      <c r="K121" s="126"/>
      <c r="L121" s="127"/>
    </row>
    <row r="122" spans="2:12" ht="30" x14ac:dyDescent="0.25">
      <c r="B122" s="24" t="s">
        <v>60</v>
      </c>
      <c r="C122" s="54">
        <v>574.08000000000004</v>
      </c>
      <c r="D122" s="55">
        <v>7</v>
      </c>
      <c r="E122" s="56">
        <f t="shared" si="9"/>
        <v>4018.56</v>
      </c>
      <c r="F122" s="83"/>
      <c r="G122" s="83"/>
      <c r="H122" s="25"/>
      <c r="I122" s="26">
        <v>7</v>
      </c>
      <c r="J122" s="27">
        <f t="shared" si="8"/>
        <v>0</v>
      </c>
      <c r="K122" s="126"/>
      <c r="L122" s="127"/>
    </row>
    <row r="123" spans="2:12" ht="24.95" customHeight="1" x14ac:dyDescent="0.25">
      <c r="B123" s="24" t="s">
        <v>61</v>
      </c>
      <c r="C123" s="54">
        <v>579.84</v>
      </c>
      <c r="D123" s="55">
        <v>1</v>
      </c>
      <c r="E123" s="56">
        <f t="shared" si="9"/>
        <v>579.84</v>
      </c>
      <c r="F123" s="83"/>
      <c r="G123" s="83"/>
      <c r="H123" s="25"/>
      <c r="I123" s="26">
        <v>1</v>
      </c>
      <c r="J123" s="27">
        <f t="shared" si="8"/>
        <v>0</v>
      </c>
      <c r="K123" s="126"/>
      <c r="L123" s="127"/>
    </row>
    <row r="124" spans="2:12" ht="30" x14ac:dyDescent="0.25">
      <c r="B124" s="24" t="s">
        <v>62</v>
      </c>
      <c r="C124" s="54">
        <v>93.23</v>
      </c>
      <c r="D124" s="55">
        <v>2</v>
      </c>
      <c r="E124" s="56">
        <f t="shared" si="9"/>
        <v>186.46</v>
      </c>
      <c r="F124" s="83"/>
      <c r="G124" s="83"/>
      <c r="H124" s="25"/>
      <c r="I124" s="26">
        <v>2</v>
      </c>
      <c r="J124" s="27">
        <f t="shared" si="8"/>
        <v>0</v>
      </c>
      <c r="K124" s="126"/>
      <c r="L124" s="127"/>
    </row>
    <row r="125" spans="2:12" x14ac:dyDescent="0.25">
      <c r="B125" s="24" t="s">
        <v>94</v>
      </c>
      <c r="C125" s="54">
        <v>9211.2999999999993</v>
      </c>
      <c r="D125" s="55">
        <v>1</v>
      </c>
      <c r="E125" s="56">
        <f t="shared" si="9"/>
        <v>9211.2999999999993</v>
      </c>
      <c r="F125" s="83"/>
      <c r="G125" s="83"/>
      <c r="H125" s="25"/>
      <c r="I125" s="26">
        <v>1</v>
      </c>
      <c r="J125" s="27">
        <f t="shared" si="8"/>
        <v>0</v>
      </c>
      <c r="K125" s="126"/>
      <c r="L125" s="127"/>
    </row>
    <row r="126" spans="2:12" ht="30" x14ac:dyDescent="0.25">
      <c r="B126" s="24" t="s">
        <v>63</v>
      </c>
      <c r="C126" s="54">
        <v>563.74</v>
      </c>
      <c r="D126" s="55">
        <v>1</v>
      </c>
      <c r="E126" s="56">
        <f t="shared" si="9"/>
        <v>563.74</v>
      </c>
      <c r="F126" s="83"/>
      <c r="G126" s="83"/>
      <c r="H126" s="25"/>
      <c r="I126" s="26">
        <v>1</v>
      </c>
      <c r="J126" s="27">
        <f t="shared" si="8"/>
        <v>0</v>
      </c>
      <c r="K126" s="126"/>
      <c r="L126" s="127"/>
    </row>
    <row r="127" spans="2:12" x14ac:dyDescent="0.25">
      <c r="B127" s="24" t="s">
        <v>66</v>
      </c>
      <c r="C127" s="54">
        <v>291.54000000000002</v>
      </c>
      <c r="D127" s="55">
        <v>4</v>
      </c>
      <c r="E127" s="56">
        <f t="shared" si="9"/>
        <v>1166.1600000000001</v>
      </c>
      <c r="F127" s="83"/>
      <c r="G127" s="83"/>
      <c r="H127" s="25"/>
      <c r="I127" s="26">
        <v>4</v>
      </c>
      <c r="J127" s="27">
        <f t="shared" si="8"/>
        <v>0</v>
      </c>
      <c r="K127" s="126"/>
      <c r="L127" s="127"/>
    </row>
    <row r="128" spans="2:12" ht="30" x14ac:dyDescent="0.25">
      <c r="B128" s="24" t="s">
        <v>95</v>
      </c>
      <c r="C128" s="54">
        <v>172.43</v>
      </c>
      <c r="D128" s="55">
        <v>1</v>
      </c>
      <c r="E128" s="56">
        <f t="shared" si="9"/>
        <v>172.43</v>
      </c>
      <c r="F128" s="83"/>
      <c r="G128" s="83"/>
      <c r="H128" s="25"/>
      <c r="I128" s="26">
        <v>1</v>
      </c>
      <c r="J128" s="27">
        <f t="shared" si="8"/>
        <v>0</v>
      </c>
      <c r="K128" s="126"/>
      <c r="L128" s="127"/>
    </row>
    <row r="129" spans="2:12" ht="60" x14ac:dyDescent="0.25">
      <c r="B129" s="24" t="s">
        <v>96</v>
      </c>
      <c r="C129" s="54">
        <v>705.25</v>
      </c>
      <c r="D129" s="55">
        <v>1</v>
      </c>
      <c r="E129" s="56">
        <f t="shared" si="9"/>
        <v>705.25</v>
      </c>
      <c r="F129" s="83"/>
      <c r="G129" s="83"/>
      <c r="H129" s="25"/>
      <c r="I129" s="26">
        <v>1</v>
      </c>
      <c r="J129" s="27">
        <f t="shared" si="8"/>
        <v>0</v>
      </c>
      <c r="K129" s="126"/>
      <c r="L129" s="127"/>
    </row>
    <row r="130" spans="2:12" ht="45" x14ac:dyDescent="0.25">
      <c r="B130" s="24" t="s">
        <v>97</v>
      </c>
      <c r="C130" s="54">
        <v>705.25</v>
      </c>
      <c r="D130" s="55">
        <v>1</v>
      </c>
      <c r="E130" s="56">
        <f t="shared" si="9"/>
        <v>705.25</v>
      </c>
      <c r="F130" s="83"/>
      <c r="G130" s="83"/>
      <c r="H130" s="25"/>
      <c r="I130" s="26">
        <v>1</v>
      </c>
      <c r="J130" s="27">
        <f t="shared" si="8"/>
        <v>0</v>
      </c>
      <c r="K130" s="126"/>
      <c r="L130" s="127"/>
    </row>
    <row r="131" spans="2:12" ht="45" x14ac:dyDescent="0.25">
      <c r="B131" s="24" t="s">
        <v>98</v>
      </c>
      <c r="C131" s="54">
        <v>705.25</v>
      </c>
      <c r="D131" s="55">
        <v>1</v>
      </c>
      <c r="E131" s="56">
        <f t="shared" si="9"/>
        <v>705.25</v>
      </c>
      <c r="F131" s="83"/>
      <c r="G131" s="83"/>
      <c r="H131" s="25"/>
      <c r="I131" s="26">
        <v>1</v>
      </c>
      <c r="J131" s="27">
        <f t="shared" si="8"/>
        <v>0</v>
      </c>
      <c r="K131" s="126"/>
      <c r="L131" s="127"/>
    </row>
    <row r="132" spans="2:12" ht="60" x14ac:dyDescent="0.25">
      <c r="B132" s="24" t="s">
        <v>84</v>
      </c>
      <c r="C132" s="54">
        <v>705.25</v>
      </c>
      <c r="D132" s="55">
        <v>2</v>
      </c>
      <c r="E132" s="56">
        <f t="shared" si="9"/>
        <v>1410.5</v>
      </c>
      <c r="F132" s="83"/>
      <c r="G132" s="83"/>
      <c r="H132" s="25"/>
      <c r="I132" s="26">
        <v>2</v>
      </c>
      <c r="J132" s="27">
        <f t="shared" si="8"/>
        <v>0</v>
      </c>
      <c r="K132" s="126"/>
      <c r="L132" s="127"/>
    </row>
    <row r="133" spans="2:12" ht="105" x14ac:dyDescent="0.25">
      <c r="B133" s="24" t="s">
        <v>80</v>
      </c>
      <c r="C133" s="54">
        <v>705.25</v>
      </c>
      <c r="D133" s="55">
        <v>4</v>
      </c>
      <c r="E133" s="56">
        <f t="shared" si="9"/>
        <v>2821</v>
      </c>
      <c r="F133" s="83"/>
      <c r="G133" s="83"/>
      <c r="H133" s="25"/>
      <c r="I133" s="26">
        <v>4</v>
      </c>
      <c r="J133" s="27">
        <f t="shared" si="8"/>
        <v>0</v>
      </c>
      <c r="K133" s="126"/>
      <c r="L133" s="127"/>
    </row>
    <row r="134" spans="2:12" ht="105" x14ac:dyDescent="0.25">
      <c r="B134" s="24" t="s">
        <v>80</v>
      </c>
      <c r="C134" s="54">
        <v>705.25</v>
      </c>
      <c r="D134" s="55">
        <v>6</v>
      </c>
      <c r="E134" s="56">
        <f t="shared" si="9"/>
        <v>4231.5</v>
      </c>
      <c r="F134" s="83"/>
      <c r="G134" s="83"/>
      <c r="H134" s="25"/>
      <c r="I134" s="26">
        <v>6</v>
      </c>
      <c r="J134" s="27">
        <f t="shared" si="8"/>
        <v>0</v>
      </c>
      <c r="K134" s="126"/>
      <c r="L134" s="127"/>
    </row>
    <row r="135" spans="2:12" ht="60" x14ac:dyDescent="0.25">
      <c r="B135" s="24" t="s">
        <v>81</v>
      </c>
      <c r="C135" s="54">
        <v>705.25</v>
      </c>
      <c r="D135" s="55">
        <v>1</v>
      </c>
      <c r="E135" s="56">
        <f t="shared" si="9"/>
        <v>705.25</v>
      </c>
      <c r="F135" s="83"/>
      <c r="G135" s="83"/>
      <c r="H135" s="25"/>
      <c r="I135" s="26">
        <v>1</v>
      </c>
      <c r="J135" s="27">
        <f t="shared" si="8"/>
        <v>0</v>
      </c>
      <c r="K135" s="126"/>
      <c r="L135" s="127"/>
    </row>
    <row r="136" spans="2:12" ht="120" x14ac:dyDescent="0.25">
      <c r="B136" s="24" t="s">
        <v>99</v>
      </c>
      <c r="C136" s="54">
        <v>705.25</v>
      </c>
      <c r="D136" s="55">
        <v>1</v>
      </c>
      <c r="E136" s="56">
        <f t="shared" si="9"/>
        <v>705.25</v>
      </c>
      <c r="F136" s="83"/>
      <c r="G136" s="83"/>
      <c r="H136" s="25"/>
      <c r="I136" s="26">
        <v>1</v>
      </c>
      <c r="J136" s="27">
        <f t="shared" si="8"/>
        <v>0</v>
      </c>
      <c r="K136" s="126"/>
      <c r="L136" s="127"/>
    </row>
    <row r="137" spans="2:12" ht="60" x14ac:dyDescent="0.25">
      <c r="B137" s="24" t="s">
        <v>100</v>
      </c>
      <c r="C137" s="54">
        <v>705.25</v>
      </c>
      <c r="D137" s="55">
        <v>1</v>
      </c>
      <c r="E137" s="56">
        <f t="shared" si="9"/>
        <v>705.25</v>
      </c>
      <c r="F137" s="83"/>
      <c r="G137" s="83"/>
      <c r="H137" s="25"/>
      <c r="I137" s="26">
        <v>1</v>
      </c>
      <c r="J137" s="27">
        <f t="shared" si="8"/>
        <v>0</v>
      </c>
      <c r="K137" s="126"/>
      <c r="L137" s="127"/>
    </row>
    <row r="138" spans="2:12" ht="30" x14ac:dyDescent="0.25">
      <c r="B138" s="24" t="s">
        <v>42</v>
      </c>
      <c r="C138" s="54">
        <v>1885.96</v>
      </c>
      <c r="D138" s="55">
        <v>1</v>
      </c>
      <c r="E138" s="56">
        <f t="shared" ref="E138:E144" si="10">ROUND(ROUND(C138,2)*ROUND(D138,3),2)</f>
        <v>1885.96</v>
      </c>
      <c r="F138" s="83"/>
      <c r="G138" s="83"/>
      <c r="H138" s="25"/>
      <c r="I138" s="26">
        <v>1</v>
      </c>
      <c r="J138" s="27">
        <f t="shared" si="8"/>
        <v>0</v>
      </c>
      <c r="K138" s="126"/>
      <c r="L138" s="127"/>
    </row>
    <row r="139" spans="2:12" ht="24.95" customHeight="1" x14ac:dyDescent="0.25">
      <c r="B139" s="24" t="s">
        <v>43</v>
      </c>
      <c r="C139" s="54">
        <v>15.17</v>
      </c>
      <c r="D139" s="55">
        <v>1</v>
      </c>
      <c r="E139" s="56">
        <f t="shared" si="10"/>
        <v>15.17</v>
      </c>
      <c r="F139" s="83"/>
      <c r="G139" s="83"/>
      <c r="H139" s="25"/>
      <c r="I139" s="26">
        <v>1</v>
      </c>
      <c r="J139" s="27">
        <f t="shared" si="8"/>
        <v>0</v>
      </c>
      <c r="K139" s="126"/>
      <c r="L139" s="127"/>
    </row>
    <row r="140" spans="2:12" x14ac:dyDescent="0.25">
      <c r="B140" s="24" t="s">
        <v>46</v>
      </c>
      <c r="C140" s="54">
        <v>16.21</v>
      </c>
      <c r="D140" s="55">
        <v>10</v>
      </c>
      <c r="E140" s="56">
        <f t="shared" si="10"/>
        <v>162.1</v>
      </c>
      <c r="F140" s="83"/>
      <c r="G140" s="83"/>
      <c r="H140" s="25"/>
      <c r="I140" s="26">
        <v>10</v>
      </c>
      <c r="J140" s="27">
        <f t="shared" si="8"/>
        <v>0</v>
      </c>
      <c r="K140" s="126"/>
      <c r="L140" s="127"/>
    </row>
    <row r="141" spans="2:12" ht="24.95" customHeight="1" x14ac:dyDescent="0.25">
      <c r="B141" s="24" t="s">
        <v>44</v>
      </c>
      <c r="C141" s="54">
        <v>162.16999999999999</v>
      </c>
      <c r="D141" s="55">
        <v>1</v>
      </c>
      <c r="E141" s="56">
        <f t="shared" si="10"/>
        <v>162.16999999999999</v>
      </c>
      <c r="F141" s="83"/>
      <c r="G141" s="83"/>
      <c r="H141" s="25"/>
      <c r="I141" s="26">
        <v>1</v>
      </c>
      <c r="J141" s="27">
        <f t="shared" si="8"/>
        <v>0</v>
      </c>
      <c r="K141" s="126"/>
      <c r="L141" s="127"/>
    </row>
    <row r="142" spans="2:12" ht="30" x14ac:dyDescent="0.25">
      <c r="B142" s="24" t="s">
        <v>49</v>
      </c>
      <c r="C142" s="54">
        <v>195.22</v>
      </c>
      <c r="D142" s="55">
        <v>1</v>
      </c>
      <c r="E142" s="56">
        <f t="shared" si="10"/>
        <v>195.22</v>
      </c>
      <c r="F142" s="83"/>
      <c r="G142" s="83"/>
      <c r="H142" s="25"/>
      <c r="I142" s="26">
        <v>1</v>
      </c>
      <c r="J142" s="27">
        <f t="shared" si="8"/>
        <v>0</v>
      </c>
      <c r="K142" s="126"/>
      <c r="L142" s="127"/>
    </row>
    <row r="143" spans="2:12" ht="24.95" customHeight="1" x14ac:dyDescent="0.25">
      <c r="B143" s="24" t="s">
        <v>37</v>
      </c>
      <c r="C143" s="54">
        <v>76.64</v>
      </c>
      <c r="D143" s="55">
        <v>1</v>
      </c>
      <c r="E143" s="56">
        <f t="shared" si="10"/>
        <v>76.64</v>
      </c>
      <c r="F143" s="83"/>
      <c r="G143" s="83"/>
      <c r="H143" s="25"/>
      <c r="I143" s="26">
        <v>1</v>
      </c>
      <c r="J143" s="27">
        <f t="shared" si="8"/>
        <v>0</v>
      </c>
      <c r="K143" s="126"/>
      <c r="L143" s="127"/>
    </row>
    <row r="144" spans="2:12" ht="30" x14ac:dyDescent="0.25">
      <c r="B144" s="24" t="s">
        <v>45</v>
      </c>
      <c r="C144" s="54">
        <v>541.13</v>
      </c>
      <c r="D144" s="55">
        <v>1</v>
      </c>
      <c r="E144" s="56">
        <f t="shared" si="10"/>
        <v>541.13</v>
      </c>
      <c r="F144" s="83"/>
      <c r="G144" s="83"/>
      <c r="H144" s="25"/>
      <c r="I144" s="26">
        <v>1</v>
      </c>
      <c r="J144" s="27">
        <f t="shared" si="8"/>
        <v>0</v>
      </c>
      <c r="K144" s="126"/>
      <c r="L144" s="127"/>
    </row>
    <row r="145" spans="2:12" ht="45" x14ac:dyDescent="0.25">
      <c r="B145" s="24" t="s">
        <v>52</v>
      </c>
      <c r="C145" s="54">
        <v>129.97999999999999</v>
      </c>
      <c r="D145" s="55">
        <v>3</v>
      </c>
      <c r="E145" s="56">
        <f t="shared" ref="E145:E165" si="11">ROUND(ROUND(C145,2)*ROUND(D145,3),2)</f>
        <v>389.94</v>
      </c>
      <c r="F145" s="83"/>
      <c r="G145" s="83"/>
      <c r="H145" s="25"/>
      <c r="I145" s="26">
        <v>3</v>
      </c>
      <c r="J145" s="27">
        <f t="shared" si="8"/>
        <v>0</v>
      </c>
      <c r="K145" s="126"/>
      <c r="L145" s="127"/>
    </row>
    <row r="146" spans="2:12" x14ac:dyDescent="0.25">
      <c r="B146" s="24" t="s">
        <v>58</v>
      </c>
      <c r="C146" s="54">
        <v>1265.31</v>
      </c>
      <c r="D146" s="55">
        <v>1</v>
      </c>
      <c r="E146" s="56">
        <f t="shared" si="11"/>
        <v>1265.31</v>
      </c>
      <c r="F146" s="83"/>
      <c r="G146" s="83"/>
      <c r="H146" s="25"/>
      <c r="I146" s="26">
        <v>1</v>
      </c>
      <c r="J146" s="27">
        <f t="shared" si="8"/>
        <v>0</v>
      </c>
      <c r="K146" s="126"/>
      <c r="L146" s="127"/>
    </row>
    <row r="147" spans="2:12" x14ac:dyDescent="0.25">
      <c r="B147" s="24" t="s">
        <v>56</v>
      </c>
      <c r="C147" s="54">
        <v>19.850000000000001</v>
      </c>
      <c r="D147" s="55">
        <v>1</v>
      </c>
      <c r="E147" s="56">
        <f t="shared" si="11"/>
        <v>19.850000000000001</v>
      </c>
      <c r="F147" s="83"/>
      <c r="G147" s="83"/>
      <c r="H147" s="25"/>
      <c r="I147" s="26">
        <v>1</v>
      </c>
      <c r="J147" s="27">
        <f t="shared" si="8"/>
        <v>0</v>
      </c>
      <c r="K147" s="126"/>
      <c r="L147" s="127"/>
    </row>
    <row r="148" spans="2:12" ht="30" x14ac:dyDescent="0.25">
      <c r="B148" s="24" t="s">
        <v>101</v>
      </c>
      <c r="C148" s="54">
        <v>129.91</v>
      </c>
      <c r="D148" s="55">
        <v>1</v>
      </c>
      <c r="E148" s="56">
        <f t="shared" si="11"/>
        <v>129.91</v>
      </c>
      <c r="F148" s="83"/>
      <c r="G148" s="83"/>
      <c r="H148" s="25"/>
      <c r="I148" s="26">
        <v>1</v>
      </c>
      <c r="J148" s="27">
        <f t="shared" si="8"/>
        <v>0</v>
      </c>
      <c r="K148" s="126"/>
      <c r="L148" s="127"/>
    </row>
    <row r="149" spans="2:12" ht="30" x14ac:dyDescent="0.25">
      <c r="B149" s="24" t="s">
        <v>60</v>
      </c>
      <c r="C149" s="54">
        <v>574.08000000000004</v>
      </c>
      <c r="D149" s="55">
        <v>2</v>
      </c>
      <c r="E149" s="56">
        <f t="shared" si="11"/>
        <v>1148.1600000000001</v>
      </c>
      <c r="F149" s="83"/>
      <c r="G149" s="83"/>
      <c r="H149" s="25"/>
      <c r="I149" s="26">
        <v>2</v>
      </c>
      <c r="J149" s="27">
        <f t="shared" si="8"/>
        <v>0</v>
      </c>
      <c r="K149" s="126"/>
      <c r="L149" s="127"/>
    </row>
    <row r="150" spans="2:12" ht="30" x14ac:dyDescent="0.25">
      <c r="B150" s="24" t="s">
        <v>59</v>
      </c>
      <c r="C150" s="54">
        <v>248</v>
      </c>
      <c r="D150" s="55">
        <v>1</v>
      </c>
      <c r="E150" s="56">
        <f t="shared" si="11"/>
        <v>248</v>
      </c>
      <c r="F150" s="83"/>
      <c r="G150" s="83"/>
      <c r="H150" s="25"/>
      <c r="I150" s="26">
        <v>1</v>
      </c>
      <c r="J150" s="27">
        <f t="shared" si="8"/>
        <v>0</v>
      </c>
      <c r="K150" s="126"/>
      <c r="L150" s="127"/>
    </row>
    <row r="151" spans="2:12" ht="24.95" customHeight="1" x14ac:dyDescent="0.25">
      <c r="B151" s="24" t="s">
        <v>61</v>
      </c>
      <c r="C151" s="54">
        <v>579.84</v>
      </c>
      <c r="D151" s="55">
        <v>1</v>
      </c>
      <c r="E151" s="56">
        <f t="shared" si="11"/>
        <v>579.84</v>
      </c>
      <c r="F151" s="83"/>
      <c r="G151" s="83"/>
      <c r="H151" s="25"/>
      <c r="I151" s="26">
        <v>1</v>
      </c>
      <c r="J151" s="27">
        <f t="shared" si="8"/>
        <v>0</v>
      </c>
      <c r="K151" s="126"/>
      <c r="L151" s="127"/>
    </row>
    <row r="152" spans="2:12" ht="30" x14ac:dyDescent="0.25">
      <c r="B152" s="24" t="s">
        <v>45</v>
      </c>
      <c r="C152" s="54">
        <v>541.13</v>
      </c>
      <c r="D152" s="55">
        <v>1</v>
      </c>
      <c r="E152" s="56">
        <f t="shared" si="11"/>
        <v>541.13</v>
      </c>
      <c r="F152" s="83"/>
      <c r="G152" s="83"/>
      <c r="H152" s="25"/>
      <c r="I152" s="26">
        <v>1</v>
      </c>
      <c r="J152" s="27">
        <f t="shared" si="8"/>
        <v>0</v>
      </c>
      <c r="K152" s="126"/>
      <c r="L152" s="127"/>
    </row>
    <row r="153" spans="2:12" ht="30" x14ac:dyDescent="0.25">
      <c r="B153" s="24" t="s">
        <v>60</v>
      </c>
      <c r="C153" s="54">
        <v>574.08000000000004</v>
      </c>
      <c r="D153" s="55">
        <v>3</v>
      </c>
      <c r="E153" s="56">
        <f t="shared" si="11"/>
        <v>1722.24</v>
      </c>
      <c r="F153" s="83"/>
      <c r="G153" s="83"/>
      <c r="H153" s="25"/>
      <c r="I153" s="26">
        <v>3</v>
      </c>
      <c r="J153" s="27">
        <f t="shared" si="8"/>
        <v>0</v>
      </c>
      <c r="K153" s="126"/>
      <c r="L153" s="127"/>
    </row>
    <row r="154" spans="2:12" ht="30" x14ac:dyDescent="0.25">
      <c r="B154" s="24" t="s">
        <v>63</v>
      </c>
      <c r="C154" s="54">
        <v>563.74</v>
      </c>
      <c r="D154" s="55">
        <v>1</v>
      </c>
      <c r="E154" s="56">
        <f t="shared" si="11"/>
        <v>563.74</v>
      </c>
      <c r="F154" s="83"/>
      <c r="G154" s="83"/>
      <c r="H154" s="25"/>
      <c r="I154" s="26">
        <v>1</v>
      </c>
      <c r="J154" s="27">
        <f t="shared" si="8"/>
        <v>0</v>
      </c>
      <c r="K154" s="126"/>
      <c r="L154" s="127"/>
    </row>
    <row r="155" spans="2:12" ht="30" x14ac:dyDescent="0.25">
      <c r="B155" s="24" t="s">
        <v>64</v>
      </c>
      <c r="C155" s="54">
        <v>259.13</v>
      </c>
      <c r="D155" s="55">
        <v>10</v>
      </c>
      <c r="E155" s="56">
        <f t="shared" si="11"/>
        <v>2591.3000000000002</v>
      </c>
      <c r="F155" s="83"/>
      <c r="G155" s="83"/>
      <c r="H155" s="25"/>
      <c r="I155" s="26">
        <v>10</v>
      </c>
      <c r="J155" s="27">
        <f t="shared" si="8"/>
        <v>0</v>
      </c>
      <c r="K155" s="126"/>
      <c r="L155" s="127"/>
    </row>
    <row r="156" spans="2:12" ht="30" x14ac:dyDescent="0.25">
      <c r="B156" s="24" t="s">
        <v>95</v>
      </c>
      <c r="C156" s="54">
        <v>172.43</v>
      </c>
      <c r="D156" s="55">
        <v>1</v>
      </c>
      <c r="E156" s="56">
        <f t="shared" si="11"/>
        <v>172.43</v>
      </c>
      <c r="F156" s="83"/>
      <c r="G156" s="83"/>
      <c r="H156" s="25"/>
      <c r="I156" s="26">
        <v>1</v>
      </c>
      <c r="J156" s="27">
        <f t="shared" si="8"/>
        <v>0</v>
      </c>
      <c r="K156" s="126"/>
      <c r="L156" s="127"/>
    </row>
    <row r="157" spans="2:12" ht="105" x14ac:dyDescent="0.25">
      <c r="B157" s="24" t="s">
        <v>33</v>
      </c>
      <c r="C157" s="54">
        <v>705.25</v>
      </c>
      <c r="D157" s="55">
        <v>5</v>
      </c>
      <c r="E157" s="56">
        <f t="shared" si="11"/>
        <v>3526.25</v>
      </c>
      <c r="F157" s="83"/>
      <c r="G157" s="83"/>
      <c r="H157" s="25"/>
      <c r="I157" s="26">
        <v>5</v>
      </c>
      <c r="J157" s="27">
        <f t="shared" si="8"/>
        <v>0</v>
      </c>
      <c r="K157" s="126"/>
      <c r="L157" s="127"/>
    </row>
    <row r="158" spans="2:12" ht="105" x14ac:dyDescent="0.25">
      <c r="B158" s="24" t="s">
        <v>102</v>
      </c>
      <c r="C158" s="54">
        <v>705.25</v>
      </c>
      <c r="D158" s="55">
        <v>1</v>
      </c>
      <c r="E158" s="56">
        <f t="shared" si="11"/>
        <v>705.25</v>
      </c>
      <c r="F158" s="83"/>
      <c r="G158" s="83"/>
      <c r="H158" s="25"/>
      <c r="I158" s="26">
        <v>1</v>
      </c>
      <c r="J158" s="27">
        <f t="shared" si="8"/>
        <v>0</v>
      </c>
      <c r="K158" s="126"/>
      <c r="L158" s="127"/>
    </row>
    <row r="159" spans="2:12" ht="105" x14ac:dyDescent="0.25">
      <c r="B159" s="24" t="s">
        <v>33</v>
      </c>
      <c r="C159" s="54">
        <v>705.25</v>
      </c>
      <c r="D159" s="55">
        <v>1</v>
      </c>
      <c r="E159" s="56">
        <f t="shared" si="11"/>
        <v>705.25</v>
      </c>
      <c r="F159" s="83"/>
      <c r="G159" s="83"/>
      <c r="H159" s="25"/>
      <c r="I159" s="26">
        <v>1</v>
      </c>
      <c r="J159" s="27">
        <f t="shared" si="8"/>
        <v>0</v>
      </c>
      <c r="K159" s="126"/>
      <c r="L159" s="127"/>
    </row>
    <row r="160" spans="2:12" ht="105" x14ac:dyDescent="0.25">
      <c r="B160" s="24" t="s">
        <v>33</v>
      </c>
      <c r="C160" s="54">
        <v>705.25</v>
      </c>
      <c r="D160" s="55">
        <v>1</v>
      </c>
      <c r="E160" s="56">
        <f t="shared" si="11"/>
        <v>705.25</v>
      </c>
      <c r="F160" s="83"/>
      <c r="G160" s="83"/>
      <c r="H160" s="25"/>
      <c r="I160" s="26">
        <v>1</v>
      </c>
      <c r="J160" s="27">
        <f t="shared" si="8"/>
        <v>0</v>
      </c>
      <c r="K160" s="126"/>
      <c r="L160" s="127"/>
    </row>
    <row r="161" spans="2:12" ht="45" x14ac:dyDescent="0.25">
      <c r="B161" s="24" t="s">
        <v>103</v>
      </c>
      <c r="C161" s="54">
        <v>705.25</v>
      </c>
      <c r="D161" s="55">
        <v>1</v>
      </c>
      <c r="E161" s="56">
        <f t="shared" si="11"/>
        <v>705.25</v>
      </c>
      <c r="F161" s="83"/>
      <c r="G161" s="83"/>
      <c r="H161" s="25"/>
      <c r="I161" s="26">
        <v>1</v>
      </c>
      <c r="J161" s="27">
        <f t="shared" si="8"/>
        <v>0</v>
      </c>
      <c r="K161" s="126"/>
      <c r="L161" s="127"/>
    </row>
    <row r="162" spans="2:12" ht="90" x14ac:dyDescent="0.25">
      <c r="B162" s="24" t="s">
        <v>104</v>
      </c>
      <c r="C162" s="54">
        <v>881.56</v>
      </c>
      <c r="D162" s="55">
        <v>1</v>
      </c>
      <c r="E162" s="56">
        <f t="shared" si="11"/>
        <v>881.56</v>
      </c>
      <c r="F162" s="83"/>
      <c r="G162" s="83"/>
      <c r="H162" s="25"/>
      <c r="I162" s="26">
        <v>1</v>
      </c>
      <c r="J162" s="27">
        <f t="shared" si="8"/>
        <v>0</v>
      </c>
      <c r="K162" s="126"/>
      <c r="L162" s="127"/>
    </row>
    <row r="163" spans="2:12" ht="60" x14ac:dyDescent="0.25">
      <c r="B163" s="24" t="s">
        <v>105</v>
      </c>
      <c r="C163" s="54">
        <v>705.25</v>
      </c>
      <c r="D163" s="55">
        <v>1</v>
      </c>
      <c r="E163" s="56">
        <f t="shared" si="11"/>
        <v>705.25</v>
      </c>
      <c r="F163" s="83"/>
      <c r="G163" s="83"/>
      <c r="H163" s="25"/>
      <c r="I163" s="26">
        <v>1</v>
      </c>
      <c r="J163" s="27">
        <f t="shared" si="8"/>
        <v>0</v>
      </c>
      <c r="K163" s="126"/>
      <c r="L163" s="127"/>
    </row>
    <row r="164" spans="2:12" ht="60" x14ac:dyDescent="0.25">
      <c r="B164" s="24" t="s">
        <v>84</v>
      </c>
      <c r="C164" s="54">
        <v>705.25</v>
      </c>
      <c r="D164" s="55">
        <v>3</v>
      </c>
      <c r="E164" s="56">
        <f t="shared" si="11"/>
        <v>2115.75</v>
      </c>
      <c r="F164" s="83"/>
      <c r="G164" s="83"/>
      <c r="H164" s="25"/>
      <c r="I164" s="26">
        <v>3</v>
      </c>
      <c r="J164" s="27">
        <f t="shared" si="8"/>
        <v>0</v>
      </c>
      <c r="K164" s="126"/>
      <c r="L164" s="127"/>
    </row>
    <row r="165" spans="2:12" ht="105" x14ac:dyDescent="0.25">
      <c r="B165" s="24" t="s">
        <v>80</v>
      </c>
      <c r="C165" s="54">
        <v>705.25</v>
      </c>
      <c r="D165" s="55">
        <v>12</v>
      </c>
      <c r="E165" s="56">
        <f t="shared" si="11"/>
        <v>8463</v>
      </c>
      <c r="F165" s="83"/>
      <c r="G165" s="83"/>
      <c r="H165" s="25"/>
      <c r="I165" s="26">
        <v>12</v>
      </c>
      <c r="J165" s="27">
        <f t="shared" si="8"/>
        <v>0</v>
      </c>
      <c r="K165" s="126"/>
      <c r="L165" s="127"/>
    </row>
    <row r="166" spans="2:12" x14ac:dyDescent="0.25">
      <c r="B166" s="24" t="s">
        <v>46</v>
      </c>
      <c r="C166" s="54">
        <v>16.21</v>
      </c>
      <c r="D166" s="55">
        <v>10</v>
      </c>
      <c r="E166" s="56">
        <f t="shared" ref="E166:E172" si="12">ROUND(ROUND(C166,2)*ROUND(D166,3),2)</f>
        <v>162.1</v>
      </c>
      <c r="F166" s="83"/>
      <c r="G166" s="83"/>
      <c r="H166" s="25"/>
      <c r="I166" s="26">
        <v>10</v>
      </c>
      <c r="J166" s="27">
        <f t="shared" si="8"/>
        <v>0</v>
      </c>
      <c r="K166" s="126"/>
      <c r="L166" s="127"/>
    </row>
    <row r="167" spans="2:12" ht="30" x14ac:dyDescent="0.25">
      <c r="B167" s="24" t="s">
        <v>45</v>
      </c>
      <c r="C167" s="54">
        <v>541.13</v>
      </c>
      <c r="D167" s="55">
        <v>1</v>
      </c>
      <c r="E167" s="56">
        <f t="shared" si="12"/>
        <v>541.13</v>
      </c>
      <c r="F167" s="83"/>
      <c r="G167" s="83"/>
      <c r="H167" s="25"/>
      <c r="I167" s="26">
        <v>1</v>
      </c>
      <c r="J167" s="27">
        <f t="shared" si="8"/>
        <v>0</v>
      </c>
      <c r="K167" s="126"/>
      <c r="L167" s="127"/>
    </row>
    <row r="168" spans="2:12" ht="30" x14ac:dyDescent="0.25">
      <c r="B168" s="24" t="s">
        <v>42</v>
      </c>
      <c r="C168" s="54">
        <v>1885.96</v>
      </c>
      <c r="D168" s="55">
        <v>1</v>
      </c>
      <c r="E168" s="56">
        <f t="shared" si="12"/>
        <v>1885.96</v>
      </c>
      <c r="F168" s="83"/>
      <c r="G168" s="83"/>
      <c r="H168" s="25"/>
      <c r="I168" s="26">
        <v>1</v>
      </c>
      <c r="J168" s="27">
        <f t="shared" si="8"/>
        <v>0</v>
      </c>
      <c r="K168" s="126"/>
      <c r="L168" s="127"/>
    </row>
    <row r="169" spans="2:12" ht="30" x14ac:dyDescent="0.25">
      <c r="B169" s="24" t="s">
        <v>49</v>
      </c>
      <c r="C169" s="54">
        <v>195.22</v>
      </c>
      <c r="D169" s="55">
        <v>1</v>
      </c>
      <c r="E169" s="56">
        <f t="shared" si="12"/>
        <v>195.22</v>
      </c>
      <c r="F169" s="83"/>
      <c r="G169" s="83"/>
      <c r="H169" s="25"/>
      <c r="I169" s="26">
        <v>1</v>
      </c>
      <c r="J169" s="27">
        <f t="shared" si="8"/>
        <v>0</v>
      </c>
      <c r="K169" s="126"/>
      <c r="L169" s="127"/>
    </row>
    <row r="170" spans="2:12" ht="24.95" customHeight="1" x14ac:dyDescent="0.25">
      <c r="B170" s="24" t="s">
        <v>44</v>
      </c>
      <c r="C170" s="54">
        <v>162.16999999999999</v>
      </c>
      <c r="D170" s="55">
        <v>1</v>
      </c>
      <c r="E170" s="56">
        <f t="shared" si="12"/>
        <v>162.16999999999999</v>
      </c>
      <c r="F170" s="83"/>
      <c r="G170" s="83"/>
      <c r="H170" s="25"/>
      <c r="I170" s="26">
        <v>1</v>
      </c>
      <c r="J170" s="27">
        <f t="shared" ref="J170:J206" si="13">ROUND(ROUND(H170,2)*ROUND(I170,3),2)</f>
        <v>0</v>
      </c>
      <c r="K170" s="126"/>
      <c r="L170" s="127"/>
    </row>
    <row r="171" spans="2:12" ht="24.95" customHeight="1" x14ac:dyDescent="0.25">
      <c r="B171" s="24" t="s">
        <v>43</v>
      </c>
      <c r="C171" s="54">
        <v>15.17</v>
      </c>
      <c r="D171" s="55">
        <v>1</v>
      </c>
      <c r="E171" s="56">
        <f t="shared" si="12"/>
        <v>15.17</v>
      </c>
      <c r="F171" s="83"/>
      <c r="G171" s="83"/>
      <c r="H171" s="25"/>
      <c r="I171" s="26">
        <v>1</v>
      </c>
      <c r="J171" s="27">
        <f t="shared" si="13"/>
        <v>0</v>
      </c>
      <c r="K171" s="126"/>
      <c r="L171" s="127"/>
    </row>
    <row r="172" spans="2:12" ht="24.95" customHeight="1" x14ac:dyDescent="0.25">
      <c r="B172" s="24" t="s">
        <v>37</v>
      </c>
      <c r="C172" s="54">
        <v>76.64</v>
      </c>
      <c r="D172" s="55">
        <v>1</v>
      </c>
      <c r="E172" s="56">
        <f t="shared" si="12"/>
        <v>76.64</v>
      </c>
      <c r="F172" s="83"/>
      <c r="G172" s="83"/>
      <c r="H172" s="25"/>
      <c r="I172" s="26">
        <v>1</v>
      </c>
      <c r="J172" s="27">
        <f t="shared" si="13"/>
        <v>0</v>
      </c>
      <c r="K172" s="126"/>
      <c r="L172" s="127"/>
    </row>
    <row r="173" spans="2:12" ht="45" x14ac:dyDescent="0.25">
      <c r="B173" s="24" t="s">
        <v>52</v>
      </c>
      <c r="C173" s="54">
        <v>129.97999999999999</v>
      </c>
      <c r="D173" s="55">
        <v>3</v>
      </c>
      <c r="E173" s="56">
        <f t="shared" ref="E173:E186" si="14">ROUND(ROUND(C173,2)*ROUND(D173,3),2)</f>
        <v>389.94</v>
      </c>
      <c r="F173" s="83"/>
      <c r="G173" s="83"/>
      <c r="H173" s="25"/>
      <c r="I173" s="26">
        <v>3</v>
      </c>
      <c r="J173" s="27">
        <f t="shared" si="13"/>
        <v>0</v>
      </c>
      <c r="K173" s="126"/>
      <c r="L173" s="127"/>
    </row>
    <row r="174" spans="2:12" ht="30" x14ac:dyDescent="0.25">
      <c r="B174" s="24" t="s">
        <v>92</v>
      </c>
      <c r="C174" s="54">
        <v>95</v>
      </c>
      <c r="D174" s="55">
        <v>3</v>
      </c>
      <c r="E174" s="56">
        <f t="shared" si="14"/>
        <v>285</v>
      </c>
      <c r="F174" s="83"/>
      <c r="G174" s="83"/>
      <c r="H174" s="25"/>
      <c r="I174" s="26">
        <v>3</v>
      </c>
      <c r="J174" s="27">
        <f t="shared" si="13"/>
        <v>0</v>
      </c>
      <c r="K174" s="126"/>
      <c r="L174" s="127"/>
    </row>
    <row r="175" spans="2:12" x14ac:dyDescent="0.25">
      <c r="B175" s="24" t="s">
        <v>56</v>
      </c>
      <c r="C175" s="54">
        <v>19.850000000000001</v>
      </c>
      <c r="D175" s="55">
        <v>1</v>
      </c>
      <c r="E175" s="56">
        <f t="shared" si="14"/>
        <v>19.850000000000001</v>
      </c>
      <c r="F175" s="83"/>
      <c r="G175" s="83"/>
      <c r="H175" s="25"/>
      <c r="I175" s="26">
        <v>1</v>
      </c>
      <c r="J175" s="27">
        <f t="shared" si="13"/>
        <v>0</v>
      </c>
      <c r="K175" s="126"/>
      <c r="L175" s="127"/>
    </row>
    <row r="176" spans="2:12" x14ac:dyDescent="0.25">
      <c r="B176" s="24" t="s">
        <v>58</v>
      </c>
      <c r="C176" s="54">
        <v>1265.31</v>
      </c>
      <c r="D176" s="55">
        <v>1</v>
      </c>
      <c r="E176" s="56">
        <f t="shared" si="14"/>
        <v>1265.31</v>
      </c>
      <c r="F176" s="83"/>
      <c r="G176" s="83"/>
      <c r="H176" s="25"/>
      <c r="I176" s="26">
        <v>1</v>
      </c>
      <c r="J176" s="27">
        <f t="shared" si="13"/>
        <v>0</v>
      </c>
      <c r="K176" s="126"/>
      <c r="L176" s="127"/>
    </row>
    <row r="177" spans="2:12" ht="30" x14ac:dyDescent="0.25">
      <c r="B177" s="24" t="s">
        <v>60</v>
      </c>
      <c r="C177" s="54">
        <v>574.08000000000004</v>
      </c>
      <c r="D177" s="55">
        <v>2</v>
      </c>
      <c r="E177" s="56">
        <f t="shared" si="14"/>
        <v>1148.1600000000001</v>
      </c>
      <c r="F177" s="83"/>
      <c r="G177" s="83"/>
      <c r="H177" s="25"/>
      <c r="I177" s="26">
        <v>2</v>
      </c>
      <c r="J177" s="27">
        <f t="shared" si="13"/>
        <v>0</v>
      </c>
      <c r="K177" s="126"/>
      <c r="L177" s="127"/>
    </row>
    <row r="178" spans="2:12" ht="24.95" customHeight="1" x14ac:dyDescent="0.25">
      <c r="B178" s="24" t="s">
        <v>61</v>
      </c>
      <c r="C178" s="54">
        <v>579.84</v>
      </c>
      <c r="D178" s="55">
        <v>1</v>
      </c>
      <c r="E178" s="56">
        <f t="shared" si="14"/>
        <v>579.84</v>
      </c>
      <c r="F178" s="83"/>
      <c r="G178" s="83"/>
      <c r="H178" s="25"/>
      <c r="I178" s="26">
        <v>1</v>
      </c>
      <c r="J178" s="27">
        <f t="shared" si="13"/>
        <v>0</v>
      </c>
      <c r="K178" s="126"/>
      <c r="L178" s="127"/>
    </row>
    <row r="179" spans="2:12" ht="30" x14ac:dyDescent="0.25">
      <c r="B179" s="24" t="s">
        <v>106</v>
      </c>
      <c r="C179" s="54">
        <v>87.99</v>
      </c>
      <c r="D179" s="55">
        <v>3</v>
      </c>
      <c r="E179" s="56">
        <f t="shared" si="14"/>
        <v>263.97000000000003</v>
      </c>
      <c r="F179" s="83"/>
      <c r="G179" s="83"/>
      <c r="H179" s="25"/>
      <c r="I179" s="26">
        <v>3</v>
      </c>
      <c r="J179" s="27">
        <f t="shared" si="13"/>
        <v>0</v>
      </c>
      <c r="K179" s="126"/>
      <c r="L179" s="127"/>
    </row>
    <row r="180" spans="2:12" ht="30" x14ac:dyDescent="0.25">
      <c r="B180" s="24" t="s">
        <v>64</v>
      </c>
      <c r="C180" s="54">
        <v>259.13</v>
      </c>
      <c r="D180" s="55">
        <v>2</v>
      </c>
      <c r="E180" s="56">
        <f t="shared" si="14"/>
        <v>518.26</v>
      </c>
      <c r="F180" s="83"/>
      <c r="G180" s="83"/>
      <c r="H180" s="25"/>
      <c r="I180" s="26">
        <v>2</v>
      </c>
      <c r="J180" s="27">
        <f t="shared" si="13"/>
        <v>0</v>
      </c>
      <c r="K180" s="126"/>
      <c r="L180" s="127"/>
    </row>
    <row r="181" spans="2:12" ht="30" x14ac:dyDescent="0.25">
      <c r="B181" s="24" t="s">
        <v>45</v>
      </c>
      <c r="C181" s="54">
        <v>541.13</v>
      </c>
      <c r="D181" s="55">
        <v>3</v>
      </c>
      <c r="E181" s="56">
        <f t="shared" si="14"/>
        <v>1623.39</v>
      </c>
      <c r="F181" s="83"/>
      <c r="G181" s="83"/>
      <c r="H181" s="25"/>
      <c r="I181" s="26">
        <v>3</v>
      </c>
      <c r="J181" s="27">
        <f t="shared" si="13"/>
        <v>0</v>
      </c>
      <c r="K181" s="126"/>
      <c r="L181" s="127"/>
    </row>
    <row r="182" spans="2:12" ht="30" x14ac:dyDescent="0.25">
      <c r="B182" s="24" t="s">
        <v>60</v>
      </c>
      <c r="C182" s="54">
        <v>574.08000000000004</v>
      </c>
      <c r="D182" s="55">
        <v>1</v>
      </c>
      <c r="E182" s="56">
        <f t="shared" si="14"/>
        <v>574.08000000000004</v>
      </c>
      <c r="F182" s="83"/>
      <c r="G182" s="83"/>
      <c r="H182" s="25"/>
      <c r="I182" s="26">
        <v>1</v>
      </c>
      <c r="J182" s="27">
        <f t="shared" si="13"/>
        <v>0</v>
      </c>
      <c r="K182" s="126"/>
      <c r="L182" s="127"/>
    </row>
    <row r="183" spans="2:12" ht="30" x14ac:dyDescent="0.25">
      <c r="B183" s="24" t="s">
        <v>63</v>
      </c>
      <c r="C183" s="54">
        <v>563.74</v>
      </c>
      <c r="D183" s="55">
        <v>1</v>
      </c>
      <c r="E183" s="56">
        <f t="shared" si="14"/>
        <v>563.74</v>
      </c>
      <c r="F183" s="83"/>
      <c r="G183" s="83"/>
      <c r="H183" s="25"/>
      <c r="I183" s="26">
        <v>1</v>
      </c>
      <c r="J183" s="27">
        <f t="shared" si="13"/>
        <v>0</v>
      </c>
      <c r="K183" s="126"/>
      <c r="L183" s="127"/>
    </row>
    <row r="184" spans="2:12" ht="30" x14ac:dyDescent="0.25">
      <c r="B184" s="24" t="s">
        <v>95</v>
      </c>
      <c r="C184" s="54">
        <v>172.43</v>
      </c>
      <c r="D184" s="55">
        <v>3</v>
      </c>
      <c r="E184" s="56">
        <f t="shared" si="14"/>
        <v>517.29</v>
      </c>
      <c r="F184" s="83"/>
      <c r="G184" s="83"/>
      <c r="H184" s="25"/>
      <c r="I184" s="26">
        <v>3</v>
      </c>
      <c r="J184" s="27">
        <f t="shared" si="13"/>
        <v>0</v>
      </c>
      <c r="K184" s="126"/>
      <c r="L184" s="127"/>
    </row>
    <row r="185" spans="2:12" ht="120" x14ac:dyDescent="0.25">
      <c r="B185" s="24" t="s">
        <v>107</v>
      </c>
      <c r="C185" s="54">
        <v>705.25</v>
      </c>
      <c r="D185" s="55">
        <v>1</v>
      </c>
      <c r="E185" s="56">
        <f t="shared" si="14"/>
        <v>705.25</v>
      </c>
      <c r="F185" s="83"/>
      <c r="G185" s="83"/>
      <c r="H185" s="25"/>
      <c r="I185" s="26">
        <v>1</v>
      </c>
      <c r="J185" s="27">
        <f t="shared" si="13"/>
        <v>0</v>
      </c>
      <c r="K185" s="126"/>
      <c r="L185" s="127"/>
    </row>
    <row r="186" spans="2:12" ht="105" x14ac:dyDescent="0.25">
      <c r="B186" s="24" t="s">
        <v>33</v>
      </c>
      <c r="C186" s="54">
        <v>705.25</v>
      </c>
      <c r="D186" s="55">
        <v>2</v>
      </c>
      <c r="E186" s="56">
        <f t="shared" si="14"/>
        <v>1410.5</v>
      </c>
      <c r="F186" s="83"/>
      <c r="G186" s="83"/>
      <c r="H186" s="25"/>
      <c r="I186" s="26">
        <v>2</v>
      </c>
      <c r="J186" s="27">
        <f t="shared" si="13"/>
        <v>0</v>
      </c>
      <c r="K186" s="126"/>
      <c r="L186" s="127"/>
    </row>
    <row r="187" spans="2:12" ht="30" x14ac:dyDescent="0.25">
      <c r="B187" s="24" t="s">
        <v>108</v>
      </c>
      <c r="C187" s="54">
        <v>563.74</v>
      </c>
      <c r="D187" s="55">
        <v>1</v>
      </c>
      <c r="E187" s="56">
        <f t="shared" ref="E187:E193" si="15">ROUND(ROUND(C187,2)*ROUND(D187,3),2)</f>
        <v>563.74</v>
      </c>
      <c r="F187" s="83"/>
      <c r="G187" s="83"/>
      <c r="H187" s="25"/>
      <c r="I187" s="26">
        <v>1</v>
      </c>
      <c r="J187" s="27">
        <f t="shared" si="13"/>
        <v>0</v>
      </c>
      <c r="K187" s="126"/>
      <c r="L187" s="127"/>
    </row>
    <row r="188" spans="2:12" ht="30" x14ac:dyDescent="0.25">
      <c r="B188" s="24" t="s">
        <v>109</v>
      </c>
      <c r="C188" s="54">
        <v>252.52</v>
      </c>
      <c r="D188" s="55">
        <v>1</v>
      </c>
      <c r="E188" s="56">
        <f t="shared" si="15"/>
        <v>252.52</v>
      </c>
      <c r="F188" s="83"/>
      <c r="G188" s="83"/>
      <c r="H188" s="25"/>
      <c r="I188" s="26">
        <v>1</v>
      </c>
      <c r="J188" s="27">
        <f t="shared" si="13"/>
        <v>0</v>
      </c>
      <c r="K188" s="126"/>
      <c r="L188" s="127"/>
    </row>
    <row r="189" spans="2:12" ht="30" x14ac:dyDescent="0.25">
      <c r="B189" s="24" t="s">
        <v>110</v>
      </c>
      <c r="C189" s="54">
        <v>563.74</v>
      </c>
      <c r="D189" s="55">
        <v>1</v>
      </c>
      <c r="E189" s="56">
        <f t="shared" si="15"/>
        <v>563.74</v>
      </c>
      <c r="F189" s="83"/>
      <c r="G189" s="83"/>
      <c r="H189" s="25"/>
      <c r="I189" s="26">
        <v>1</v>
      </c>
      <c r="J189" s="27">
        <f t="shared" si="13"/>
        <v>0</v>
      </c>
      <c r="K189" s="126"/>
      <c r="L189" s="127"/>
    </row>
    <row r="190" spans="2:12" ht="30" x14ac:dyDescent="0.25">
      <c r="B190" s="24" t="s">
        <v>111</v>
      </c>
      <c r="C190" s="54">
        <v>169.82</v>
      </c>
      <c r="D190" s="55">
        <v>1</v>
      </c>
      <c r="E190" s="56">
        <f t="shared" si="15"/>
        <v>169.82</v>
      </c>
      <c r="F190" s="83"/>
      <c r="G190" s="83"/>
      <c r="H190" s="25"/>
      <c r="I190" s="26">
        <v>1</v>
      </c>
      <c r="J190" s="27">
        <f t="shared" si="13"/>
        <v>0</v>
      </c>
      <c r="K190" s="126"/>
      <c r="L190" s="127"/>
    </row>
    <row r="191" spans="2:12" ht="30" x14ac:dyDescent="0.25">
      <c r="B191" s="24" t="s">
        <v>112</v>
      </c>
      <c r="C191" s="54">
        <v>563.74</v>
      </c>
      <c r="D191" s="55">
        <v>1</v>
      </c>
      <c r="E191" s="56">
        <f t="shared" si="15"/>
        <v>563.74</v>
      </c>
      <c r="F191" s="83"/>
      <c r="G191" s="83"/>
      <c r="H191" s="25"/>
      <c r="I191" s="26">
        <v>1</v>
      </c>
      <c r="J191" s="27">
        <f t="shared" si="13"/>
        <v>0</v>
      </c>
      <c r="K191" s="126"/>
      <c r="L191" s="127"/>
    </row>
    <row r="192" spans="2:12" ht="30" x14ac:dyDescent="0.25">
      <c r="B192" s="24" t="s">
        <v>113</v>
      </c>
      <c r="C192" s="54">
        <v>563.74</v>
      </c>
      <c r="D192" s="55">
        <v>1</v>
      </c>
      <c r="E192" s="56">
        <f t="shared" si="15"/>
        <v>563.74</v>
      </c>
      <c r="F192" s="83"/>
      <c r="G192" s="83"/>
      <c r="H192" s="25"/>
      <c r="I192" s="26">
        <v>1</v>
      </c>
      <c r="J192" s="27">
        <f t="shared" si="13"/>
        <v>0</v>
      </c>
      <c r="K192" s="126"/>
      <c r="L192" s="127"/>
    </row>
    <row r="193" spans="2:12" ht="30" x14ac:dyDescent="0.25">
      <c r="B193" s="24" t="s">
        <v>114</v>
      </c>
      <c r="C193" s="54">
        <v>170.93</v>
      </c>
      <c r="D193" s="55">
        <v>1</v>
      </c>
      <c r="E193" s="56">
        <f t="shared" si="15"/>
        <v>170.93</v>
      </c>
      <c r="F193" s="83"/>
      <c r="G193" s="83"/>
      <c r="H193" s="25"/>
      <c r="I193" s="26">
        <v>1</v>
      </c>
      <c r="J193" s="27">
        <f t="shared" si="13"/>
        <v>0</v>
      </c>
      <c r="K193" s="126"/>
      <c r="L193" s="127"/>
    </row>
    <row r="194" spans="2:12" ht="105" x14ac:dyDescent="0.25">
      <c r="B194" s="24" t="s">
        <v>33</v>
      </c>
      <c r="C194" s="54">
        <v>705.25</v>
      </c>
      <c r="D194" s="55">
        <v>3</v>
      </c>
      <c r="E194" s="56">
        <f t="shared" ref="E194:E206" si="16">ROUND(ROUND(C194,2)*ROUND(D194,3),2)</f>
        <v>2115.75</v>
      </c>
      <c r="F194" s="83"/>
      <c r="G194" s="83"/>
      <c r="H194" s="25"/>
      <c r="I194" s="26">
        <v>3</v>
      </c>
      <c r="J194" s="27">
        <f t="shared" si="13"/>
        <v>0</v>
      </c>
      <c r="K194" s="126"/>
      <c r="L194" s="127"/>
    </row>
    <row r="195" spans="2:12" ht="30" x14ac:dyDescent="0.25">
      <c r="B195" s="24" t="s">
        <v>115</v>
      </c>
      <c r="C195" s="54">
        <v>705.25</v>
      </c>
      <c r="D195" s="55">
        <v>1</v>
      </c>
      <c r="E195" s="56">
        <f t="shared" si="16"/>
        <v>705.25</v>
      </c>
      <c r="F195" s="83"/>
      <c r="G195" s="83"/>
      <c r="H195" s="25"/>
      <c r="I195" s="26">
        <v>1</v>
      </c>
      <c r="J195" s="27">
        <f t="shared" si="13"/>
        <v>0</v>
      </c>
      <c r="K195" s="126"/>
      <c r="L195" s="127"/>
    </row>
    <row r="196" spans="2:12" ht="105" x14ac:dyDescent="0.25">
      <c r="B196" s="24" t="s">
        <v>80</v>
      </c>
      <c r="C196" s="54">
        <v>705.25</v>
      </c>
      <c r="D196" s="55">
        <v>3</v>
      </c>
      <c r="E196" s="56">
        <f t="shared" si="16"/>
        <v>2115.75</v>
      </c>
      <c r="F196" s="83"/>
      <c r="G196" s="83"/>
      <c r="H196" s="25"/>
      <c r="I196" s="26">
        <v>3</v>
      </c>
      <c r="J196" s="27">
        <f t="shared" si="13"/>
        <v>0</v>
      </c>
      <c r="K196" s="126"/>
      <c r="L196" s="127"/>
    </row>
    <row r="197" spans="2:12" ht="105" x14ac:dyDescent="0.25">
      <c r="B197" s="24" t="s">
        <v>80</v>
      </c>
      <c r="C197" s="54">
        <v>705.25</v>
      </c>
      <c r="D197" s="55">
        <v>1</v>
      </c>
      <c r="E197" s="56">
        <f t="shared" si="16"/>
        <v>705.25</v>
      </c>
      <c r="F197" s="83"/>
      <c r="G197" s="83"/>
      <c r="H197" s="25"/>
      <c r="I197" s="26">
        <v>1</v>
      </c>
      <c r="J197" s="27">
        <f t="shared" si="13"/>
        <v>0</v>
      </c>
      <c r="K197" s="126"/>
      <c r="L197" s="127"/>
    </row>
    <row r="198" spans="2:12" ht="105" x14ac:dyDescent="0.25">
      <c r="B198" s="24" t="s">
        <v>33</v>
      </c>
      <c r="C198" s="54">
        <v>705.25</v>
      </c>
      <c r="D198" s="55">
        <v>1</v>
      </c>
      <c r="E198" s="56">
        <f t="shared" si="16"/>
        <v>705.25</v>
      </c>
      <c r="F198" s="83"/>
      <c r="G198" s="83"/>
      <c r="H198" s="25"/>
      <c r="I198" s="26">
        <v>1</v>
      </c>
      <c r="J198" s="27">
        <f t="shared" si="13"/>
        <v>0</v>
      </c>
      <c r="K198" s="126"/>
      <c r="L198" s="127"/>
    </row>
    <row r="199" spans="2:12" ht="30" x14ac:dyDescent="0.25">
      <c r="B199" s="24" t="s">
        <v>116</v>
      </c>
      <c r="C199" s="54">
        <v>705.25</v>
      </c>
      <c r="D199" s="55">
        <v>1</v>
      </c>
      <c r="E199" s="56">
        <f t="shared" si="16"/>
        <v>705.25</v>
      </c>
      <c r="F199" s="83"/>
      <c r="G199" s="83"/>
      <c r="H199" s="25"/>
      <c r="I199" s="26">
        <v>1</v>
      </c>
      <c r="J199" s="27">
        <f t="shared" si="13"/>
        <v>0</v>
      </c>
      <c r="K199" s="126"/>
      <c r="L199" s="127"/>
    </row>
    <row r="200" spans="2:12" ht="60" x14ac:dyDescent="0.25">
      <c r="B200" s="24" t="s">
        <v>117</v>
      </c>
      <c r="C200" s="54">
        <v>705.25</v>
      </c>
      <c r="D200" s="55">
        <v>1</v>
      </c>
      <c r="E200" s="56">
        <f t="shared" si="16"/>
        <v>705.25</v>
      </c>
      <c r="F200" s="83"/>
      <c r="G200" s="83"/>
      <c r="H200" s="25"/>
      <c r="I200" s="26">
        <v>1</v>
      </c>
      <c r="J200" s="27">
        <f t="shared" si="13"/>
        <v>0</v>
      </c>
      <c r="K200" s="126"/>
      <c r="L200" s="127"/>
    </row>
    <row r="201" spans="2:12" ht="45" x14ac:dyDescent="0.25">
      <c r="B201" s="24" t="s">
        <v>118</v>
      </c>
      <c r="C201" s="54">
        <v>705.25</v>
      </c>
      <c r="D201" s="55">
        <v>1</v>
      </c>
      <c r="E201" s="56">
        <f t="shared" si="16"/>
        <v>705.25</v>
      </c>
      <c r="F201" s="83"/>
      <c r="G201" s="83"/>
      <c r="H201" s="25"/>
      <c r="I201" s="26">
        <v>1</v>
      </c>
      <c r="J201" s="27">
        <f t="shared" si="13"/>
        <v>0</v>
      </c>
      <c r="K201" s="126"/>
      <c r="L201" s="127"/>
    </row>
    <row r="202" spans="2:12" ht="30" x14ac:dyDescent="0.25">
      <c r="B202" s="24" t="s">
        <v>63</v>
      </c>
      <c r="C202" s="54">
        <v>563.74</v>
      </c>
      <c r="D202" s="55">
        <v>8</v>
      </c>
      <c r="E202" s="56">
        <f t="shared" si="16"/>
        <v>4509.92</v>
      </c>
      <c r="F202" s="83"/>
      <c r="G202" s="83"/>
      <c r="H202" s="25"/>
      <c r="I202" s="26">
        <v>8</v>
      </c>
      <c r="J202" s="27">
        <f t="shared" si="13"/>
        <v>0</v>
      </c>
      <c r="K202" s="126"/>
      <c r="L202" s="127"/>
    </row>
    <row r="203" spans="2:12" ht="30" x14ac:dyDescent="0.25">
      <c r="B203" s="24" t="s">
        <v>119</v>
      </c>
      <c r="C203" s="54">
        <v>705.25</v>
      </c>
      <c r="D203" s="55">
        <v>1</v>
      </c>
      <c r="E203" s="56">
        <f t="shared" si="16"/>
        <v>705.25</v>
      </c>
      <c r="F203" s="83"/>
      <c r="G203" s="83"/>
      <c r="H203" s="25"/>
      <c r="I203" s="26">
        <v>1</v>
      </c>
      <c r="J203" s="27">
        <f t="shared" si="13"/>
        <v>0</v>
      </c>
      <c r="K203" s="126"/>
      <c r="L203" s="127"/>
    </row>
    <row r="204" spans="2:12" ht="105" x14ac:dyDescent="0.25">
      <c r="B204" s="24" t="s">
        <v>33</v>
      </c>
      <c r="C204" s="54">
        <v>705.25</v>
      </c>
      <c r="D204" s="55">
        <v>1</v>
      </c>
      <c r="E204" s="56">
        <f t="shared" si="16"/>
        <v>705.25</v>
      </c>
      <c r="F204" s="83"/>
      <c r="G204" s="83"/>
      <c r="H204" s="25"/>
      <c r="I204" s="26">
        <v>1</v>
      </c>
      <c r="J204" s="27">
        <f t="shared" si="13"/>
        <v>0</v>
      </c>
      <c r="K204" s="126"/>
      <c r="L204" s="127"/>
    </row>
    <row r="205" spans="2:12" ht="30" x14ac:dyDescent="0.25">
      <c r="B205" s="24" t="s">
        <v>120</v>
      </c>
      <c r="C205" s="54">
        <v>626.53</v>
      </c>
      <c r="D205" s="55">
        <v>1</v>
      </c>
      <c r="E205" s="56">
        <f t="shared" si="16"/>
        <v>626.53</v>
      </c>
      <c r="F205" s="83"/>
      <c r="G205" s="83"/>
      <c r="H205" s="25"/>
      <c r="I205" s="26">
        <v>1</v>
      </c>
      <c r="J205" s="27">
        <f t="shared" si="13"/>
        <v>0</v>
      </c>
      <c r="K205" s="126"/>
      <c r="L205" s="127"/>
    </row>
    <row r="206" spans="2:12" ht="30" customHeight="1" thickBot="1" x14ac:dyDescent="0.3">
      <c r="B206" s="28" t="s">
        <v>121</v>
      </c>
      <c r="C206" s="57">
        <v>557.80999999999995</v>
      </c>
      <c r="D206" s="58">
        <v>1</v>
      </c>
      <c r="E206" s="59">
        <f t="shared" si="16"/>
        <v>557.80999999999995</v>
      </c>
      <c r="F206" s="83"/>
      <c r="G206" s="83"/>
      <c r="H206" s="29"/>
      <c r="I206" s="30">
        <v>1</v>
      </c>
      <c r="J206" s="31">
        <f t="shared" si="13"/>
        <v>0</v>
      </c>
      <c r="K206" s="126"/>
      <c r="L206" s="127"/>
    </row>
    <row r="207" spans="2:12" ht="45.75" customHeight="1" thickBot="1" x14ac:dyDescent="0.3">
      <c r="B207" s="84" t="s">
        <v>125</v>
      </c>
      <c r="C207" s="85"/>
      <c r="D207" s="86"/>
      <c r="E207" s="32">
        <f>SUM(E23:E206)</f>
        <v>182704.9200000001</v>
      </c>
      <c r="F207" s="83"/>
      <c r="G207" s="83"/>
      <c r="H207" s="87" t="s">
        <v>126</v>
      </c>
      <c r="I207" s="88"/>
      <c r="J207" s="33">
        <f>SUM(J23:J206)</f>
        <v>0</v>
      </c>
      <c r="K207" s="128"/>
      <c r="L207" s="129"/>
    </row>
    <row r="208" spans="2:12" ht="50.1" customHeight="1" thickBot="1" x14ac:dyDescent="0.3">
      <c r="B208" s="84"/>
      <c r="C208" s="85"/>
      <c r="D208" s="100"/>
      <c r="E208" s="34" t="s">
        <v>122</v>
      </c>
      <c r="F208" s="35" t="s">
        <v>13</v>
      </c>
      <c r="G208" s="36" t="s">
        <v>123</v>
      </c>
      <c r="H208" s="87"/>
      <c r="I208" s="104"/>
      <c r="J208" s="4" t="s">
        <v>18</v>
      </c>
      <c r="K208" s="3" t="s">
        <v>13</v>
      </c>
      <c r="L208" s="2" t="s">
        <v>17</v>
      </c>
    </row>
    <row r="209" spans="2:12" ht="50.1" customHeight="1" thickBot="1" x14ac:dyDescent="0.3">
      <c r="B209" s="101"/>
      <c r="C209" s="102"/>
      <c r="D209" s="103"/>
      <c r="E209" s="37">
        <f>E207</f>
        <v>182704.9200000001</v>
      </c>
      <c r="F209" s="38">
        <v>0.21</v>
      </c>
      <c r="G209" s="39">
        <f>E207*1.21</f>
        <v>221072.95320000011</v>
      </c>
      <c r="H209" s="105"/>
      <c r="I209" s="106"/>
      <c r="J209" s="40">
        <f>J207</f>
        <v>0</v>
      </c>
      <c r="K209" s="41">
        <v>0.21</v>
      </c>
      <c r="L209" s="42">
        <f>J207*1.21</f>
        <v>0</v>
      </c>
    </row>
    <row r="210" spans="2:12" ht="19.5" customHeight="1" thickBot="1" x14ac:dyDescent="0.3">
      <c r="B210" s="43"/>
      <c r="C210" s="44"/>
      <c r="D210" s="45"/>
      <c r="E210" s="44"/>
      <c r="F210" s="8"/>
      <c r="G210" s="8"/>
      <c r="H210" s="8"/>
      <c r="I210" s="8"/>
    </row>
    <row r="211" spans="2:12" ht="39.950000000000003" customHeight="1" x14ac:dyDescent="0.25">
      <c r="B211" s="70" t="s">
        <v>30</v>
      </c>
      <c r="C211" s="71"/>
      <c r="D211" s="71"/>
      <c r="E211" s="71"/>
      <c r="F211" s="71"/>
      <c r="G211" s="71"/>
      <c r="H211" s="71"/>
      <c r="I211" s="71"/>
      <c r="J211" s="71"/>
      <c r="K211" s="71"/>
      <c r="L211" s="72"/>
    </row>
    <row r="212" spans="2:12" ht="35.1" customHeight="1" x14ac:dyDescent="0.25">
      <c r="B212" s="73"/>
      <c r="C212" s="74"/>
      <c r="D212" s="74"/>
      <c r="E212" s="74"/>
      <c r="F212" s="74"/>
      <c r="G212" s="74"/>
      <c r="H212" s="74"/>
      <c r="I212" s="74"/>
      <c r="J212" s="74"/>
      <c r="K212" s="74"/>
      <c r="L212" s="46" t="s">
        <v>132</v>
      </c>
    </row>
    <row r="213" spans="2:12" ht="50.1" customHeight="1" x14ac:dyDescent="0.25">
      <c r="B213" s="75" t="s">
        <v>134</v>
      </c>
      <c r="C213" s="47" t="s">
        <v>14</v>
      </c>
      <c r="D213" s="68" t="s">
        <v>26</v>
      </c>
      <c r="E213" s="68"/>
      <c r="F213" s="68"/>
      <c r="G213" s="68"/>
      <c r="H213" s="68"/>
      <c r="I213" s="68"/>
      <c r="J213" s="68"/>
      <c r="K213" s="68"/>
      <c r="L213" s="5"/>
    </row>
    <row r="214" spans="2:12" ht="50.1" customHeight="1" x14ac:dyDescent="0.25">
      <c r="B214" s="75"/>
      <c r="C214" s="47" t="s">
        <v>15</v>
      </c>
      <c r="D214" s="68" t="s">
        <v>27</v>
      </c>
      <c r="E214" s="68"/>
      <c r="F214" s="68"/>
      <c r="G214" s="68"/>
      <c r="H214" s="68"/>
      <c r="I214" s="68"/>
      <c r="J214" s="68"/>
      <c r="K214" s="68"/>
      <c r="L214" s="5"/>
    </row>
    <row r="215" spans="2:12" ht="50.1" customHeight="1" thickBot="1" x14ac:dyDescent="0.3">
      <c r="B215" s="76"/>
      <c r="C215" s="48" t="s">
        <v>16</v>
      </c>
      <c r="D215" s="69" t="s">
        <v>28</v>
      </c>
      <c r="E215" s="69"/>
      <c r="F215" s="69"/>
      <c r="G215" s="69"/>
      <c r="H215" s="69"/>
      <c r="I215" s="69"/>
      <c r="J215" s="69"/>
      <c r="K215" s="69"/>
      <c r="L215" s="6"/>
    </row>
    <row r="216" spans="2:12" ht="35.1" customHeight="1" thickBot="1" x14ac:dyDescent="0.3">
      <c r="B216" s="78"/>
      <c r="C216" s="78"/>
      <c r="D216" s="78"/>
      <c r="E216" s="78"/>
      <c r="F216" s="78"/>
      <c r="G216" s="78"/>
      <c r="H216" s="78"/>
      <c r="I216" s="78"/>
    </row>
    <row r="217" spans="2:12" ht="35.1" customHeight="1" x14ac:dyDescent="0.25">
      <c r="B217" s="60"/>
      <c r="C217" s="61"/>
      <c r="D217" s="61"/>
      <c r="E217" s="61"/>
      <c r="F217" s="61"/>
      <c r="G217" s="61"/>
      <c r="H217" s="61"/>
      <c r="I217" s="61"/>
      <c r="J217" s="61"/>
      <c r="K217" s="61"/>
      <c r="L217" s="49" t="s">
        <v>132</v>
      </c>
    </row>
    <row r="218" spans="2:12" ht="45" customHeight="1" x14ac:dyDescent="0.25">
      <c r="B218" s="75" t="s">
        <v>135</v>
      </c>
      <c r="C218" s="77" t="s">
        <v>14</v>
      </c>
      <c r="D218" s="62" t="s">
        <v>142</v>
      </c>
      <c r="E218" s="63"/>
      <c r="F218" s="63"/>
      <c r="G218" s="63"/>
      <c r="H218" s="63"/>
      <c r="I218" s="63"/>
      <c r="J218" s="63"/>
      <c r="K218" s="64"/>
      <c r="L218" s="80"/>
    </row>
    <row r="219" spans="2:12" ht="45" customHeight="1" x14ac:dyDescent="0.25">
      <c r="B219" s="75"/>
      <c r="C219" s="77"/>
      <c r="D219" s="65"/>
      <c r="E219" s="66"/>
      <c r="F219" s="66"/>
      <c r="G219" s="66"/>
      <c r="H219" s="66"/>
      <c r="I219" s="66"/>
      <c r="J219" s="66"/>
      <c r="K219" s="67"/>
      <c r="L219" s="80"/>
    </row>
    <row r="220" spans="2:12" ht="45" customHeight="1" x14ac:dyDescent="0.25">
      <c r="B220" s="75"/>
      <c r="C220" s="77" t="s">
        <v>15</v>
      </c>
      <c r="D220" s="68" t="s">
        <v>140</v>
      </c>
      <c r="E220" s="68"/>
      <c r="F220" s="68"/>
      <c r="G220" s="68"/>
      <c r="H220" s="68"/>
      <c r="I220" s="68"/>
      <c r="J220" s="68"/>
      <c r="K220" s="68"/>
      <c r="L220" s="80"/>
    </row>
    <row r="221" spans="2:12" ht="45" customHeight="1" thickBot="1" x14ac:dyDescent="0.3">
      <c r="B221" s="76"/>
      <c r="C221" s="79"/>
      <c r="D221" s="69"/>
      <c r="E221" s="69"/>
      <c r="F221" s="69"/>
      <c r="G221" s="69"/>
      <c r="H221" s="69"/>
      <c r="I221" s="69"/>
      <c r="J221" s="69"/>
      <c r="K221" s="69"/>
      <c r="L221" s="81"/>
    </row>
    <row r="222" spans="2:12" ht="24.95" customHeight="1" thickBot="1" x14ac:dyDescent="0.3">
      <c r="B222" s="50"/>
      <c r="C222" s="50"/>
      <c r="D222" s="50"/>
      <c r="E222" s="50"/>
      <c r="F222" s="50"/>
      <c r="G222" s="50"/>
      <c r="H222" s="50"/>
      <c r="I222" s="50"/>
    </row>
    <row r="223" spans="2:12" ht="35.1" customHeight="1" x14ac:dyDescent="0.25">
      <c r="B223" s="60"/>
      <c r="C223" s="61"/>
      <c r="D223" s="61"/>
      <c r="E223" s="61"/>
      <c r="F223" s="61"/>
      <c r="G223" s="61"/>
      <c r="H223" s="61"/>
      <c r="I223" s="61"/>
      <c r="J223" s="61"/>
      <c r="K223" s="61"/>
      <c r="L223" s="49" t="s">
        <v>132</v>
      </c>
    </row>
    <row r="224" spans="2:12" ht="48" customHeight="1" x14ac:dyDescent="0.25">
      <c r="B224" s="75" t="s">
        <v>141</v>
      </c>
      <c r="C224" s="47" t="s">
        <v>14</v>
      </c>
      <c r="D224" s="68" t="s">
        <v>22</v>
      </c>
      <c r="E224" s="68"/>
      <c r="F224" s="68"/>
      <c r="G224" s="68"/>
      <c r="H224" s="68"/>
      <c r="I224" s="68"/>
      <c r="J224" s="68"/>
      <c r="K224" s="68"/>
      <c r="L224" s="5"/>
    </row>
    <row r="225" spans="2:12" ht="48" customHeight="1" x14ac:dyDescent="0.25">
      <c r="B225" s="75"/>
      <c r="C225" s="47" t="s">
        <v>15</v>
      </c>
      <c r="D225" s="68" t="s">
        <v>23</v>
      </c>
      <c r="E225" s="68"/>
      <c r="F225" s="68"/>
      <c r="G225" s="68"/>
      <c r="H225" s="68"/>
      <c r="I225" s="68"/>
      <c r="J225" s="68"/>
      <c r="K225" s="68"/>
      <c r="L225" s="5"/>
    </row>
    <row r="226" spans="2:12" ht="48" customHeight="1" x14ac:dyDescent="0.25">
      <c r="B226" s="75"/>
      <c r="C226" s="47" t="s">
        <v>16</v>
      </c>
      <c r="D226" s="68" t="s">
        <v>24</v>
      </c>
      <c r="E226" s="68"/>
      <c r="F226" s="68"/>
      <c r="G226" s="68"/>
      <c r="H226" s="68"/>
      <c r="I226" s="68"/>
      <c r="J226" s="68"/>
      <c r="K226" s="68"/>
      <c r="L226" s="5"/>
    </row>
    <row r="227" spans="2:12" ht="48" customHeight="1" thickBot="1" x14ac:dyDescent="0.3">
      <c r="B227" s="76"/>
      <c r="C227" s="48" t="s">
        <v>20</v>
      </c>
      <c r="D227" s="69" t="s">
        <v>21</v>
      </c>
      <c r="E227" s="69"/>
      <c r="F227" s="69"/>
      <c r="G227" s="69"/>
      <c r="H227" s="69"/>
      <c r="I227" s="69"/>
      <c r="J227" s="69"/>
      <c r="K227" s="69"/>
      <c r="L227" s="6"/>
    </row>
    <row r="228" spans="2:12" ht="24.95" customHeight="1" thickBot="1" x14ac:dyDescent="0.3">
      <c r="B228" s="50"/>
      <c r="C228" s="50"/>
      <c r="D228" s="50"/>
      <c r="E228" s="50"/>
      <c r="F228" s="50"/>
      <c r="G228" s="50"/>
      <c r="H228" s="50"/>
      <c r="I228" s="50"/>
    </row>
    <row r="229" spans="2:12" ht="35.1" customHeight="1" x14ac:dyDescent="0.25">
      <c r="B229" s="60"/>
      <c r="C229" s="61"/>
      <c r="D229" s="61"/>
      <c r="E229" s="61"/>
      <c r="F229" s="61"/>
      <c r="G229" s="61"/>
      <c r="H229" s="61"/>
      <c r="I229" s="61"/>
      <c r="J229" s="61"/>
      <c r="K229" s="61"/>
      <c r="L229" s="49" t="s">
        <v>132</v>
      </c>
    </row>
    <row r="230" spans="2:12" ht="39.950000000000003" customHeight="1" x14ac:dyDescent="0.25">
      <c r="B230" s="75" t="s">
        <v>136</v>
      </c>
      <c r="C230" s="47" t="s">
        <v>14</v>
      </c>
      <c r="D230" s="68" t="s">
        <v>137</v>
      </c>
      <c r="E230" s="68"/>
      <c r="F230" s="68"/>
      <c r="G230" s="68"/>
      <c r="H230" s="68"/>
      <c r="I230" s="68"/>
      <c r="J230" s="68"/>
      <c r="K230" s="68"/>
      <c r="L230" s="5"/>
    </row>
    <row r="231" spans="2:12" ht="39.950000000000003" customHeight="1" x14ac:dyDescent="0.25">
      <c r="B231" s="75"/>
      <c r="C231" s="47" t="s">
        <v>15</v>
      </c>
      <c r="D231" s="68" t="s">
        <v>138</v>
      </c>
      <c r="E231" s="68"/>
      <c r="F231" s="68"/>
      <c r="G231" s="68"/>
      <c r="H231" s="68"/>
      <c r="I231" s="68"/>
      <c r="J231" s="68"/>
      <c r="K231" s="68"/>
      <c r="L231" s="5"/>
    </row>
    <row r="232" spans="2:12" ht="39.950000000000003" customHeight="1" x14ac:dyDescent="0.25">
      <c r="B232" s="75"/>
      <c r="C232" s="47" t="s">
        <v>16</v>
      </c>
      <c r="D232" s="68" t="s">
        <v>139</v>
      </c>
      <c r="E232" s="68"/>
      <c r="F232" s="68"/>
      <c r="G232" s="68"/>
      <c r="H232" s="68"/>
      <c r="I232" s="68"/>
      <c r="J232" s="68"/>
      <c r="K232" s="68"/>
      <c r="L232" s="5"/>
    </row>
    <row r="233" spans="2:12" ht="39.950000000000003" customHeight="1" thickBot="1" x14ac:dyDescent="0.3">
      <c r="B233" s="76"/>
      <c r="C233" s="48" t="s">
        <v>20</v>
      </c>
      <c r="D233" s="69" t="s">
        <v>25</v>
      </c>
      <c r="E233" s="69"/>
      <c r="F233" s="69"/>
      <c r="G233" s="69"/>
      <c r="H233" s="69"/>
      <c r="I233" s="69"/>
      <c r="J233" s="69"/>
      <c r="K233" s="69"/>
      <c r="L233" s="6"/>
    </row>
    <row r="234" spans="2:12" ht="15" customHeight="1" x14ac:dyDescent="0.25">
      <c r="B234" s="50"/>
      <c r="C234" s="50"/>
      <c r="D234" s="50"/>
      <c r="E234" s="50"/>
      <c r="F234" s="50"/>
      <c r="G234" s="50"/>
      <c r="H234" s="50"/>
      <c r="I234" s="50"/>
    </row>
  </sheetData>
  <sheetProtection algorithmName="SHA-512" hashValue="juPSGM2ktYKmMarZ4jSnOL26jTmPMuwLyZP0oC1HkFhNyrMwCb+x2V7hY7mfUYapRIH8/Hz21oMyloIka8ISKg==" saltValue="xmhNHBWmplu+kyviEkoY+w==" spinCount="100000" sheet="1" objects="1" scenarios="1"/>
  <mergeCells count="62">
    <mergeCell ref="D5:L5"/>
    <mergeCell ref="D4:L4"/>
    <mergeCell ref="B2:L2"/>
    <mergeCell ref="B4:C4"/>
    <mergeCell ref="B5:C5"/>
    <mergeCell ref="B208:D209"/>
    <mergeCell ref="H208:I209"/>
    <mergeCell ref="D8:L8"/>
    <mergeCell ref="D9:L9"/>
    <mergeCell ref="D10:L10"/>
    <mergeCell ref="D15:L15"/>
    <mergeCell ref="D11:L11"/>
    <mergeCell ref="D12:L12"/>
    <mergeCell ref="D13:L13"/>
    <mergeCell ref="D14:L14"/>
    <mergeCell ref="B19:L20"/>
    <mergeCell ref="K22:L207"/>
    <mergeCell ref="D17:L17"/>
    <mergeCell ref="D16:L16"/>
    <mergeCell ref="B17:C17"/>
    <mergeCell ref="B21:L21"/>
    <mergeCell ref="B230:B233"/>
    <mergeCell ref="B224:B227"/>
    <mergeCell ref="D224:K224"/>
    <mergeCell ref="D225:K225"/>
    <mergeCell ref="D226:K226"/>
    <mergeCell ref="D227:K227"/>
    <mergeCell ref="B229:K229"/>
    <mergeCell ref="D230:K230"/>
    <mergeCell ref="D231:K231"/>
    <mergeCell ref="D232:K232"/>
    <mergeCell ref="D233:K233"/>
    <mergeCell ref="F22:G207"/>
    <mergeCell ref="B207:D207"/>
    <mergeCell ref="H207:I207"/>
    <mergeCell ref="B7:C7"/>
    <mergeCell ref="B8:C8"/>
    <mergeCell ref="B9:C9"/>
    <mergeCell ref="B10:C10"/>
    <mergeCell ref="B11:C11"/>
    <mergeCell ref="B12:C12"/>
    <mergeCell ref="B13:C13"/>
    <mergeCell ref="B14:C14"/>
    <mergeCell ref="B15:C15"/>
    <mergeCell ref="B16:C16"/>
    <mergeCell ref="D7:L7"/>
    <mergeCell ref="B223:K223"/>
    <mergeCell ref="B217:K217"/>
    <mergeCell ref="D218:K219"/>
    <mergeCell ref="D220:K221"/>
    <mergeCell ref="B211:L211"/>
    <mergeCell ref="B212:K212"/>
    <mergeCell ref="D213:K213"/>
    <mergeCell ref="D214:K214"/>
    <mergeCell ref="B218:B221"/>
    <mergeCell ref="B213:B215"/>
    <mergeCell ref="C218:C219"/>
    <mergeCell ref="B216:I216"/>
    <mergeCell ref="C220:C221"/>
    <mergeCell ref="D215:K215"/>
    <mergeCell ref="L218:L219"/>
    <mergeCell ref="L220:L221"/>
  </mergeCells>
  <phoneticPr fontId="7" type="noConversion"/>
  <printOptions horizontalCentered="1"/>
  <pageMargins left="0.70866141732283472" right="0.70866141732283472" top="0.74803149606299213" bottom="0.74803149606299213" header="0.31496062992125984" footer="0.31496062992125984"/>
  <pageSetup paperSize="8" scale="70" fitToHeight="0" orientation="landscape" r:id="rId1"/>
  <rowBreaks count="1" manualBreakCount="1">
    <brk id="17"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30d7d574-c64d-4ba6-9b69-1242135893dc" xsi:nil="true"/>
    <lcf76f155ced4ddcb4097134ff3c332f xmlns="5921bf04-2642-4a6c-ad47-901e0de14078">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2FDF83E750F0B3489EB726727A031CAE" ma:contentTypeVersion="14" ma:contentTypeDescription="Crear nuevo documento." ma:contentTypeScope="" ma:versionID="3f4e375dfd0d1275b2f81473f17e5d67">
  <xsd:schema xmlns:xsd="http://www.w3.org/2001/XMLSchema" xmlns:xs="http://www.w3.org/2001/XMLSchema" xmlns:p="http://schemas.microsoft.com/office/2006/metadata/properties" xmlns:ns2="5921bf04-2642-4a6c-ad47-901e0de14078" xmlns:ns3="30d7d574-c64d-4ba6-9b69-1242135893dc" targetNamespace="http://schemas.microsoft.com/office/2006/metadata/properties" ma:root="true" ma:fieldsID="25305ec5fef7ca74683f38b7923442a6" ns2:_="" ns3:_="">
    <xsd:import namespace="5921bf04-2642-4a6c-ad47-901e0de14078"/>
    <xsd:import namespace="30d7d574-c64d-4ba6-9b69-1242135893dc"/>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ServiceDateTaken" minOccurs="0"/>
                <xsd:element ref="ns2:MediaServiceObjectDetectorVersions" minOccurs="0"/>
                <xsd:element ref="ns2:MediaServiceLocation" minOccurs="0"/>
                <xsd:element ref="ns3:SharedWithUsers" minOccurs="0"/>
                <xsd:element ref="ns3:SharedWithDetail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21bf04-2642-4a6c-ad47-901e0de1407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Etiquetas de imagen" ma:readOnly="false" ma:fieldId="{5cf76f15-5ced-4ddc-b409-7134ff3c332f}" ma:taxonomyMulti="true" ma:sspId="9a277a87-da54-4f58-a187-b4673d774567" ma:termSetId="09814cd3-568e-fe90-9814-8d621ff8fb84" ma:anchorId="fba54fb3-c3e1-fe81-a776-ca4b69148c4d" ma:open="true" ma:isKeyword="false">
      <xsd:complexType>
        <xsd:sequence>
          <xsd:element ref="pc:Terms" minOccurs="0" maxOccurs="1"/>
        </xsd:sequence>
      </xsd:complex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bjectDetectorVersions" ma:index="17" nillable="true" ma:displayName="MediaServiceObjectDetectorVersions" ma:hidden="true" ma:indexed="true" ma:internalName="MediaServiceObjectDetectorVersions" ma:readOnly="true">
      <xsd:simpleType>
        <xsd:restriction base="dms:Text"/>
      </xsd:simpleType>
    </xsd:element>
    <xsd:element name="MediaServiceLocation" ma:index="18" nillable="true" ma:displayName="Location" ma:indexed="true" ma:internalName="MediaServiceLocation"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0d7d574-c64d-4ba6-9b69-1242135893dc"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db280261-0608-407f-b5aa-b1abe34ea975}" ma:internalName="TaxCatchAll" ma:showField="CatchAllData" ma:web="30d7d574-c64d-4ba6-9b69-1242135893dc">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05C8971-6552-4ED2-9FC8-A4BC8CCF23E5}">
  <ds:schemaRefs>
    <ds:schemaRef ds:uri="http://schemas.microsoft.com/sharepoint/v3/contenttype/forms"/>
  </ds:schemaRefs>
</ds:datastoreItem>
</file>

<file path=customXml/itemProps2.xml><?xml version="1.0" encoding="utf-8"?>
<ds:datastoreItem xmlns:ds="http://schemas.openxmlformats.org/officeDocument/2006/customXml" ds:itemID="{E9C8B135-6AED-4B64-9BF1-69529746C267}">
  <ds:schemaRefs>
    <ds:schemaRef ds:uri="http://purl.org/dc/elements/1.1/"/>
    <ds:schemaRef ds:uri="http://schemas.microsoft.com/office/2006/metadata/properties"/>
    <ds:schemaRef ds:uri="30d7d574-c64d-4ba6-9b69-1242135893dc"/>
    <ds:schemaRef ds:uri="http://www.w3.org/XML/1998/namespace"/>
    <ds:schemaRef ds:uri="5921bf04-2642-4a6c-ad47-901e0de14078"/>
    <ds:schemaRef ds:uri="http://schemas.microsoft.com/office/infopath/2007/PartnerControls"/>
    <ds:schemaRef ds:uri="http://purl.org/dc/dcmitype/"/>
    <ds:schemaRef ds:uri="http://schemas.microsoft.com/office/2006/documentManagement/types"/>
    <ds:schemaRef ds:uri="http://schemas.openxmlformats.org/package/2006/metadata/core-properties"/>
    <ds:schemaRef ds:uri="http://purl.org/dc/terms/"/>
  </ds:schemaRefs>
</ds:datastoreItem>
</file>

<file path=customXml/itemProps3.xml><?xml version="1.0" encoding="utf-8"?>
<ds:datastoreItem xmlns:ds="http://schemas.openxmlformats.org/officeDocument/2006/customXml" ds:itemID="{2CD5BBF8-A520-4A76-8D6B-44D9CA71A77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921bf04-2642-4a6c-ad47-901e0de14078"/>
    <ds:schemaRef ds:uri="30d7d574-c64d-4ba6-9b69-1242135893d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OFERTA ECO</vt:lpstr>
      <vt:lpstr>'OFERTA ECO'!Área_de_impresión</vt:lpstr>
    </vt:vector>
  </TitlesOfParts>
  <Manager/>
  <Company>Hewlett-Packard Company</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Maria Guixà Calaf</dc:creator>
  <cp:keywords/>
  <dc:description/>
  <cp:lastModifiedBy>Núria Marimon i Martínez</cp:lastModifiedBy>
  <cp:revision/>
  <cp:lastPrinted>2026-11-05T09:58:15Z</cp:lastPrinted>
  <dcterms:created xsi:type="dcterms:W3CDTF">2020-10-28T12:56:14Z</dcterms:created>
  <dcterms:modified xsi:type="dcterms:W3CDTF">2026-11-05T09:58:36Z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0x0101002FDF83E750F0B3489EB726727A031CAE</vt:lpwstr>
  </property>
  <property fmtid="{D5CDD505-2E9C-101B-9397-08002B2CF9AE}" pid="3" name="Order">
    <vt:r8>536400</vt:r8>
  </property>
  <property fmtid="{D5CDD505-2E9C-101B-9397-08002B2CF9AE}" pid="4" name="MediaServiceImageTags">
    <vt:lpwstr/>
  </property>
</Properties>
</file>