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QUOTA\Das\Comu\CONTRACTES\2026\26004280 Missatgeria centralitzada Ajuntament de Barcelona\Publicació\"/>
    </mc:Choice>
  </mc:AlternateContent>
  <xr:revisionPtr revIDLastSave="0" documentId="8_{7DFD9C30-1C2D-4C82-A588-F394E443847F}" xr6:coauthVersionLast="47" xr6:coauthVersionMax="47" xr10:uidLastSave="{00000000-0000-0000-0000-000000000000}"/>
  <bookViews>
    <workbookView xWindow="-60" yWindow="-60" windowWidth="20610" windowHeight="11040" xr2:uid="{5855EFD3-41FC-4D59-983F-BDD8FA4C98D0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38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1" i="1"/>
  <c r="H22" i="1"/>
  <c r="H23" i="1"/>
  <c r="H24" i="1"/>
  <c r="H25" i="1"/>
  <c r="H5" i="1"/>
  <c r="H30" i="1"/>
  <c r="H31" i="1"/>
  <c r="H35" i="1" s="1"/>
  <c r="H32" i="1"/>
  <c r="H33" i="1"/>
  <c r="H34" i="1"/>
  <c r="H29" i="1"/>
  <c r="H82" i="1"/>
  <c r="J78" i="1" l="1"/>
  <c r="H26" i="1"/>
  <c r="I84" i="1" s="1"/>
</calcChain>
</file>

<file path=xl/sharedStrings.xml><?xml version="1.0" encoding="utf-8"?>
<sst xmlns="http://schemas.openxmlformats.org/spreadsheetml/2006/main" count="161" uniqueCount="73">
  <si>
    <t>SERVEI DE FURGONETES</t>
  </si>
  <si>
    <t>Servei</t>
  </si>
  <si>
    <t>Unitats</t>
  </si>
  <si>
    <t>Preu unitari màxim</t>
  </si>
  <si>
    <t>Preu unitari ofert</t>
  </si>
  <si>
    <t>Preu total ofert (unitats per preu unitari ofert)</t>
  </si>
  <si>
    <t>1. Hores Cotxe inclòs conductor</t>
  </si>
  <si>
    <t>Hores</t>
  </si>
  <si>
    <t xml:space="preserve">2. Previsió Km extraradi cotxe </t>
  </si>
  <si>
    <t>KM.</t>
  </si>
  <si>
    <t xml:space="preserve">3. Hores cotxe dissabtes 06:00-22:00 </t>
  </si>
  <si>
    <t xml:space="preserve">4. Hores cotxe de 22:00 a 06:00 i festius </t>
  </si>
  <si>
    <t>5. Hores furgoneta ( 400 kg.) inclòs conductor</t>
  </si>
  <si>
    <t>6. Previsió Km extraradi furgó 400</t>
  </si>
  <si>
    <t xml:space="preserve">7. Hores furgó 400 dissabtes 06:00-22:00 </t>
  </si>
  <si>
    <t xml:space="preserve">8. Hores furgó 400 de 22:00 a 06:00 i festius </t>
  </si>
  <si>
    <t>9. Hores furgoneta (1000 kg.) inclòs conductor</t>
  </si>
  <si>
    <t>10. Previsió km extraradi furgó 1000</t>
  </si>
  <si>
    <t xml:space="preserve">11. Hores furgó 1000 dissabtes 06:00-22:00 </t>
  </si>
  <si>
    <t xml:space="preserve">12. Hores furgó 1000 de 22:00 a 06:00 i festius </t>
  </si>
  <si>
    <t>13. Hores  furgoneta (1500 kg.) inclòs conductor</t>
  </si>
  <si>
    <t>14. Previsió km extraradi furgó 1500</t>
  </si>
  <si>
    <t xml:space="preserve">15. Hores. furgó 1500 dissabtes 06:00-22:00 </t>
  </si>
  <si>
    <t xml:space="preserve">16. Hores furgó 1500 de 22:00 a 06:00 i festius </t>
  </si>
  <si>
    <t>17. Hores furgó  (3500kg.) inclòs conductor</t>
  </si>
  <si>
    <t>18. Previsió km extraradi furgó 3500</t>
  </si>
  <si>
    <t xml:space="preserve">19. Hores. furgó 3500 dissabtes 06:00-22:00 </t>
  </si>
  <si>
    <t xml:space="preserve">20. Hores furgó 3500  de 22:00 a 06:00 i festius </t>
  </si>
  <si>
    <t>21. Hores personal addicional</t>
  </si>
  <si>
    <t>TOTAL A</t>
  </si>
  <si>
    <t>SERVEI DE MOTO</t>
  </si>
  <si>
    <t>1. Adreces urbanes</t>
  </si>
  <si>
    <t>Adreces</t>
  </si>
  <si>
    <t>2. Adreces urbanes nocturnes/festives</t>
  </si>
  <si>
    <t>3. Adreces d'enviaments massius (a partir de 50)</t>
  </si>
  <si>
    <t>4. Previsió km. extraradi</t>
  </si>
  <si>
    <t>5. Previsió temps d'espera (minut)</t>
  </si>
  <si>
    <t>Minuts</t>
  </si>
  <si>
    <t>6. Suplement Pluja (en percentatge sobre el 5% dels enviaments)</t>
  </si>
  <si>
    <t>TOTAL B</t>
  </si>
  <si>
    <t>SERVEIS PONTS</t>
  </si>
  <si>
    <t>Servei Pont provincial-Catalunya</t>
  </si>
  <si>
    <t>Exprés</t>
  </si>
  <si>
    <t>Semi urgent</t>
  </si>
  <si>
    <t>Urgent</t>
  </si>
  <si>
    <t>Servei pont resta península</t>
  </si>
  <si>
    <t>Servei pont Palma de Mallorca</t>
  </si>
  <si>
    <t xml:space="preserve">Exprés </t>
  </si>
  <si>
    <t>Servei pont resta d'Illes Balears</t>
  </si>
  <si>
    <t>Servei pont Gran Canària i Tenerife</t>
  </si>
  <si>
    <t>Serv. pont resta Canàries i Ceuta i Melilla</t>
  </si>
  <si>
    <t>Servei pont Andorra</t>
  </si>
  <si>
    <t>Servei pont Unió Europea</t>
  </si>
  <si>
    <t>Servei pont aeri resta d'Europa</t>
  </si>
  <si>
    <t>Servei pont aeri EE.UU. I Canada</t>
  </si>
  <si>
    <t>Servei pont aeri resta d’Amèrica</t>
  </si>
  <si>
    <t>Servei pont aeri resta del mon</t>
  </si>
  <si>
    <t>Esprés</t>
  </si>
  <si>
    <t>Fins a 2 kg</t>
  </si>
  <si>
    <t>Enviaments</t>
  </si>
  <si>
    <t>De 2 a 10 kg</t>
  </si>
  <si>
    <t>+10 kg</t>
  </si>
  <si>
    <t>2</t>
  </si>
  <si>
    <t>+ 10 kg</t>
  </si>
  <si>
    <t xml:space="preserve">Fins a 1 quilo </t>
  </si>
  <si>
    <t>quilo addicional</t>
  </si>
  <si>
    <t>TOTAL C</t>
  </si>
  <si>
    <t>SERVEI IMPLANT</t>
  </si>
  <si>
    <t>Mensual</t>
  </si>
  <si>
    <t>Servei Implant</t>
  </si>
  <si>
    <t>TOTAL D</t>
  </si>
  <si>
    <t>SUMATORI A+B+C+D</t>
  </si>
  <si>
    <r>
      <t xml:space="preserve">OFERTA DEL PREU       </t>
    </r>
    <r>
      <rPr>
        <b/>
        <sz val="11"/>
        <color rgb="FF00B0F0"/>
        <rFont val="Aptos Narrow"/>
        <family val="2"/>
        <scheme val="minor"/>
      </rPr>
      <t>màxim dos decimals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</si>
</sst>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rgb="FF00B0F0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Protection="1">
      <protection locked="0"/>
    </xf>
    <xf numFmtId="164" fontId="0" fillId="0" borderId="3" xfId="0" applyNumberFormat="1" applyBorder="1" applyProtection="1"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4" fontId="4" fillId="0" borderId="4" xfId="0" applyNumberFormat="1" applyFont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8" fontId="7" fillId="0" borderId="3" xfId="0" applyNumberFormat="1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64" fontId="0" fillId="0" borderId="3" xfId="0" applyNumberFormat="1" applyBorder="1"/>
    <xf numFmtId="3" fontId="5" fillId="0" borderId="3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0" fillId="0" borderId="1" xfId="0" applyBorder="1"/>
    <xf numFmtId="164" fontId="4" fillId="0" borderId="3" xfId="0" applyNumberFormat="1" applyFont="1" applyBorder="1" applyAlignment="1" applyProtection="1">
      <alignment horizontal="right" vertical="center"/>
      <protection locked="0"/>
    </xf>
    <xf numFmtId="8" fontId="0" fillId="0" borderId="3" xfId="0" applyNumberFormat="1" applyBorder="1"/>
    <xf numFmtId="164" fontId="4" fillId="0" borderId="3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Border="1"/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4CF2E-8F03-4D6A-80AA-8E640BB1EA8F}">
  <dimension ref="C2:J84"/>
  <sheetViews>
    <sheetView tabSelected="1" topLeftCell="A78" workbookViewId="0">
      <selection activeCell="A58" sqref="A58:XFD58"/>
    </sheetView>
  </sheetViews>
  <sheetFormatPr defaultColWidth="8.85546875" defaultRowHeight="15" x14ac:dyDescent="0.25"/>
  <cols>
    <col min="1" max="2" width="8.85546875" style="2"/>
    <col min="3" max="3" width="53.28515625" style="2" bestFit="1" customWidth="1"/>
    <col min="4" max="4" width="11.85546875" style="2" customWidth="1"/>
    <col min="5" max="5" width="12.42578125" style="2" customWidth="1"/>
    <col min="6" max="6" width="14" style="2" customWidth="1"/>
    <col min="7" max="7" width="16.28515625" style="2" customWidth="1"/>
    <col min="8" max="8" width="20.28515625" style="2" customWidth="1"/>
    <col min="9" max="9" width="14.85546875" style="2" customWidth="1"/>
    <col min="10" max="10" width="21.42578125" style="2" customWidth="1"/>
    <col min="11" max="16384" width="8.85546875" style="2"/>
  </cols>
  <sheetData>
    <row r="2" spans="3:8" x14ac:dyDescent="0.25">
      <c r="C2" s="1" t="s">
        <v>72</v>
      </c>
    </row>
    <row r="4" spans="3:8" ht="25.5" x14ac:dyDescent="0.25">
      <c r="C4" s="8" t="s">
        <v>0</v>
      </c>
      <c r="D4" s="8" t="s">
        <v>1</v>
      </c>
      <c r="E4" s="8" t="s">
        <v>2</v>
      </c>
      <c r="F4" s="8" t="s">
        <v>3</v>
      </c>
      <c r="G4" s="3" t="s">
        <v>4</v>
      </c>
      <c r="H4" s="3" t="s">
        <v>5</v>
      </c>
    </row>
    <row r="5" spans="3:8" x14ac:dyDescent="0.25">
      <c r="C5" s="9" t="s">
        <v>6</v>
      </c>
      <c r="D5" s="10" t="s">
        <v>7</v>
      </c>
      <c r="E5" s="11">
        <v>1808</v>
      </c>
      <c r="F5" s="12">
        <v>26</v>
      </c>
      <c r="G5" s="5"/>
      <c r="H5" s="29">
        <f>G5*E5</f>
        <v>0</v>
      </c>
    </row>
    <row r="6" spans="3:8" x14ac:dyDescent="0.25">
      <c r="C6" s="9" t="s">
        <v>8</v>
      </c>
      <c r="D6" s="10" t="s">
        <v>9</v>
      </c>
      <c r="E6" s="11">
        <v>2790</v>
      </c>
      <c r="F6" s="12">
        <v>1</v>
      </c>
      <c r="G6" s="5"/>
      <c r="H6" s="29">
        <f t="shared" ref="H6:H25" si="0">G6*E6</f>
        <v>0</v>
      </c>
    </row>
    <row r="7" spans="3:8" x14ac:dyDescent="0.25">
      <c r="C7" s="9" t="s">
        <v>10</v>
      </c>
      <c r="D7" s="13">
        <v>0.5</v>
      </c>
      <c r="E7" s="14">
        <v>7</v>
      </c>
      <c r="F7" s="12">
        <v>36.5</v>
      </c>
      <c r="G7" s="5"/>
      <c r="H7" s="29">
        <f t="shared" si="0"/>
        <v>0</v>
      </c>
    </row>
    <row r="8" spans="3:8" x14ac:dyDescent="0.25">
      <c r="C8" s="9" t="s">
        <v>11</v>
      </c>
      <c r="D8" s="13">
        <v>1</v>
      </c>
      <c r="E8" s="14">
        <v>2</v>
      </c>
      <c r="F8" s="12">
        <v>47</v>
      </c>
      <c r="G8" s="5"/>
      <c r="H8" s="29">
        <f t="shared" si="0"/>
        <v>0</v>
      </c>
    </row>
    <row r="9" spans="3:8" x14ac:dyDescent="0.25">
      <c r="C9" s="9" t="s">
        <v>12</v>
      </c>
      <c r="D9" s="10" t="s">
        <v>7</v>
      </c>
      <c r="E9" s="11">
        <v>12996</v>
      </c>
      <c r="F9" s="12">
        <v>26</v>
      </c>
      <c r="G9" s="5"/>
      <c r="H9" s="29">
        <f t="shared" si="0"/>
        <v>0</v>
      </c>
    </row>
    <row r="10" spans="3:8" x14ac:dyDescent="0.25">
      <c r="C10" s="9" t="s">
        <v>13</v>
      </c>
      <c r="D10" s="10" t="s">
        <v>9</v>
      </c>
      <c r="E10" s="11">
        <v>3534</v>
      </c>
      <c r="F10" s="12">
        <v>1.3</v>
      </c>
      <c r="G10" s="5"/>
      <c r="H10" s="29">
        <f t="shared" si="0"/>
        <v>0</v>
      </c>
    </row>
    <row r="11" spans="3:8" x14ac:dyDescent="0.25">
      <c r="C11" s="9" t="s">
        <v>14</v>
      </c>
      <c r="D11" s="13">
        <v>0.5</v>
      </c>
      <c r="E11" s="14">
        <v>50</v>
      </c>
      <c r="F11" s="12">
        <v>46</v>
      </c>
      <c r="G11" s="5"/>
      <c r="H11" s="29">
        <f t="shared" si="0"/>
        <v>0</v>
      </c>
    </row>
    <row r="12" spans="3:8" x14ac:dyDescent="0.25">
      <c r="C12" s="9" t="s">
        <v>15</v>
      </c>
      <c r="D12" s="10" t="s">
        <v>7</v>
      </c>
      <c r="E12" s="14">
        <v>1</v>
      </c>
      <c r="F12" s="12">
        <v>53</v>
      </c>
      <c r="G12" s="5"/>
      <c r="H12" s="29">
        <f t="shared" si="0"/>
        <v>0</v>
      </c>
    </row>
    <row r="13" spans="3:8" x14ac:dyDescent="0.25">
      <c r="C13" s="9" t="s">
        <v>16</v>
      </c>
      <c r="D13" s="10" t="s">
        <v>7</v>
      </c>
      <c r="E13" s="15">
        <v>243</v>
      </c>
      <c r="F13" s="12">
        <v>28.6</v>
      </c>
      <c r="G13" s="5"/>
      <c r="H13" s="29">
        <f t="shared" si="0"/>
        <v>0</v>
      </c>
    </row>
    <row r="14" spans="3:8" x14ac:dyDescent="0.25">
      <c r="C14" s="9" t="s">
        <v>17</v>
      </c>
      <c r="D14" s="10" t="s">
        <v>9</v>
      </c>
      <c r="E14" s="15">
        <v>3</v>
      </c>
      <c r="F14" s="12">
        <v>1.5</v>
      </c>
      <c r="G14" s="5"/>
      <c r="H14" s="29">
        <f t="shared" si="0"/>
        <v>0</v>
      </c>
    </row>
    <row r="15" spans="3:8" x14ac:dyDescent="0.25">
      <c r="C15" s="9" t="s">
        <v>18</v>
      </c>
      <c r="D15" s="13">
        <v>0.5</v>
      </c>
      <c r="E15" s="14">
        <v>1</v>
      </c>
      <c r="F15" s="12">
        <v>52</v>
      </c>
      <c r="G15" s="5"/>
      <c r="H15" s="29">
        <f t="shared" si="0"/>
        <v>0</v>
      </c>
    </row>
    <row r="16" spans="3:8" x14ac:dyDescent="0.25">
      <c r="C16" s="9" t="s">
        <v>19</v>
      </c>
      <c r="D16" s="13">
        <v>1</v>
      </c>
      <c r="E16" s="14">
        <v>2</v>
      </c>
      <c r="F16" s="12">
        <v>57.2</v>
      </c>
      <c r="G16" s="5"/>
      <c r="H16" s="29">
        <f t="shared" si="0"/>
        <v>0</v>
      </c>
    </row>
    <row r="17" spans="3:8" x14ac:dyDescent="0.25">
      <c r="C17" s="9" t="s">
        <v>20</v>
      </c>
      <c r="D17" s="10" t="s">
        <v>7</v>
      </c>
      <c r="E17" s="15">
        <v>185</v>
      </c>
      <c r="F17" s="12">
        <v>36</v>
      </c>
      <c r="G17" s="5"/>
      <c r="H17" s="29">
        <f t="shared" si="0"/>
        <v>0</v>
      </c>
    </row>
    <row r="18" spans="3:8" x14ac:dyDescent="0.25">
      <c r="C18" s="9" t="s">
        <v>21</v>
      </c>
      <c r="D18" s="10" t="s">
        <v>9</v>
      </c>
      <c r="E18" s="15">
        <v>3</v>
      </c>
      <c r="F18" s="12">
        <v>1.65</v>
      </c>
      <c r="G18" s="5"/>
      <c r="H18" s="29">
        <f t="shared" si="0"/>
        <v>0</v>
      </c>
    </row>
    <row r="19" spans="3:8" x14ac:dyDescent="0.25">
      <c r="C19" s="9" t="s">
        <v>22</v>
      </c>
      <c r="D19" s="13">
        <v>0.5</v>
      </c>
      <c r="E19" s="14">
        <v>100</v>
      </c>
      <c r="F19" s="12">
        <v>51</v>
      </c>
      <c r="G19" s="5"/>
      <c r="H19" s="29">
        <f t="shared" si="0"/>
        <v>0</v>
      </c>
    </row>
    <row r="20" spans="3:8" x14ac:dyDescent="0.25">
      <c r="C20" s="9" t="s">
        <v>23</v>
      </c>
      <c r="D20" s="13">
        <v>1</v>
      </c>
      <c r="E20" s="14">
        <v>2</v>
      </c>
      <c r="F20" s="12">
        <v>62</v>
      </c>
      <c r="G20" s="5"/>
      <c r="H20" s="29">
        <f t="shared" si="0"/>
        <v>0</v>
      </c>
    </row>
    <row r="21" spans="3:8" x14ac:dyDescent="0.25">
      <c r="C21" s="9" t="s">
        <v>24</v>
      </c>
      <c r="D21" s="10" t="s">
        <v>7</v>
      </c>
      <c r="E21" s="15">
        <v>3</v>
      </c>
      <c r="F21" s="12">
        <v>1.6</v>
      </c>
      <c r="G21" s="5"/>
      <c r="H21" s="29">
        <f t="shared" si="0"/>
        <v>0</v>
      </c>
    </row>
    <row r="22" spans="3:8" x14ac:dyDescent="0.25">
      <c r="C22" s="9" t="s">
        <v>25</v>
      </c>
      <c r="D22" s="10" t="s">
        <v>9</v>
      </c>
      <c r="E22" s="15">
        <v>32</v>
      </c>
      <c r="F22" s="12">
        <v>41</v>
      </c>
      <c r="G22" s="5"/>
      <c r="H22" s="29">
        <f t="shared" si="0"/>
        <v>0</v>
      </c>
    </row>
    <row r="23" spans="3:8" x14ac:dyDescent="0.25">
      <c r="C23" s="9" t="s">
        <v>26</v>
      </c>
      <c r="D23" s="13">
        <v>0.5</v>
      </c>
      <c r="E23" s="14">
        <v>80</v>
      </c>
      <c r="F23" s="12">
        <v>52.8</v>
      </c>
      <c r="G23" s="5"/>
      <c r="H23" s="29">
        <f t="shared" si="0"/>
        <v>0</v>
      </c>
    </row>
    <row r="24" spans="3:8" x14ac:dyDescent="0.25">
      <c r="C24" s="9" t="s">
        <v>27</v>
      </c>
      <c r="D24" s="13">
        <v>1</v>
      </c>
      <c r="E24" s="14">
        <v>2</v>
      </c>
      <c r="F24" s="12">
        <v>61</v>
      </c>
      <c r="G24" s="5"/>
      <c r="H24" s="29">
        <f t="shared" si="0"/>
        <v>0</v>
      </c>
    </row>
    <row r="25" spans="3:8" x14ac:dyDescent="0.25">
      <c r="C25" s="9" t="s">
        <v>28</v>
      </c>
      <c r="D25" s="10" t="s">
        <v>7</v>
      </c>
      <c r="E25" s="15">
        <v>145</v>
      </c>
      <c r="F25" s="12">
        <v>20.9</v>
      </c>
      <c r="G25" s="5"/>
      <c r="H25" s="29">
        <f t="shared" si="0"/>
        <v>0</v>
      </c>
    </row>
    <row r="26" spans="3:8" x14ac:dyDescent="0.25">
      <c r="C26" s="32" t="s">
        <v>29</v>
      </c>
      <c r="D26" s="32"/>
      <c r="E26" s="32"/>
      <c r="F26" s="32"/>
      <c r="G26" s="32"/>
      <c r="H26" s="16">
        <f>SUM(H5:H25)</f>
        <v>0</v>
      </c>
    </row>
    <row r="28" spans="3:8" ht="25.5" x14ac:dyDescent="0.25">
      <c r="C28" s="6" t="s">
        <v>30</v>
      </c>
      <c r="D28" s="6" t="s">
        <v>1</v>
      </c>
      <c r="E28" s="3" t="s">
        <v>2</v>
      </c>
      <c r="F28" s="3" t="s">
        <v>3</v>
      </c>
      <c r="G28" s="3" t="s">
        <v>4</v>
      </c>
      <c r="H28" s="3" t="s">
        <v>5</v>
      </c>
    </row>
    <row r="29" spans="3:8" x14ac:dyDescent="0.25">
      <c r="C29" s="9" t="s">
        <v>31</v>
      </c>
      <c r="D29" s="10" t="s">
        <v>32</v>
      </c>
      <c r="E29" s="17">
        <v>27231</v>
      </c>
      <c r="F29" s="12">
        <v>6.33</v>
      </c>
      <c r="G29" s="28"/>
      <c r="H29" s="30">
        <f>G29*E29</f>
        <v>0</v>
      </c>
    </row>
    <row r="30" spans="3:8" x14ac:dyDescent="0.25">
      <c r="C30" s="9" t="s">
        <v>33</v>
      </c>
      <c r="D30" s="10" t="s">
        <v>32</v>
      </c>
      <c r="E30" s="15">
        <v>2</v>
      </c>
      <c r="F30" s="12">
        <v>11</v>
      </c>
      <c r="G30" s="28"/>
      <c r="H30" s="30">
        <f t="shared" ref="H30:H34" si="1">G30*E30</f>
        <v>0</v>
      </c>
    </row>
    <row r="31" spans="3:8" x14ac:dyDescent="0.25">
      <c r="C31" s="9" t="s">
        <v>34</v>
      </c>
      <c r="D31" s="10" t="s">
        <v>32</v>
      </c>
      <c r="E31" s="17">
        <v>1520</v>
      </c>
      <c r="F31" s="12">
        <v>4.95</v>
      </c>
      <c r="G31" s="28"/>
      <c r="H31" s="30">
        <f t="shared" si="1"/>
        <v>0</v>
      </c>
    </row>
    <row r="32" spans="3:8" x14ac:dyDescent="0.25">
      <c r="C32" s="9" t="s">
        <v>35</v>
      </c>
      <c r="D32" s="10" t="s">
        <v>9</v>
      </c>
      <c r="E32" s="17">
        <v>12236</v>
      </c>
      <c r="F32" s="12">
        <v>1</v>
      </c>
      <c r="G32" s="28"/>
      <c r="H32" s="30">
        <f t="shared" si="1"/>
        <v>0</v>
      </c>
    </row>
    <row r="33" spans="3:10" x14ac:dyDescent="0.25">
      <c r="C33" s="9" t="s">
        <v>36</v>
      </c>
      <c r="D33" s="10" t="s">
        <v>37</v>
      </c>
      <c r="E33" s="17">
        <v>14351</v>
      </c>
      <c r="F33" s="12">
        <v>0.5</v>
      </c>
      <c r="G33" s="28"/>
      <c r="H33" s="30">
        <f t="shared" si="1"/>
        <v>0</v>
      </c>
    </row>
    <row r="34" spans="3:10" x14ac:dyDescent="0.25">
      <c r="C34" s="9" t="s">
        <v>38</v>
      </c>
      <c r="D34" s="13">
        <v>0.5</v>
      </c>
      <c r="E34" s="15">
        <v>719</v>
      </c>
      <c r="F34" s="12">
        <v>4</v>
      </c>
      <c r="G34" s="28"/>
      <c r="H34" s="30">
        <f t="shared" si="1"/>
        <v>0</v>
      </c>
    </row>
    <row r="35" spans="3:10" x14ac:dyDescent="0.25">
      <c r="C35" s="32" t="s">
        <v>39</v>
      </c>
      <c r="D35" s="32"/>
      <c r="E35" s="32"/>
      <c r="F35" s="32"/>
      <c r="G35" s="39"/>
      <c r="H35" s="16">
        <f>SUM(H29:H34)</f>
        <v>0</v>
      </c>
    </row>
    <row r="37" spans="3:10" ht="52.15" customHeight="1" x14ac:dyDescent="0.25">
      <c r="C37" s="34" t="s">
        <v>40</v>
      </c>
      <c r="D37" s="35"/>
      <c r="E37" s="35"/>
      <c r="F37" s="18" t="s">
        <v>1</v>
      </c>
      <c r="G37" s="8" t="s">
        <v>2</v>
      </c>
      <c r="H37" s="8" t="s">
        <v>3</v>
      </c>
      <c r="I37" s="8" t="s">
        <v>4</v>
      </c>
      <c r="J37" s="8" t="s">
        <v>5</v>
      </c>
    </row>
    <row r="38" spans="3:10" x14ac:dyDescent="0.25">
      <c r="C38" s="38" t="s">
        <v>41</v>
      </c>
      <c r="D38" s="37" t="s">
        <v>42</v>
      </c>
      <c r="E38" s="19" t="s">
        <v>58</v>
      </c>
      <c r="F38" s="33" t="s">
        <v>59</v>
      </c>
      <c r="G38" s="15">
        <v>1</v>
      </c>
      <c r="H38" s="12">
        <v>7.37</v>
      </c>
      <c r="I38" s="4"/>
      <c r="J38" s="16">
        <f>I38*G38</f>
        <v>0</v>
      </c>
    </row>
    <row r="39" spans="3:10" x14ac:dyDescent="0.25">
      <c r="C39" s="38"/>
      <c r="D39" s="37"/>
      <c r="E39" s="19" t="s">
        <v>60</v>
      </c>
      <c r="F39" s="33"/>
      <c r="G39" s="15">
        <v>60</v>
      </c>
      <c r="H39" s="12">
        <v>8.5399999999999991</v>
      </c>
      <c r="I39" s="4"/>
      <c r="J39" s="16">
        <f t="shared" ref="J39:J77" si="2">I39*G39</f>
        <v>0</v>
      </c>
    </row>
    <row r="40" spans="3:10" x14ac:dyDescent="0.25">
      <c r="C40" s="38"/>
      <c r="D40" s="37" t="s">
        <v>43</v>
      </c>
      <c r="E40" s="19" t="s">
        <v>58</v>
      </c>
      <c r="F40" s="33"/>
      <c r="G40" s="15">
        <v>420</v>
      </c>
      <c r="H40" s="12">
        <v>8.3800000000000008</v>
      </c>
      <c r="I40" s="4"/>
      <c r="J40" s="16">
        <f t="shared" si="2"/>
        <v>0</v>
      </c>
    </row>
    <row r="41" spans="3:10" x14ac:dyDescent="0.25">
      <c r="C41" s="38"/>
      <c r="D41" s="37"/>
      <c r="E41" s="19" t="s">
        <v>60</v>
      </c>
      <c r="F41" s="33"/>
      <c r="G41" s="15">
        <v>90</v>
      </c>
      <c r="H41" s="12">
        <v>9.02</v>
      </c>
      <c r="I41" s="4"/>
      <c r="J41" s="16">
        <f t="shared" si="2"/>
        <v>0</v>
      </c>
    </row>
    <row r="42" spans="3:10" x14ac:dyDescent="0.25">
      <c r="C42" s="38"/>
      <c r="D42" s="37"/>
      <c r="E42" s="19" t="s">
        <v>61</v>
      </c>
      <c r="F42" s="33"/>
      <c r="G42" s="15" t="s">
        <v>62</v>
      </c>
      <c r="H42" s="12">
        <v>15.93</v>
      </c>
      <c r="I42" s="4"/>
      <c r="J42" s="16">
        <f t="shared" si="2"/>
        <v>0</v>
      </c>
    </row>
    <row r="43" spans="3:10" x14ac:dyDescent="0.25">
      <c r="C43" s="38"/>
      <c r="D43" s="37" t="s">
        <v>44</v>
      </c>
      <c r="E43" s="19" t="s">
        <v>58</v>
      </c>
      <c r="F43" s="33"/>
      <c r="G43" s="15">
        <v>2</v>
      </c>
      <c r="H43" s="12">
        <v>11.57</v>
      </c>
      <c r="I43" s="4"/>
      <c r="J43" s="16">
        <f t="shared" si="2"/>
        <v>0</v>
      </c>
    </row>
    <row r="44" spans="3:10" x14ac:dyDescent="0.25">
      <c r="C44" s="38"/>
      <c r="D44" s="37"/>
      <c r="E44" s="19" t="s">
        <v>60</v>
      </c>
      <c r="F44" s="33"/>
      <c r="G44" s="15">
        <v>20</v>
      </c>
      <c r="H44" s="12">
        <v>12.29</v>
      </c>
      <c r="I44" s="4"/>
      <c r="J44" s="16">
        <f t="shared" si="2"/>
        <v>0</v>
      </c>
    </row>
    <row r="45" spans="3:10" x14ac:dyDescent="0.25">
      <c r="C45" s="38" t="s">
        <v>45</v>
      </c>
      <c r="D45" s="37" t="s">
        <v>42</v>
      </c>
      <c r="E45" s="19" t="s">
        <v>58</v>
      </c>
      <c r="F45" s="33" t="s">
        <v>59</v>
      </c>
      <c r="G45" s="15">
        <v>24</v>
      </c>
      <c r="H45" s="12">
        <v>9.1</v>
      </c>
      <c r="I45" s="4"/>
      <c r="J45" s="16">
        <f t="shared" si="2"/>
        <v>0</v>
      </c>
    </row>
    <row r="46" spans="3:10" x14ac:dyDescent="0.25">
      <c r="C46" s="38"/>
      <c r="D46" s="37"/>
      <c r="E46" s="19" t="s">
        <v>60</v>
      </c>
      <c r="F46" s="33"/>
      <c r="G46" s="15">
        <v>300</v>
      </c>
      <c r="H46" s="12">
        <v>10.91</v>
      </c>
      <c r="I46" s="4"/>
      <c r="J46" s="16">
        <f t="shared" si="2"/>
        <v>0</v>
      </c>
    </row>
    <row r="47" spans="3:10" x14ac:dyDescent="0.25">
      <c r="C47" s="38"/>
      <c r="D47" s="37" t="s">
        <v>43</v>
      </c>
      <c r="E47" s="19" t="s">
        <v>58</v>
      </c>
      <c r="F47" s="33"/>
      <c r="G47" s="15">
        <v>90</v>
      </c>
      <c r="H47" s="12">
        <v>10.48</v>
      </c>
      <c r="I47" s="4"/>
      <c r="J47" s="16">
        <f t="shared" si="2"/>
        <v>0</v>
      </c>
    </row>
    <row r="48" spans="3:10" x14ac:dyDescent="0.25">
      <c r="C48" s="38"/>
      <c r="D48" s="37"/>
      <c r="E48" s="19" t="s">
        <v>60</v>
      </c>
      <c r="F48" s="33"/>
      <c r="G48" s="15">
        <v>20</v>
      </c>
      <c r="H48" s="12">
        <v>11.46</v>
      </c>
      <c r="I48" s="4"/>
      <c r="J48" s="16">
        <f t="shared" si="2"/>
        <v>0</v>
      </c>
    </row>
    <row r="49" spans="3:10" x14ac:dyDescent="0.25">
      <c r="C49" s="38"/>
      <c r="D49" s="37"/>
      <c r="E49" s="19" t="s">
        <v>63</v>
      </c>
      <c r="F49" s="33"/>
      <c r="G49" s="15" t="s">
        <v>62</v>
      </c>
      <c r="H49" s="12">
        <v>28.22</v>
      </c>
      <c r="I49" s="4"/>
      <c r="J49" s="16">
        <f t="shared" si="2"/>
        <v>0</v>
      </c>
    </row>
    <row r="50" spans="3:10" x14ac:dyDescent="0.25">
      <c r="C50" s="38"/>
      <c r="D50" s="37" t="s">
        <v>44</v>
      </c>
      <c r="E50" s="19" t="s">
        <v>58</v>
      </c>
      <c r="F50" s="33"/>
      <c r="G50" s="15">
        <v>3</v>
      </c>
      <c r="H50" s="12">
        <v>14.36</v>
      </c>
      <c r="I50" s="4"/>
      <c r="J50" s="16">
        <f t="shared" si="2"/>
        <v>0</v>
      </c>
    </row>
    <row r="51" spans="3:10" x14ac:dyDescent="0.25">
      <c r="C51" s="38"/>
      <c r="D51" s="37"/>
      <c r="E51" s="19" t="s">
        <v>60</v>
      </c>
      <c r="F51" s="33"/>
      <c r="G51" s="15">
        <v>2</v>
      </c>
      <c r="H51" s="12">
        <v>15.27</v>
      </c>
      <c r="I51" s="4"/>
      <c r="J51" s="16">
        <f t="shared" si="2"/>
        <v>0</v>
      </c>
    </row>
    <row r="52" spans="3:10" x14ac:dyDescent="0.25">
      <c r="C52" s="36" t="s">
        <v>46</v>
      </c>
      <c r="D52" s="37" t="s">
        <v>47</v>
      </c>
      <c r="E52" s="19" t="s">
        <v>58</v>
      </c>
      <c r="F52" s="33" t="s">
        <v>59</v>
      </c>
      <c r="G52" s="15">
        <v>10</v>
      </c>
      <c r="H52" s="12">
        <v>40</v>
      </c>
      <c r="I52" s="4"/>
      <c r="J52" s="16">
        <f t="shared" si="2"/>
        <v>0</v>
      </c>
    </row>
    <row r="53" spans="3:10" x14ac:dyDescent="0.25">
      <c r="C53" s="36"/>
      <c r="D53" s="37"/>
      <c r="E53" s="19" t="s">
        <v>60</v>
      </c>
      <c r="F53" s="33"/>
      <c r="G53" s="15">
        <v>1</v>
      </c>
      <c r="H53" s="12">
        <v>165</v>
      </c>
      <c r="I53" s="4"/>
      <c r="J53" s="16">
        <f t="shared" si="2"/>
        <v>0</v>
      </c>
    </row>
    <row r="54" spans="3:10" x14ac:dyDescent="0.25">
      <c r="C54" s="36"/>
      <c r="D54" s="37" t="s">
        <v>43</v>
      </c>
      <c r="E54" s="19" t="s">
        <v>58</v>
      </c>
      <c r="F54" s="33"/>
      <c r="G54" s="15">
        <v>1</v>
      </c>
      <c r="H54" s="12">
        <v>52</v>
      </c>
      <c r="I54" s="4"/>
      <c r="J54" s="16">
        <f t="shared" si="2"/>
        <v>0</v>
      </c>
    </row>
    <row r="55" spans="3:10" x14ac:dyDescent="0.25">
      <c r="C55" s="36"/>
      <c r="D55" s="37"/>
      <c r="E55" s="19" t="s">
        <v>60</v>
      </c>
      <c r="F55" s="33"/>
      <c r="G55" s="15">
        <v>1</v>
      </c>
      <c r="H55" s="12">
        <v>215</v>
      </c>
      <c r="I55" s="4"/>
      <c r="J55" s="16">
        <f t="shared" si="2"/>
        <v>0</v>
      </c>
    </row>
    <row r="56" spans="3:10" x14ac:dyDescent="0.25">
      <c r="C56" s="36"/>
      <c r="D56" s="37" t="s">
        <v>44</v>
      </c>
      <c r="E56" s="19" t="s">
        <v>58</v>
      </c>
      <c r="F56" s="33"/>
      <c r="G56" s="15">
        <v>1</v>
      </c>
      <c r="H56" s="12">
        <v>70</v>
      </c>
      <c r="I56" s="4"/>
      <c r="J56" s="16">
        <f t="shared" si="2"/>
        <v>0</v>
      </c>
    </row>
    <row r="57" spans="3:10" x14ac:dyDescent="0.25">
      <c r="C57" s="36"/>
      <c r="D57" s="37"/>
      <c r="E57" s="19" t="s">
        <v>60</v>
      </c>
      <c r="F57" s="33"/>
      <c r="G57" s="15">
        <v>1</v>
      </c>
      <c r="H57" s="12">
        <v>280</v>
      </c>
      <c r="I57" s="4"/>
      <c r="J57" s="16">
        <f t="shared" si="2"/>
        <v>0</v>
      </c>
    </row>
    <row r="58" spans="3:10" x14ac:dyDescent="0.25">
      <c r="C58" s="36" t="s">
        <v>48</v>
      </c>
      <c r="D58" s="37" t="s">
        <v>47</v>
      </c>
      <c r="E58" s="19" t="s">
        <v>58</v>
      </c>
      <c r="F58" s="33" t="s">
        <v>59</v>
      </c>
      <c r="G58" s="15">
        <v>1</v>
      </c>
      <c r="H58" s="12">
        <v>40</v>
      </c>
      <c r="I58" s="4"/>
      <c r="J58" s="16">
        <f t="shared" si="2"/>
        <v>0</v>
      </c>
    </row>
    <row r="59" spans="3:10" x14ac:dyDescent="0.25">
      <c r="C59" s="36"/>
      <c r="D59" s="37"/>
      <c r="E59" s="19" t="s">
        <v>60</v>
      </c>
      <c r="F59" s="33"/>
      <c r="G59" s="15">
        <v>1</v>
      </c>
      <c r="H59" s="12">
        <v>210</v>
      </c>
      <c r="I59" s="4"/>
      <c r="J59" s="16">
        <f t="shared" si="2"/>
        <v>0</v>
      </c>
    </row>
    <row r="60" spans="3:10" x14ac:dyDescent="0.25">
      <c r="C60" s="36" t="s">
        <v>49</v>
      </c>
      <c r="D60" s="37" t="s">
        <v>47</v>
      </c>
      <c r="E60" s="19" t="s">
        <v>58</v>
      </c>
      <c r="F60" s="33" t="s">
        <v>59</v>
      </c>
      <c r="G60" s="15">
        <v>1</v>
      </c>
      <c r="H60" s="12">
        <v>50</v>
      </c>
      <c r="I60" s="4"/>
      <c r="J60" s="16">
        <f t="shared" si="2"/>
        <v>0</v>
      </c>
    </row>
    <row r="61" spans="3:10" x14ac:dyDescent="0.25">
      <c r="C61" s="36"/>
      <c r="D61" s="37"/>
      <c r="E61" s="19" t="s">
        <v>60</v>
      </c>
      <c r="F61" s="33"/>
      <c r="G61" s="15">
        <v>1</v>
      </c>
      <c r="H61" s="12">
        <v>250</v>
      </c>
      <c r="I61" s="4"/>
      <c r="J61" s="16">
        <f t="shared" si="2"/>
        <v>0</v>
      </c>
    </row>
    <row r="62" spans="3:10" x14ac:dyDescent="0.25">
      <c r="C62" s="36"/>
      <c r="D62" s="37" t="s">
        <v>43</v>
      </c>
      <c r="E62" s="19" t="s">
        <v>58</v>
      </c>
      <c r="F62" s="33"/>
      <c r="G62" s="15">
        <v>1</v>
      </c>
      <c r="H62" s="12">
        <v>62</v>
      </c>
      <c r="I62" s="4"/>
      <c r="J62" s="16">
        <f t="shared" si="2"/>
        <v>0</v>
      </c>
    </row>
    <row r="63" spans="3:10" x14ac:dyDescent="0.25">
      <c r="C63" s="36"/>
      <c r="D63" s="37"/>
      <c r="E63" s="19" t="s">
        <v>60</v>
      </c>
      <c r="F63" s="33"/>
      <c r="G63" s="15">
        <v>1</v>
      </c>
      <c r="H63" s="12">
        <v>320</v>
      </c>
      <c r="I63" s="4"/>
      <c r="J63" s="16">
        <f t="shared" si="2"/>
        <v>0</v>
      </c>
    </row>
    <row r="64" spans="3:10" x14ac:dyDescent="0.25">
      <c r="C64" s="38" t="s">
        <v>50</v>
      </c>
      <c r="D64" s="37" t="s">
        <v>47</v>
      </c>
      <c r="E64" s="19" t="s">
        <v>58</v>
      </c>
      <c r="F64" s="33" t="s">
        <v>59</v>
      </c>
      <c r="G64" s="15">
        <v>1</v>
      </c>
      <c r="H64" s="12">
        <v>55.24</v>
      </c>
      <c r="I64" s="4"/>
      <c r="J64" s="16">
        <f t="shared" si="2"/>
        <v>0</v>
      </c>
    </row>
    <row r="65" spans="3:10" x14ac:dyDescent="0.25">
      <c r="C65" s="38"/>
      <c r="D65" s="37"/>
      <c r="E65" s="19" t="s">
        <v>60</v>
      </c>
      <c r="F65" s="33"/>
      <c r="G65" s="15">
        <v>1</v>
      </c>
      <c r="H65" s="12">
        <v>310</v>
      </c>
      <c r="I65" s="4"/>
      <c r="J65" s="16">
        <f t="shared" si="2"/>
        <v>0</v>
      </c>
    </row>
    <row r="66" spans="3:10" x14ac:dyDescent="0.25">
      <c r="C66" s="36" t="s">
        <v>51</v>
      </c>
      <c r="D66" s="37" t="s">
        <v>47</v>
      </c>
      <c r="E66" s="19" t="s">
        <v>58</v>
      </c>
      <c r="F66" s="33" t="s">
        <v>59</v>
      </c>
      <c r="G66" s="15">
        <v>100</v>
      </c>
      <c r="H66" s="12">
        <v>54</v>
      </c>
      <c r="I66" s="4"/>
      <c r="J66" s="16">
        <f t="shared" si="2"/>
        <v>0</v>
      </c>
    </row>
    <row r="67" spans="3:10" x14ac:dyDescent="0.25">
      <c r="C67" s="36"/>
      <c r="D67" s="37"/>
      <c r="E67" s="19" t="s">
        <v>60</v>
      </c>
      <c r="F67" s="33"/>
      <c r="G67" s="15">
        <v>16</v>
      </c>
      <c r="H67" s="12">
        <v>85</v>
      </c>
      <c r="I67" s="4"/>
      <c r="J67" s="16">
        <f t="shared" si="2"/>
        <v>0</v>
      </c>
    </row>
    <row r="68" spans="3:10" x14ac:dyDescent="0.25">
      <c r="C68" s="36" t="s">
        <v>52</v>
      </c>
      <c r="D68" s="37" t="s">
        <v>47</v>
      </c>
      <c r="E68" s="19" t="s">
        <v>64</v>
      </c>
      <c r="F68" s="33" t="s">
        <v>59</v>
      </c>
      <c r="G68" s="15">
        <v>80</v>
      </c>
      <c r="H68" s="12">
        <v>69.89</v>
      </c>
      <c r="I68" s="4"/>
      <c r="J68" s="16">
        <f t="shared" si="2"/>
        <v>0</v>
      </c>
    </row>
    <row r="69" spans="3:10" x14ac:dyDescent="0.25">
      <c r="C69" s="36"/>
      <c r="D69" s="37"/>
      <c r="E69" s="19" t="s">
        <v>65</v>
      </c>
      <c r="F69" s="33"/>
      <c r="G69" s="15">
        <v>1</v>
      </c>
      <c r="H69" s="12">
        <v>40</v>
      </c>
      <c r="I69" s="4"/>
      <c r="J69" s="16">
        <f t="shared" si="2"/>
        <v>0</v>
      </c>
    </row>
    <row r="70" spans="3:10" x14ac:dyDescent="0.25">
      <c r="C70" s="36" t="s">
        <v>53</v>
      </c>
      <c r="D70" s="37" t="s">
        <v>42</v>
      </c>
      <c r="E70" s="19" t="s">
        <v>64</v>
      </c>
      <c r="F70" s="33" t="s">
        <v>59</v>
      </c>
      <c r="G70" s="15">
        <v>10</v>
      </c>
      <c r="H70" s="12">
        <v>120</v>
      </c>
      <c r="I70" s="4"/>
      <c r="J70" s="16">
        <f t="shared" si="2"/>
        <v>0</v>
      </c>
    </row>
    <row r="71" spans="3:10" x14ac:dyDescent="0.25">
      <c r="C71" s="36"/>
      <c r="D71" s="37"/>
      <c r="E71" s="19" t="s">
        <v>65</v>
      </c>
      <c r="F71" s="33"/>
      <c r="G71" s="15">
        <v>1</v>
      </c>
      <c r="H71" s="12">
        <v>55</v>
      </c>
      <c r="I71" s="4"/>
      <c r="J71" s="16">
        <f t="shared" si="2"/>
        <v>0</v>
      </c>
    </row>
    <row r="72" spans="3:10" x14ac:dyDescent="0.25">
      <c r="C72" s="36" t="s">
        <v>54</v>
      </c>
      <c r="D72" s="37" t="s">
        <v>42</v>
      </c>
      <c r="E72" s="19" t="s">
        <v>64</v>
      </c>
      <c r="F72" s="33" t="s">
        <v>59</v>
      </c>
      <c r="G72" s="15">
        <v>20</v>
      </c>
      <c r="H72" s="12">
        <v>164.46</v>
      </c>
      <c r="I72" s="4"/>
      <c r="J72" s="16">
        <f t="shared" si="2"/>
        <v>0</v>
      </c>
    </row>
    <row r="73" spans="3:10" x14ac:dyDescent="0.25">
      <c r="C73" s="36"/>
      <c r="D73" s="37"/>
      <c r="E73" s="19" t="s">
        <v>65</v>
      </c>
      <c r="F73" s="33"/>
      <c r="G73" s="15">
        <v>1</v>
      </c>
      <c r="H73" s="12">
        <v>41.25</v>
      </c>
      <c r="I73" s="4"/>
      <c r="J73" s="16">
        <f t="shared" si="2"/>
        <v>0</v>
      </c>
    </row>
    <row r="74" spans="3:10" x14ac:dyDescent="0.25">
      <c r="C74" s="36" t="s">
        <v>55</v>
      </c>
      <c r="D74" s="37" t="s">
        <v>42</v>
      </c>
      <c r="E74" s="19" t="s">
        <v>64</v>
      </c>
      <c r="F74" s="33" t="s">
        <v>59</v>
      </c>
      <c r="G74" s="15">
        <v>20</v>
      </c>
      <c r="H74" s="12">
        <v>169.56</v>
      </c>
      <c r="I74" s="4"/>
      <c r="J74" s="16">
        <f t="shared" si="2"/>
        <v>0</v>
      </c>
    </row>
    <row r="75" spans="3:10" x14ac:dyDescent="0.25">
      <c r="C75" s="36"/>
      <c r="D75" s="37"/>
      <c r="E75" s="19" t="s">
        <v>65</v>
      </c>
      <c r="F75" s="33"/>
      <c r="G75" s="15">
        <v>1</v>
      </c>
      <c r="H75" s="12">
        <v>41.25</v>
      </c>
      <c r="I75" s="4"/>
      <c r="J75" s="16">
        <f t="shared" si="2"/>
        <v>0</v>
      </c>
    </row>
    <row r="76" spans="3:10" x14ac:dyDescent="0.25">
      <c r="C76" s="36" t="s">
        <v>56</v>
      </c>
      <c r="D76" s="37" t="s">
        <v>57</v>
      </c>
      <c r="E76" s="19" t="s">
        <v>64</v>
      </c>
      <c r="F76" s="33" t="s">
        <v>59</v>
      </c>
      <c r="G76" s="15">
        <v>16</v>
      </c>
      <c r="H76" s="12">
        <v>128</v>
      </c>
      <c r="I76" s="4"/>
      <c r="J76" s="16">
        <f t="shared" si="2"/>
        <v>0</v>
      </c>
    </row>
    <row r="77" spans="3:10" x14ac:dyDescent="0.25">
      <c r="C77" s="36"/>
      <c r="D77" s="37"/>
      <c r="E77" s="19" t="s">
        <v>65</v>
      </c>
      <c r="F77" s="33"/>
      <c r="G77" s="15">
        <v>50</v>
      </c>
      <c r="H77" s="12">
        <v>41.25</v>
      </c>
      <c r="I77" s="4"/>
      <c r="J77" s="16">
        <f t="shared" si="2"/>
        <v>0</v>
      </c>
    </row>
    <row r="78" spans="3:10" x14ac:dyDescent="0.25">
      <c r="C78" s="32" t="s">
        <v>66</v>
      </c>
      <c r="D78" s="32"/>
      <c r="E78" s="32"/>
      <c r="F78" s="32"/>
      <c r="G78" s="32"/>
      <c r="H78" s="32"/>
      <c r="I78" s="32"/>
      <c r="J78" s="16">
        <f>SUM(J38:J77)</f>
        <v>0</v>
      </c>
    </row>
    <row r="79" spans="3:10" ht="15.75" thickBot="1" x14ac:dyDescent="0.3"/>
    <row r="80" spans="3:10" ht="26.25" thickBot="1" x14ac:dyDescent="0.3">
      <c r="C80" s="20" t="s">
        <v>67</v>
      </c>
      <c r="D80" s="21" t="s">
        <v>1</v>
      </c>
      <c r="E80" s="22" t="s">
        <v>2</v>
      </c>
      <c r="F80" s="22" t="s">
        <v>3</v>
      </c>
      <c r="G80" s="21" t="s">
        <v>4</v>
      </c>
      <c r="H80" s="22" t="s">
        <v>5</v>
      </c>
    </row>
    <row r="81" spans="3:9" x14ac:dyDescent="0.25">
      <c r="C81" s="23" t="s">
        <v>69</v>
      </c>
      <c r="D81" s="24" t="s">
        <v>68</v>
      </c>
      <c r="E81" s="24">
        <v>24</v>
      </c>
      <c r="F81" s="25">
        <v>2997.5</v>
      </c>
      <c r="G81" s="7"/>
      <c r="H81" s="31"/>
    </row>
    <row r="82" spans="3:9" x14ac:dyDescent="0.25">
      <c r="C82" s="32" t="s">
        <v>70</v>
      </c>
      <c r="D82" s="32"/>
      <c r="E82" s="32"/>
      <c r="F82" s="32"/>
      <c r="G82" s="32"/>
      <c r="H82" s="16">
        <f>H81</f>
        <v>0</v>
      </c>
    </row>
    <row r="83" spans="3:9" ht="15.75" thickBot="1" x14ac:dyDescent="0.3"/>
    <row r="84" spans="3:9" ht="15.75" thickBot="1" x14ac:dyDescent="0.3">
      <c r="F84" s="1"/>
      <c r="H84" s="26" t="s">
        <v>71</v>
      </c>
      <c r="I84" s="27">
        <f>H26+H35+J78+H82</f>
        <v>0</v>
      </c>
    </row>
  </sheetData>
  <sheetProtection algorithmName="SHA-512" hashValue="0uaHYgkY8vYoyABXRwdqKKSCfaOIeCK+9rqgRoNPOw28xQ+pKtIBJ8n4VN7QB/zfzMiPil6n0KoBtJceYzomxg==" saltValue="RWWrqxzfW4VU78DH+4WKOA==" spinCount="100000" sheet="1" objects="1" scenarios="1"/>
  <mergeCells count="48">
    <mergeCell ref="D54:D55"/>
    <mergeCell ref="D56:D57"/>
    <mergeCell ref="C26:G26"/>
    <mergeCell ref="C35:G35"/>
    <mergeCell ref="C38:C44"/>
    <mergeCell ref="D38:D39"/>
    <mergeCell ref="D40:D42"/>
    <mergeCell ref="D43:D44"/>
    <mergeCell ref="F38:F44"/>
    <mergeCell ref="F64:F65"/>
    <mergeCell ref="F66:F67"/>
    <mergeCell ref="C72:C73"/>
    <mergeCell ref="D72:D73"/>
    <mergeCell ref="C74:C75"/>
    <mergeCell ref="D74:D75"/>
    <mergeCell ref="C66:C67"/>
    <mergeCell ref="D66:D67"/>
    <mergeCell ref="C68:C69"/>
    <mergeCell ref="D68:D69"/>
    <mergeCell ref="C70:C71"/>
    <mergeCell ref="D70:D71"/>
    <mergeCell ref="C64:C65"/>
    <mergeCell ref="D64:D65"/>
    <mergeCell ref="C37:E37"/>
    <mergeCell ref="F45:F51"/>
    <mergeCell ref="F52:F57"/>
    <mergeCell ref="F58:F59"/>
    <mergeCell ref="F60:F63"/>
    <mergeCell ref="C58:C59"/>
    <mergeCell ref="D58:D59"/>
    <mergeCell ref="C60:C63"/>
    <mergeCell ref="D60:D61"/>
    <mergeCell ref="D62:D63"/>
    <mergeCell ref="C45:C51"/>
    <mergeCell ref="D45:D46"/>
    <mergeCell ref="D47:D49"/>
    <mergeCell ref="D50:D51"/>
    <mergeCell ref="C52:C57"/>
    <mergeCell ref="D52:D53"/>
    <mergeCell ref="C78:I78"/>
    <mergeCell ref="C82:G82"/>
    <mergeCell ref="F68:F69"/>
    <mergeCell ref="F70:F71"/>
    <mergeCell ref="F72:F73"/>
    <mergeCell ref="F74:F75"/>
    <mergeCell ref="F76:F77"/>
    <mergeCell ref="C76:C77"/>
    <mergeCell ref="D76:D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IMI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MARTINEZ, NADIA</dc:creator>
  <cp:lastModifiedBy>ARCE VELA, ROGER</cp:lastModifiedBy>
  <dcterms:created xsi:type="dcterms:W3CDTF">2026-10-01T07:37:06Z</dcterms:created>
  <dcterms:modified xsi:type="dcterms:W3CDTF">2026-11-02T08:51:02Z</dcterms:modified>
</cp:coreProperties>
</file>