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erta" sheetId="1" state="visible" r:id="rId1"/>
    <sheet xmlns:r="http://schemas.openxmlformats.org/officeDocument/2006/relationships" name="Instruccions" sheetId="2" state="visible" r:id="rId2"/>
  </sheets>
  <definedNames>
    <definedName name="_xlnm._FilterDatabase" localSheetId="0" hidden="1">'Oferta'!$A$5:$H$14</definedName>
  </definedNames>
  <calcPr calcId="124519" calcMode="auto" fullCalcOnLoad="1" forceFullCalc="1"/>
</workbook>
</file>

<file path=xl/styles.xml><?xml version="1.0" encoding="utf-8"?>
<styleSheet xmlns="http://schemas.openxmlformats.org/spreadsheetml/2006/main">
  <numFmts count="1">
    <numFmt numFmtId="164" formatCode="#,##0.00 [$€-x-euro2]"/>
  </numFmts>
  <fonts count="8">
    <font>
      <name val="Calibri"/>
      <family val="2"/>
      <color theme="1"/>
      <sz val="11"/>
      <scheme val="minor"/>
    </font>
    <font>
      <b val="1"/>
      <color rgb="00FFFFFF"/>
      <sz val="14"/>
    </font>
    <font>
      <b val="1"/>
      <color rgb="00FFFFFF"/>
    </font>
    <font>
      <color rgb="000000FF"/>
    </font>
    <font>
      <color rgb="00666666"/>
    </font>
    <font>
      <color rgb="00000000"/>
    </font>
    <font>
      <b val="1"/>
    </font>
    <font>
      <b val="1"/>
      <color rgb="00666666"/>
    </font>
  </fonts>
  <fills count="5">
    <fill>
      <patternFill/>
    </fill>
    <fill>
      <patternFill patternType="gray125"/>
    </fill>
    <fill>
      <patternFill patternType="solid">
        <fgColor rgb="001F4E78"/>
      </patternFill>
    </fill>
    <fill>
      <patternFill patternType="solid">
        <fgColor rgb="00FFF2CC"/>
      </patternFill>
    </fill>
    <fill>
      <patternFill patternType="solid">
        <fgColor rgb="00E7E6E6"/>
      </patternFill>
    </fill>
  </fills>
  <borders count="3">
    <border>
      <left/>
      <right/>
      <top/>
      <bottom/>
      <diagonal/>
    </border>
    <border>
      <bottom style="thin">
        <color rgb="00B7B7B7"/>
      </bottom>
    </border>
    <border>
      <top style="thin">
        <color rgb="00B7B7B7"/>
      </top>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center"/>
    </xf>
    <xf numFmtId="0" fontId="2" fillId="2" borderId="0" applyAlignment="1" pivotButton="0" quotePrefix="0" xfId="0">
      <alignment horizontal="center"/>
    </xf>
    <xf numFmtId="0" fontId="2" fillId="2" borderId="1" applyAlignment="1" pivotButton="0" quotePrefix="0" xfId="0">
      <alignment horizontal="center" vertical="center" wrapText="1"/>
    </xf>
    <xf numFmtId="0" fontId="0" fillId="0" borderId="1" applyAlignment="1" pivotButton="0" quotePrefix="0" xfId="0">
      <alignment vertical="center" wrapText="1"/>
    </xf>
    <xf numFmtId="0" fontId="4" fillId="0" borderId="1" applyAlignment="1" pivotButton="0" quotePrefix="0" xfId="0">
      <alignment vertical="center" wrapText="1"/>
    </xf>
    <xf numFmtId="164" fontId="4" fillId="0" borderId="1" applyAlignment="1" pivotButton="0" quotePrefix="0" xfId="0">
      <alignment vertical="center" wrapText="1"/>
    </xf>
    <xf numFmtId="164" fontId="3" fillId="3" borderId="1" applyAlignment="1" pivotButton="0" quotePrefix="0" xfId="0">
      <alignment vertical="center" wrapText="1"/>
    </xf>
    <xf numFmtId="164" fontId="5" fillId="0" borderId="1" applyAlignment="1" pivotButton="0" quotePrefix="0" xfId="0">
      <alignment vertical="center" wrapText="1"/>
    </xf>
    <xf numFmtId="0" fontId="5" fillId="0" borderId="1" applyAlignment="1" pivotButton="0" quotePrefix="0" xfId="0">
      <alignment vertical="center" wrapText="1"/>
    </xf>
    <xf numFmtId="0" fontId="6" fillId="0" borderId="2" pivotButton="0" quotePrefix="0" xfId="0"/>
    <xf numFmtId="0" fontId="0" fillId="0" borderId="2" pivotButton="0" quotePrefix="0" xfId="0"/>
    <xf numFmtId="164" fontId="6" fillId="0" borderId="2" pivotButton="0" quotePrefix="0" xfId="0"/>
    <xf numFmtId="164" fontId="0" fillId="0" borderId="2" pivotButton="0" quotePrefix="0" xfId="0"/>
    <xf numFmtId="0" fontId="2" fillId="2" borderId="2" pivotButton="0" quotePrefix="0" xfId="0"/>
    <xf numFmtId="0" fontId="3" fillId="3" borderId="0" pivotButton="0" quotePrefix="0" xfId="0"/>
    <xf numFmtId="0" fontId="4" fillId="4" borderId="0" applyAlignment="1" pivotButton="0" quotePrefix="0" xfId="0">
      <alignment vertical="top" wrapText="1"/>
    </xf>
    <xf numFmtId="0" fontId="1" fillId="2" borderId="0" pivotButton="0" quotePrefix="0" xfId="0"/>
    <xf numFmtId="0" fontId="0" fillId="0" borderId="0" applyAlignment="1" pivotButton="0" quotePrefix="0" xfId="0">
      <alignment vertical="top" wrapText="1"/>
    </xf>
    <xf numFmtId="0" fontId="7" fillId="0" borderId="0" pivotButton="0" quotePrefix="0" xfId="0"/>
  </cellXfs>
  <cellStyles count="1">
    <cellStyle name="Normal" xfId="0" builtinId="0" hidden="0"/>
  </cellStyles>
  <dxfs count="1">
    <dxf>
      <fill>
        <patternFill patternType="solid">
          <fgColor rgb="00F4CC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theme" Target="theme/theme1.xml"/></Relationships>
</file>

<file path=xl/comments/comment1.xml><?xml version="1.0" encoding="utf-8"?>
<comments xmlns="http://schemas.openxmlformats.org/spreadsheetml/2006/main">
  <authors>
    <author>OpenAI</author>
  </authors>
  <commentList>
    <comment ref="E6" authorId="0" shapeId="0">
      <text>
        <t>Preus màxims segons informe de necessitats i PPT de l’expedient 172/2026.</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2:H2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4" customWidth="1" min="1" max="1"/>
    <col width="42" customWidth="1" min="2" max="2"/>
    <col width="13" customWidth="1" min="3" max="3"/>
    <col width="17" customWidth="1" min="4" max="4"/>
    <col width="16" customWidth="1" min="5" max="5"/>
    <col width="17" customWidth="1" min="6" max="6"/>
    <col width="18" customWidth="1" min="7" max="7"/>
    <col width="16" customWidth="1" min="8" max="8"/>
  </cols>
  <sheetData>
    <row r="2">
      <c r="B2" s="1" t="inlineStr">
        <is>
          <t>EXP. 172/2026 - MODEL D’OFERTA</t>
        </is>
      </c>
    </row>
    <row r="3">
      <c r="B3" s="2" t="inlineStr">
        <is>
          <t>Subministrament de programari ofimàtic, IA i sincronització de contactes 2027 - LOT ÚNIC</t>
        </is>
      </c>
    </row>
    <row r="5">
      <c r="A5" s="3" t="inlineStr">
        <is>
          <t>Núm.</t>
        </is>
      </c>
      <c r="B5" s="3" t="inlineStr">
        <is>
          <t>Producte / subscripció</t>
        </is>
      </c>
      <c r="C5" s="3" t="inlineStr">
        <is>
          <t>Quantitat</t>
        </is>
      </c>
      <c r="D5" s="3" t="inlineStr">
        <is>
          <t>Unitat</t>
        </is>
      </c>
      <c r="E5" s="3" t="inlineStr">
        <is>
          <t>Preu unitari màxim (€ sense IVA)</t>
        </is>
      </c>
      <c r="F5" s="3" t="inlineStr">
        <is>
          <t>Preu unitari ofert (€ sense IVA)</t>
        </is>
      </c>
      <c r="G5" s="3" t="inlineStr">
        <is>
          <t>Import anual ofert (€ sense IVA)</t>
        </is>
      </c>
      <c r="H5" s="3" t="inlineStr">
        <is>
          <t>Comprovació</t>
        </is>
      </c>
    </row>
    <row r="6">
      <c r="A6" s="4" t="n">
        <v>1</v>
      </c>
      <c r="B6" s="5" t="inlineStr">
        <is>
          <t>Microsoft 365 E5 (inclou Power BI Pro)</t>
        </is>
      </c>
      <c r="C6" s="5" t="n">
        <v>120</v>
      </c>
      <c r="D6" s="5" t="inlineStr">
        <is>
          <t>usuari/mes</t>
        </is>
      </c>
      <c r="E6" s="6" t="n">
        <v>58.13</v>
      </c>
      <c r="F6" s="7" t="n"/>
      <c r="G6" s="8">
        <f>C6*F6*12</f>
        <v/>
      </c>
      <c r="H6" s="9">
        <f>IF(F6="","PENDENT",IF(F6&lt;=E6,"OK","SUPERA MÀXIM"))</f>
        <v/>
      </c>
    </row>
    <row r="7">
      <c r="A7" s="4" t="n">
        <v>2</v>
      </c>
      <c r="B7" s="5" t="inlineStr">
        <is>
          <t>Microsoft 365 Copilot per a empreses</t>
        </is>
      </c>
      <c r="C7" s="5" t="n">
        <v>10</v>
      </c>
      <c r="D7" s="5" t="inlineStr">
        <is>
          <t>usuari/mes</t>
        </is>
      </c>
      <c r="E7" s="6" t="n">
        <v>26</v>
      </c>
      <c r="F7" s="7" t="n"/>
      <c r="G7" s="8">
        <f>C7*F7*12</f>
        <v/>
      </c>
      <c r="H7" s="9">
        <f>IF(F7="","PENDENT",IF(F7&lt;=E7,"OK","SUPERA MÀXIM"))</f>
        <v/>
      </c>
    </row>
    <row r="8">
      <c r="A8" s="4" t="n">
        <v>3</v>
      </c>
      <c r="B8" s="5" t="inlineStr">
        <is>
          <t>Microsoft 365 Empresa Estàndard</t>
        </is>
      </c>
      <c r="C8" s="5" t="n">
        <v>12</v>
      </c>
      <c r="D8" s="5" t="inlineStr">
        <is>
          <t>usuari/mes</t>
        </is>
      </c>
      <c r="E8" s="6" t="n">
        <v>12.13</v>
      </c>
      <c r="F8" s="7" t="n"/>
      <c r="G8" s="8">
        <f>C8*F8*12</f>
        <v/>
      </c>
      <c r="H8" s="9">
        <f>IF(F8="","PENDENT",IF(F8&lt;=E8,"OK","SUPERA MÀXIM"))</f>
        <v/>
      </c>
    </row>
    <row r="9">
      <c r="A9" s="4" t="n">
        <v>4</v>
      </c>
      <c r="B9" s="5" t="inlineStr">
        <is>
          <t>Microsoft 365 Empresa Bàsic</t>
        </is>
      </c>
      <c r="C9" s="5" t="n">
        <v>5</v>
      </c>
      <c r="D9" s="5" t="inlineStr">
        <is>
          <t>usuari/mes</t>
        </is>
      </c>
      <c r="E9" s="6" t="n">
        <v>6.07</v>
      </c>
      <c r="F9" s="7" t="n"/>
      <c r="G9" s="8">
        <f>C9*F9*12</f>
        <v/>
      </c>
      <c r="H9" s="9">
        <f>IF(F9="","PENDENT",IF(F9&lt;=E9,"OK","SUPERA MÀXIM"))</f>
        <v/>
      </c>
    </row>
    <row r="10">
      <c r="A10" s="4" t="n">
        <v>5</v>
      </c>
      <c r="B10" s="5" t="inlineStr">
        <is>
          <t>Microsoft Visio Plan 2</t>
        </is>
      </c>
      <c r="C10" s="5" t="n">
        <v>3</v>
      </c>
      <c r="D10" s="5" t="inlineStr">
        <is>
          <t>usuari/mes</t>
        </is>
      </c>
      <c r="E10" s="6" t="n">
        <v>13</v>
      </c>
      <c r="F10" s="7" t="n"/>
      <c r="G10" s="8">
        <f>C10*F10*12</f>
        <v/>
      </c>
      <c r="H10" s="9">
        <f>IF(F10="","PENDENT",IF(F10&lt;=E10,"OK","SUPERA MÀXIM"))</f>
        <v/>
      </c>
    </row>
    <row r="11">
      <c r="A11" s="4" t="n">
        <v>6</v>
      </c>
      <c r="B11" s="5" t="inlineStr">
        <is>
          <t>Microsoft Project Plan 3</t>
        </is>
      </c>
      <c r="C11" s="5" t="n">
        <v>2</v>
      </c>
      <c r="D11" s="5" t="inlineStr">
        <is>
          <t>usuari/mes</t>
        </is>
      </c>
      <c r="E11" s="6" t="n">
        <v>26</v>
      </c>
      <c r="F11" s="7" t="n"/>
      <c r="G11" s="8">
        <f>C11*F11*12</f>
        <v/>
      </c>
      <c r="H11" s="9">
        <f>IF(F11="","PENDENT",IF(F11&lt;=E11,"OK","SUPERA MÀXIM"))</f>
        <v/>
      </c>
    </row>
    <row r="12">
      <c r="A12" s="4" t="n">
        <v>7</v>
      </c>
      <c r="B12" s="5" t="inlineStr">
        <is>
          <t>Augment espai SharePoint 365</t>
        </is>
      </c>
      <c r="C12" s="5" t="n">
        <v>4</v>
      </c>
      <c r="D12" s="5" t="inlineStr">
        <is>
          <t>TB/any</t>
        </is>
      </c>
      <c r="E12" s="6" t="n">
        <v>2040</v>
      </c>
      <c r="F12" s="7" t="n"/>
      <c r="G12" s="8">
        <f>C12*F12*1</f>
        <v/>
      </c>
      <c r="H12" s="9">
        <f>IF(F12="","PENDENT",IF(F12&lt;=E12,"OK","SUPERA MÀXIM"))</f>
        <v/>
      </c>
    </row>
    <row r="13">
      <c r="A13" s="4" t="n">
        <v>8</v>
      </c>
      <c r="B13" s="5" t="inlineStr">
        <is>
          <t>IA generativa corporativa - ChatGPT Business Standard o equivalent</t>
        </is>
      </c>
      <c r="C13" s="5" t="n">
        <v>45</v>
      </c>
      <c r="D13" s="5" t="inlineStr">
        <is>
          <t>usuari/mes</t>
        </is>
      </c>
      <c r="E13" s="6" t="n">
        <v>22</v>
      </c>
      <c r="F13" s="7" t="n"/>
      <c r="G13" s="8">
        <f>C13*F13*12</f>
        <v/>
      </c>
      <c r="H13" s="9">
        <f>IF(F13="","PENDENT",IF(F13&lt;=E13,"OK","SUPERA MÀXIM"))</f>
        <v/>
      </c>
    </row>
    <row r="14">
      <c r="A14" s="4" t="n">
        <v>9</v>
      </c>
      <c r="B14" s="5" t="inlineStr">
        <is>
          <t>Sincronització contactes/calendaris - CiraSync o equivalent</t>
        </is>
      </c>
      <c r="C14" s="5" t="n">
        <v>110</v>
      </c>
      <c r="D14" s="5" t="inlineStr">
        <is>
          <t>usuari/any</t>
        </is>
      </c>
      <c r="E14" s="6" t="n">
        <v>56</v>
      </c>
      <c r="F14" s="7" t="n"/>
      <c r="G14" s="8">
        <f>C14*F14*1</f>
        <v/>
      </c>
      <c r="H14" s="9">
        <f>IF(F14="","PENDENT",IF(F14&lt;=E14,"OK","SUPERA MÀXIM"))</f>
        <v/>
      </c>
    </row>
    <row r="16">
      <c r="B16" s="10" t="inlineStr">
        <is>
          <t>IMPORT TOTAL ANUAL OFERT (sense IVA)</t>
        </is>
      </c>
      <c r="C16" s="11" t="n"/>
      <c r="D16" s="11" t="n"/>
      <c r="E16" s="11" t="n"/>
      <c r="F16" s="11" t="n"/>
      <c r="G16" s="12">
        <f>SUM(G6:G14)</f>
        <v/>
      </c>
      <c r="H16" s="10">
        <f>IF(G16&lt;=116230.12,"OK","SUPERA PBL")</f>
        <v/>
      </c>
    </row>
    <row r="17">
      <c r="B17" s="11" t="inlineStr">
        <is>
          <t>IVA 21 %</t>
        </is>
      </c>
      <c r="C17" s="11" t="n"/>
      <c r="D17" s="11" t="n"/>
      <c r="E17" s="11" t="n"/>
      <c r="F17" s="11" t="n"/>
      <c r="G17" s="13">
        <f>G16*21%</f>
        <v/>
      </c>
      <c r="H17" s="11" t="n"/>
    </row>
    <row r="18">
      <c r="B18" s="10" t="inlineStr">
        <is>
          <t>TOTAL OFERTA (IVA inclòs)</t>
        </is>
      </c>
      <c r="C18" s="11" t="n"/>
      <c r="D18" s="11" t="n"/>
      <c r="E18" s="11" t="n"/>
      <c r="F18" s="11" t="n"/>
      <c r="G18" s="12">
        <f>G16+G17</f>
        <v/>
      </c>
      <c r="H18" s="11" t="n"/>
    </row>
    <row r="21">
      <c r="B21" s="14" t="inlineStr">
        <is>
          <t>CRITERIS AUTOMÀTICS QUALITATIUS</t>
        </is>
      </c>
      <c r="C21" s="11" t="n"/>
      <c r="D21" s="11" t="n"/>
      <c r="E21" s="11" t="n"/>
      <c r="F21" s="11" t="n"/>
      <c r="G21" s="11" t="n"/>
      <c r="H21" s="11" t="n"/>
    </row>
    <row r="22">
      <c r="B22" t="inlineStr">
        <is>
          <t>Bossa consultoria Microsoft 365 (hores anuals H, de 0 a 15)</t>
        </is>
      </c>
      <c r="F22" s="15" t="n">
        <v>0</v>
      </c>
      <c r="G22">
        <f>ROUND(10*F22/15,2)</f>
        <v/>
      </c>
      <c r="H22" t="inlineStr">
        <is>
          <t>Punts / 10</t>
        </is>
      </c>
    </row>
    <row r="23">
      <c r="B23" t="inlineStr">
        <is>
          <t>Termini primera resposta suport (mateix compromís per IA corporativa i sincronització)</t>
        </is>
      </c>
      <c r="F23" s="15" t="n">
        <v>8</v>
      </c>
      <c r="G23">
        <f>IF(F23=2,5,IF(F23=4,2.5,IF(F23=8,0,"ERROR")))</f>
        <v/>
      </c>
      <c r="H23" t="inlineStr">
        <is>
          <t>Punts / 5</t>
        </is>
      </c>
    </row>
    <row r="25">
      <c r="B25" s="11" t="inlineStr">
        <is>
          <t>Puntuació qualitativa total</t>
        </is>
      </c>
      <c r="C25" s="11" t="n"/>
      <c r="D25" s="11" t="n"/>
      <c r="E25" s="11" t="n"/>
      <c r="F25" s="11" t="n"/>
      <c r="G25" s="10">
        <f>G22+G23</f>
        <v/>
      </c>
      <c r="H25" s="11" t="inlineStr">
        <is>
          <t>Punts / 15</t>
        </is>
      </c>
    </row>
    <row r="27">
      <c r="B27" s="16" t="inlineStr">
        <is>
          <t>La puntuació econòmica (fins a 85 punts) es calcula per la Mesa d’acord amb el PCAP, ja que depèn de l’oferta total anual més baixa admesa (Ofmin). L’Excel no substitueix la verificació de la Mesa ni permet alterar els requisits mínims del PPT.</t>
        </is>
      </c>
    </row>
    <row r="28"/>
    <row r="29"/>
  </sheetData>
  <autoFilter ref="A5:H14"/>
  <mergeCells count="7">
    <mergeCell ref="B16:F16"/>
    <mergeCell ref="B21:H21"/>
    <mergeCell ref="B2:H2"/>
    <mergeCell ref="B3:H3"/>
    <mergeCell ref="B17:F17"/>
    <mergeCell ref="B18:F18"/>
    <mergeCell ref="B27:H29"/>
  </mergeCells>
  <conditionalFormatting sqref="F6:F14">
    <cfRule type="cellIs" priority="1" operator="greaterThan" dxfId="0">
      <formula>E6</formula>
    </cfRule>
  </conditionalFormatting>
  <dataValidations count="11">
    <dataValidation sqref="F6" showDropDown="0" showInputMessage="1" showErrorMessage="1" allowBlank="0" errorTitle="Preu no admissible" error="El preu unitari ha d’estar entre 0 i el preu màxim de licitació." promptTitle="Preu ofert" prompt="Introduïu el preu unitari ofert, sense IVA." type="decimal" operator="between">
      <formula1>0</formula1>
      <formula2>E6</formula2>
    </dataValidation>
    <dataValidation sqref="F7" showDropDown="0" showInputMessage="1" showErrorMessage="1" allowBlank="0" errorTitle="Preu no admissible" error="El preu unitari ha d’estar entre 0 i el preu màxim de licitació." promptTitle="Preu ofert" prompt="Introduïu el preu unitari ofert, sense IVA." type="decimal" operator="between">
      <formula1>0</formula1>
      <formula2>E7</formula2>
    </dataValidation>
    <dataValidation sqref="F8" showDropDown="0" showInputMessage="1" showErrorMessage="1" allowBlank="0" errorTitle="Preu no admissible" error="El preu unitari ha d’estar entre 0 i el preu màxim de licitació." promptTitle="Preu ofert" prompt="Introduïu el preu unitari ofert, sense IVA." type="decimal" operator="between">
      <formula1>0</formula1>
      <formula2>E8</formula2>
    </dataValidation>
    <dataValidation sqref="F9" showDropDown="0" showInputMessage="1" showErrorMessage="1" allowBlank="0" errorTitle="Preu no admissible" error="El preu unitari ha d’estar entre 0 i el preu màxim de licitació." promptTitle="Preu ofert" prompt="Introduïu el preu unitari ofert, sense IVA." type="decimal" operator="between">
      <formula1>0</formula1>
      <formula2>E9</formula2>
    </dataValidation>
    <dataValidation sqref="F10" showDropDown="0" showInputMessage="1" showErrorMessage="1" allowBlank="0" errorTitle="Preu no admissible" error="El preu unitari ha d’estar entre 0 i el preu màxim de licitació." promptTitle="Preu ofert" prompt="Introduïu el preu unitari ofert, sense IVA." type="decimal" operator="between">
      <formula1>0</formula1>
      <formula2>E10</formula2>
    </dataValidation>
    <dataValidation sqref="F11" showDropDown="0" showInputMessage="1" showErrorMessage="1" allowBlank="0" errorTitle="Preu no admissible" error="El preu unitari ha d’estar entre 0 i el preu màxim de licitació." promptTitle="Preu ofert" prompt="Introduïu el preu unitari ofert, sense IVA." type="decimal" operator="between">
      <formula1>0</formula1>
      <formula2>E11</formula2>
    </dataValidation>
    <dataValidation sqref="F12" showDropDown="0" showInputMessage="1" showErrorMessage="1" allowBlank="0" errorTitle="Preu no admissible" error="El preu unitari ha d’estar entre 0 i el preu màxim de licitació." promptTitle="Preu ofert" prompt="Introduïu el preu unitari ofert, sense IVA." type="decimal" operator="between">
      <formula1>0</formula1>
      <formula2>E12</formula2>
    </dataValidation>
    <dataValidation sqref="F13" showDropDown="0" showInputMessage="1" showErrorMessage="1" allowBlank="0" errorTitle="Preu no admissible" error="El preu unitari ha d’estar entre 0 i el preu màxim de licitació." promptTitle="Preu ofert" prompt="Introduïu el preu unitari ofert, sense IVA." type="decimal" operator="between">
      <formula1>0</formula1>
      <formula2>E13</formula2>
    </dataValidation>
    <dataValidation sqref="F14" showDropDown="0" showInputMessage="1" showErrorMessage="1" allowBlank="0" errorTitle="Preu no admissible" error="El preu unitari ha d’estar entre 0 i el preu màxim de licitació." promptTitle="Preu ofert" prompt="Introduïu el preu unitari ofert, sense IVA." type="decimal" operator="between">
      <formula1>0</formula1>
      <formula2>E14</formula2>
    </dataValidation>
    <dataValidation sqref="F22" showDropDown="0" showInputMessage="0" showErrorMessage="1" allowBlank="0" error="Valor entre 0 i 15 hores." type="decimal" operator="between">
      <formula1>0</formula1>
      <formula2>15</formula2>
    </dataValidation>
    <dataValidation sqref="F23" showDropDown="0" showInputMessage="0" showErrorMessage="1" allowBlank="0" error="Seleccioneu 2, 4 o 8 hores de servei." type="list">
      <formula1>"2,4,8"</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B2:B14"/>
  <sheetViews>
    <sheetView showGridLines="0" workbookViewId="0">
      <selection activeCell="A1" sqref="A1"/>
    </sheetView>
  </sheetViews>
  <sheetFormatPr baseColWidth="8" defaultRowHeight="15"/>
  <cols>
    <col width="3" customWidth="1" min="1" max="1"/>
    <col width="110" customWidth="1" min="2" max="2"/>
  </cols>
  <sheetData>
    <row r="2">
      <c r="B2" s="17" t="inlineStr">
        <is>
          <t>INSTRUCCIONS PER EMPLENAR I PRESENTAR L’OFERTA</t>
        </is>
      </c>
    </row>
    <row r="4" ht="35" customHeight="1">
      <c r="B4" s="18" t="inlineStr">
        <is>
          <t>1. Empleneu únicament les cel·les d’entrada identificades en blau / fons groc: preus unitaris oferts, hores de consultoria i termini de primera resposta.</t>
        </is>
      </c>
    </row>
    <row r="5" ht="35" customHeight="1">
      <c r="B5" s="18" t="inlineStr">
        <is>
          <t>2. Cap preu unitari pot superar el màxim de licitació indicat. L’import total anual es calcula automàticament aplicant les quantitats inicials.</t>
        </is>
      </c>
    </row>
    <row r="6" ht="35" customHeight="1">
      <c r="B6" s="18" t="inlineStr">
        <is>
          <t>3. El contracte constitueix un únic lot. El desglossament per productes i blocs funcionals serveix exclusivament per determinar i controlar els preus unitaris i les obligacions d’execució.</t>
        </is>
      </c>
    </row>
    <row r="7" ht="35" customHeight="1">
      <c r="B7" s="18" t="inlineStr">
        <is>
          <t>4. La bossa de consultoria Microsoft 365 admet de 0 a 15 hores, en múltiples de 0,25 hores. Les hores ofertades esdevenen obligació contractual.</t>
        </is>
      </c>
    </row>
    <row r="8" ht="35" customHeight="1">
      <c r="B8" s="18" t="inlineStr">
        <is>
          <t>5. El termini de primera resposta de suport per a IA generativa corporativa i sincronització de contactes/calendaris ha de ser el mateix per a ambdós serveis i només pot ser de 8, 4 o 2 hores de servei.</t>
        </is>
      </c>
    </row>
    <row r="9" ht="35" customHeight="1">
      <c r="B9" s="18" t="inlineStr">
        <is>
          <t>6. Presenteu aquest arxiu en format .xlsx editable i també exportat a PDF i signat electrònicament. No altereu l’estructura ni les fórmules.</t>
        </is>
      </c>
    </row>
    <row r="10" ht="35" customHeight="1">
      <c r="B10" s="18" t="inlineStr">
        <is>
          <t>7. En cas de divergència en dades introduïdes manualment, preval el PDF signat. Els totals derivats es recalcularan a partir dels preus unitaris i compromisos declarats.</t>
        </is>
      </c>
    </row>
    <row r="11" ht="35" customHeight="1">
      <c r="B11" s="18" t="inlineStr">
        <is>
          <t>8. Les equivalències de ChatGPT Business Standard i CiraSync han de complir íntegrament els requisits mínims del PPT i aportar la documentació tècnica exigida.</t>
        </is>
      </c>
    </row>
    <row r="14">
      <c r="B14" s="19" t="inlineStr">
        <is>
          <t>Expedient 172/2026</t>
        </is>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5AFC6C30DE53349A46828932BFD2DC2" ma:contentTypeVersion="11" ma:contentTypeDescription="Crear nuevo documento." ma:contentTypeScope="" ma:versionID="9ac82dc8c0edcd565cdbb056c9d2b75d">
  <xsd:schema xmlns:xsd="http://www.w3.org/2001/XMLSchema" xmlns:xs="http://www.w3.org/2001/XMLSchema" xmlns:p="http://schemas.microsoft.com/office/2006/metadata/properties" xmlns:ns2="84c0e6f1-4c0e-4ed7-8199-8fde23d3d614" xmlns:ns3="0c80060e-b1f1-4172-b36f-a73a5335d2a5" targetNamespace="http://schemas.microsoft.com/office/2006/metadata/properties" ma:root="true" ma:fieldsID="cc0d3a68d6a6152e8b0a039510bd9da5" ns2:_="" ns3:_="">
    <xsd:import namespace="84c0e6f1-4c0e-4ed7-8199-8fde23d3d614"/>
    <xsd:import namespace="0c80060e-b1f1-4172-b36f-a73a5335d2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c0e6f1-4c0e-4ed7-8199-8fde23d3d6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2508c24-a075-48c8-9a3e-13690b312bb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80060e-b1f1-4172-b36f-a73a5335d2a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e4fbd4e-0da2-479a-9f15-8ea7e1f23082}" ma:internalName="TaxCatchAll" ma:showField="CatchAllData" ma:web="0c80060e-b1f1-4172-b36f-a73a5335d2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c0e6f1-4c0e-4ed7-8199-8fde23d3d614">
      <Terms xmlns="http://schemas.microsoft.com/office/infopath/2007/PartnerControls"/>
    </lcf76f155ced4ddcb4097134ff3c332f>
    <TaxCatchAll xmlns="0c80060e-b1f1-4172-b36f-a73a5335d2a5" xsi:nil="true"/>
  </documentManagement>
</p:properties>
</file>

<file path=customXml/itemProps1.xml><?xml version="1.0" encoding="utf-8"?>
<ds:datastoreItem xmlns:ds="http://schemas.openxmlformats.org/officeDocument/2006/customXml" ds:itemID="{F9694734-1BF6-4103-8D4D-A2FCE9DD778D}"/>
</file>

<file path=customXml/itemProps2.xml><?xml version="1.0" encoding="utf-8"?>
<ds:datastoreItem xmlns:ds="http://schemas.openxmlformats.org/officeDocument/2006/customXml" ds:itemID="{93FD348A-8C4E-4308-B70D-A85DFC9B34FC}"/>
</file>

<file path=customXml/itemProps3.xml><?xml version="1.0" encoding="utf-8"?>
<ds:datastoreItem xmlns:ds="http://schemas.openxmlformats.org/officeDocument/2006/customXml" ds:itemID="{2EBB0AE6-F21D-4E7A-8B40-E519B9A40B65}"/>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2026-10-29T12:18:26Z</dcterms:created>
  <dcterms:modified xsi:type="dcterms:W3CDTF">2026-10-29T12:18:26Z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0x010100B5AFC6C30DE53349A46828932BFD2DC2</vt:lpwstr>
  </property>
</Properties>
</file>