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Unitats compartides\Contractació i Compres\Nova R\CONTRACTACIONS 2026\2. LICITACIONS\OSE00008_2026 Missatgeria\02. Plecs\"/>
    </mc:Choice>
  </mc:AlternateContent>
  <bookViews>
    <workbookView xWindow="0" yWindow="0" windowWidth="15465" windowHeight="6810"/>
  </bookViews>
  <sheets>
    <sheet name="Model CAT" sheetId="1" r:id="rId1"/>
  </sheets>
  <calcPr calcId="152511"/>
  <extLst>
    <ext uri="GoogleSheetsCustomDataVersion2">
      <go:sheetsCustomData xmlns:go="http://customooxmlschemas.google.com/" r:id="rId5" roundtripDataChecksum="V7vefVmBNQOyosoMrDZjVGLnVrh/zkj7yWLuzAgS04o="/>
    </ext>
  </extLst>
</workbook>
</file>

<file path=xl/calcChain.xml><?xml version="1.0" encoding="utf-8"?>
<calcChain xmlns="http://schemas.openxmlformats.org/spreadsheetml/2006/main">
  <c r="D107" i="1" l="1"/>
  <c r="D106" i="1"/>
  <c r="D104" i="1"/>
  <c r="D103" i="1"/>
  <c r="D101" i="1"/>
  <c r="D100" i="1"/>
  <c r="J94" i="1"/>
  <c r="G94" i="1"/>
  <c r="J93" i="1"/>
  <c r="G93" i="1"/>
  <c r="J92" i="1"/>
  <c r="G92" i="1"/>
  <c r="J91" i="1"/>
  <c r="G91" i="1"/>
  <c r="J90" i="1"/>
  <c r="G90" i="1"/>
  <c r="J89" i="1"/>
  <c r="G89" i="1"/>
  <c r="J88" i="1"/>
  <c r="G88" i="1"/>
  <c r="J87" i="1"/>
  <c r="G87" i="1"/>
  <c r="J86" i="1"/>
  <c r="G86" i="1"/>
  <c r="J85" i="1"/>
  <c r="G85" i="1"/>
  <c r="J84" i="1"/>
  <c r="G84" i="1"/>
  <c r="J83" i="1"/>
  <c r="G83" i="1"/>
  <c r="J82" i="1"/>
  <c r="G82" i="1"/>
  <c r="J81" i="1"/>
  <c r="G81" i="1"/>
  <c r="J80" i="1"/>
  <c r="G80" i="1"/>
  <c r="J79" i="1"/>
  <c r="G79" i="1"/>
  <c r="J78" i="1"/>
  <c r="G78" i="1"/>
  <c r="J77" i="1"/>
  <c r="G77" i="1"/>
  <c r="J76" i="1"/>
  <c r="G76" i="1"/>
  <c r="J75" i="1"/>
  <c r="G75" i="1"/>
  <c r="J74" i="1"/>
  <c r="G74" i="1"/>
  <c r="J73" i="1"/>
  <c r="G73" i="1"/>
  <c r="J72" i="1"/>
  <c r="G72" i="1"/>
  <c r="J71" i="1"/>
  <c r="G71" i="1"/>
  <c r="J70" i="1"/>
  <c r="G70" i="1"/>
  <c r="J69" i="1"/>
  <c r="G69" i="1"/>
  <c r="J68" i="1"/>
  <c r="G68" i="1"/>
  <c r="J67" i="1"/>
  <c r="G67" i="1"/>
  <c r="J66" i="1"/>
  <c r="G66" i="1"/>
  <c r="J65" i="1"/>
  <c r="G65" i="1"/>
  <c r="J64" i="1"/>
  <c r="G64" i="1"/>
  <c r="J63" i="1"/>
  <c r="G63" i="1"/>
  <c r="J62" i="1"/>
  <c r="G62" i="1"/>
  <c r="J61" i="1"/>
  <c r="G61" i="1"/>
  <c r="J60" i="1"/>
  <c r="G60" i="1"/>
  <c r="J59" i="1"/>
  <c r="G59" i="1"/>
  <c r="J57" i="1"/>
  <c r="G57" i="1"/>
  <c r="J56" i="1"/>
  <c r="G56" i="1"/>
  <c r="J55" i="1"/>
  <c r="G55" i="1"/>
  <c r="J54" i="1"/>
  <c r="G54" i="1"/>
  <c r="J53" i="1"/>
  <c r="G53" i="1"/>
  <c r="J52" i="1"/>
  <c r="G52" i="1"/>
  <c r="J51" i="1"/>
  <c r="G51" i="1"/>
  <c r="J50" i="1"/>
  <c r="G50" i="1"/>
  <c r="J49" i="1"/>
  <c r="G49" i="1"/>
  <c r="J48" i="1"/>
  <c r="G48" i="1"/>
  <c r="J47" i="1"/>
  <c r="G47" i="1"/>
  <c r="J46" i="1"/>
  <c r="G46" i="1"/>
  <c r="J45" i="1"/>
  <c r="G45" i="1"/>
  <c r="J44" i="1"/>
  <c r="G44" i="1"/>
  <c r="J43" i="1"/>
  <c r="G43" i="1"/>
  <c r="J42" i="1"/>
  <c r="G42" i="1"/>
  <c r="J41" i="1"/>
  <c r="G41" i="1"/>
  <c r="J40" i="1"/>
  <c r="G40" i="1"/>
  <c r="J39" i="1"/>
  <c r="G39" i="1"/>
  <c r="J38" i="1"/>
  <c r="G38" i="1"/>
  <c r="J37" i="1"/>
  <c r="G37" i="1"/>
  <c r="J36" i="1"/>
  <c r="G36" i="1"/>
  <c r="J35" i="1"/>
  <c r="G35" i="1"/>
  <c r="J34" i="1"/>
  <c r="G34" i="1"/>
  <c r="J33" i="1"/>
  <c r="G33" i="1"/>
  <c r="J32" i="1"/>
  <c r="G32" i="1"/>
  <c r="J31" i="1"/>
  <c r="G31" i="1"/>
  <c r="J30" i="1"/>
  <c r="G30" i="1"/>
  <c r="J29" i="1"/>
  <c r="G29" i="1"/>
  <c r="J28" i="1"/>
  <c r="G28" i="1"/>
  <c r="J27" i="1"/>
  <c r="G27" i="1"/>
  <c r="J26" i="1"/>
  <c r="G26" i="1"/>
  <c r="J25" i="1"/>
  <c r="G25" i="1"/>
  <c r="J24" i="1"/>
  <c r="G24" i="1"/>
  <c r="J23" i="1"/>
  <c r="G23" i="1"/>
  <c r="J22" i="1"/>
  <c r="G22" i="1"/>
  <c r="D11" i="1"/>
  <c r="D10" i="1"/>
  <c r="D9" i="1"/>
  <c r="D8" i="1"/>
  <c r="D7" i="1"/>
</calcChain>
</file>

<file path=xl/sharedStrings.xml><?xml version="1.0" encoding="utf-8"?>
<sst xmlns="http://schemas.openxmlformats.org/spreadsheetml/2006/main" count="258" uniqueCount="79">
  <si>
    <t>ANNEX 1</t>
  </si>
  <si>
    <t>MODEL D'OFERTA ECONÒMICA (SOBRE 3)</t>
  </si>
  <si>
    <t>Dades sotasignant</t>
  </si>
  <si>
    <t>Resposta</t>
  </si>
  <si>
    <t>Observacions</t>
  </si>
  <si>
    <t>Nom sotasignant</t>
  </si>
  <si>
    <t>DNI sotasignant</t>
  </si>
  <si>
    <t>Actua en</t>
  </si>
  <si>
    <t>Denominació Empresa</t>
  </si>
  <si>
    <t>NIF Empresa</t>
  </si>
  <si>
    <t>Títol del Contacte (introduir el títol de l'Apartat A del QC del PCP)</t>
  </si>
  <si>
    <t xml:space="preserve">Servei de missatgeria nacional i Andorra per a la Biblioteca UOC
</t>
  </si>
  <si>
    <t>Codi d' Expedient</t>
  </si>
  <si>
    <t>OSE00008/2026- Lot 2</t>
  </si>
  <si>
    <t>El sotasignant, assabentat/ada de l’anunci publicat al Perfil del contractant de la UOC i de les condicions i requisits que s’exigeixen per a l’adjudicació del contracte anteriorment referenciat, es compromet (en nom propi o de l’empresa que representa) a executar-lo amb estricta subjecció als requisits i condicions esmentats, d’acord amb el preu global i els preus unitaris (segons que correspongui) següents:</t>
  </si>
  <si>
    <t>PRESSUPOST DE LICITACIÓ</t>
  </si>
  <si>
    <t>OFERTA LICITADOR</t>
  </si>
  <si>
    <t>CONCEPTES</t>
  </si>
  <si>
    <t>Tipologia</t>
  </si>
  <si>
    <t>Preu Màxim Admès
(IVA Exclòs)</t>
  </si>
  <si>
    <t>Unitat de Mesura</t>
  </si>
  <si>
    <t>Preu Oferta (IVA Excl)</t>
  </si>
  <si>
    <t>Import IVA</t>
  </si>
  <si>
    <t>Preu Oferta
(IVA Inclòs)</t>
  </si>
  <si>
    <t>Advertiments</t>
  </si>
  <si>
    <t>SERVEI MISSATGERIA A DOMICILI</t>
  </si>
  <si>
    <t>Província (Barcelona) - Servei 24/36 hores - 0 ≥ 2 Kg</t>
  </si>
  <si>
    <t>Preu (€)</t>
  </si>
  <si>
    <t>€</t>
  </si>
  <si>
    <t>Província (Barcelona) - Servei 24/36 hores - 2,1 Kg ≥ 5 Kg</t>
  </si>
  <si>
    <t>Província (Barcelona) - Servei 24/36 hores - 5,1 ≥ 10 Kg</t>
  </si>
  <si>
    <t>Província (Barcelona) - Servei 24/36 hores - Suplement a partir de 10,1 kg, per cada kg addicional fins a 1.000 kg</t>
  </si>
  <si>
    <t>Regional (Catalunya) - Servei 24/36 hores - 0 ≥ 2 Kg</t>
  </si>
  <si>
    <t>Regional (Catalunya) - Servei 24/36 hores - 2,1 Kg ≥ 5 Kg</t>
  </si>
  <si>
    <t>Regional (Catalunya) - Servei 24/36 hores - 5,1 ≥ 10 Kg</t>
  </si>
  <si>
    <t>Regional (Catalunya) - Servei 24/36 hores - Suplement a partir de 10,1 kg, per cada kg addicional fins a 1.000 kg</t>
  </si>
  <si>
    <t>Nacional - Servei 24/36 hores - 0 ≥ 2 Kg</t>
  </si>
  <si>
    <t>Nacional - Servei 24/36 hores - 2,1 Kg ≥ 5 Kg</t>
  </si>
  <si>
    <t>Nacional - Servei 24/36 hores - 5,1 ≥ 10 Kg</t>
  </si>
  <si>
    <t>Nacional - Servei 24/36 hores - Suplement a partir de 10,1 kg, per cada kg addicional fins a 1.000 kg</t>
  </si>
  <si>
    <t>Andorra - Servei 24/36 hores - 0 ≥ 2 Kg</t>
  </si>
  <si>
    <t>Andorra - Servei 24/36 hores - 2,1 Kg ≥ 5 Kg</t>
  </si>
  <si>
    <t>Andorra - Servei 24/36 hores - 5,1 ≥ 10 Kg</t>
  </si>
  <si>
    <t>Andorra - Servei 24/36 hores - Suplement a partir de 10,1 kg, per cada kg addicional fins a 1.000 kg</t>
  </si>
  <si>
    <t>Les Balears (Illes Menors) - Servei 24/36 hores - 0 ≥ 2 Kg</t>
  </si>
  <si>
    <t>Illes Canàries (Tenerife i Gran Canària) - Servei 24/36 hores - 0 ≥ 2 Kg</t>
  </si>
  <si>
    <t>Illes Canàries (Tenerife i Gran Canària) - Servei 24/36 hores - 2,1 Kg ≥ 5 Kg</t>
  </si>
  <si>
    <t>Illes Canàries (Tenerife i Gran Canària) - Servei 24/36 hores - 5,1 ≥ 10 Kg</t>
  </si>
  <si>
    <t>Illes Canàries (Tenerife i Gran Canària) - Servei 24/36 hores - Suplement a partir de 10,1 kg, per cada kg addicional fins a 1.000 kg</t>
  </si>
  <si>
    <t>Illes Canàries (Illes Menors) - Servei 24/36 hores - 0 ≥ 2 Kg</t>
  </si>
  <si>
    <t>Illes Canàries (Illes Menors) - Servei 24/36 hores - 2,1 Kg ≥ 5 Kg</t>
  </si>
  <si>
    <t>Illes Canàries (Illes Menors) - Servei 24/36 hores - 5,1 ≥ 10 Kg</t>
  </si>
  <si>
    <t>Illes Canàries (Illes Menors) - Servei 24/36 hores - Suplement a partir de 10,1 kg, per cada kg addicional fins a 1.000 kg</t>
  </si>
  <si>
    <t>Ceuta i Melilla - Servei 24/36 hores - 0 ≥ 2 Kg</t>
  </si>
  <si>
    <t>Ceuta i Melilla - Servei 24/36 hores - 2,1 Kg ≥ 5 Kg</t>
  </si>
  <si>
    <t>Ceuta i Melilla - Servei 24/36 hores - 5,1 ≥ 10 Kg</t>
  </si>
  <si>
    <t>Ceuta i Melilla - Servei 24/36 hores - Suplement a partir de 10,1 kg, per cada kg addicional fins a 1.000 kg</t>
  </si>
  <si>
    <t>SERVEIS MISSATGERIA "LOCKERS" O "PICKUPS"</t>
  </si>
  <si>
    <t>CONCEPTES DIFERENTS DEL PREU</t>
  </si>
  <si>
    <t>Oferta</t>
  </si>
  <si>
    <t>1. L’adjudicatari té cobertura d’oficines d’admissió a totes les comarques de Catalunya i a totes les províncies d’Espanya. Poden ser propis o de tercers (escollir una de les opcions)</t>
  </si>
  <si>
    <t>1.1 Si</t>
  </si>
  <si>
    <t>1.2 No</t>
  </si>
  <si>
    <t>2. L’adjudicatari té cobertura d’establiments “lockers” a totes les comarques de Catalunya i a totes les províncies d’Espanya. Poden ser propis o de tercers. (escollir una de les opcions)</t>
  </si>
  <si>
    <t>2.1 Si</t>
  </si>
  <si>
    <t>2.2 No</t>
  </si>
  <si>
    <t>3. L'adjudicatari disposa d'una plataforma web pròpia per al seguiment d'enviaments</t>
  </si>
  <si>
    <t>3.1 Si</t>
  </si>
  <si>
    <t>3.2 No</t>
  </si>
  <si>
    <t>El termini de validesa de l’oferta és l’indicat en l’Apartat N del Quadre de Característiques.</t>
  </si>
  <si>
    <t>(S’ha de fer oferta per a tots i cadascun dels preus que s’indiquen en l’Apartat Y del Quadre de Característiques. Queden automàticament excloses del procediment de licitació les ofertes que presentin qualsevol valor superior al pressupost base de licitació —o, si n’hi ha, als preus unitaris màxims— indicats en l’Apartat E del Quadre de Característiques)</t>
  </si>
  <si>
    <t>Balears (Mallorca) - Servei 24/36 hores - 2,1 Kg ≥ 5 Kg</t>
  </si>
  <si>
    <t>Balears (Mallorca) - Servei 24/36 hores - 5,1 ≥ 10 Kg</t>
  </si>
  <si>
    <t>Balears (Mallorca) - Servei 24/36 hores - Suplement a partir de 10,1 kg, per cada kg addicional fins a 1.000 kg</t>
  </si>
  <si>
    <t>Balears (Illes Menors) - Servei 24/36 hores - 0 ≥ 2 Kg</t>
  </si>
  <si>
    <t>Balears (Illes Menors) - Servei 24/36 hores - 2,1 Kg ≥ 5 Kg</t>
  </si>
  <si>
    <t>Balears (Illes Menors) - Servei 24/36 hores - 5,1 ≥ 10 Kg</t>
  </si>
  <si>
    <t>Balears (Illes Menors) - Servei 24/36 hores - Suplement a partir de 10,1 kg, per cada kg addicional fins a 1.000 kg</t>
  </si>
  <si>
    <t>Balears (Mallorca) - Servei 24/36 hores - 0 ≥ 2 Kg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</si>
</sst>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1]"/>
  </numFmts>
  <fonts count="8">
    <font>
      <sz val="10"/>
      <color rgb="FF000000"/>
      <name val="Arial"/>
      <scheme val="minor"/>
    </font>
    <font>
      <b/>
      <sz val="10"/>
      <color theme="1"/>
      <name val="Arial"/>
    </font>
    <font>
      <sz val="10"/>
      <color theme="1"/>
      <name val="Arial"/>
    </font>
    <font>
      <sz val="10"/>
      <color rgb="FF000000"/>
      <name val="Arial"/>
    </font>
    <font>
      <i/>
      <sz val="10"/>
      <color rgb="FFFF0000"/>
      <name val="Arial"/>
    </font>
    <font>
      <b/>
      <i/>
      <sz val="11"/>
      <color rgb="FFFF0000"/>
      <name val="Google Sans"/>
    </font>
    <font>
      <sz val="10"/>
      <name val="Arial"/>
    </font>
    <font>
      <sz val="12"/>
      <color theme="1"/>
      <name val="Times New Roman"/>
    </font>
  </fonts>
  <fills count="7">
    <fill>
      <patternFill patternType="none"/>
    </fill>
    <fill>
      <patternFill patternType="gray125"/>
    </fill>
    <fill>
      <patternFill patternType="solid">
        <fgColor rgb="FFB7B7B7"/>
        <bgColor rgb="FFB7B7B7"/>
      </patternFill>
    </fill>
    <fill>
      <patternFill patternType="solid">
        <fgColor rgb="FFD9EAD3"/>
        <bgColor rgb="FFD9EAD3"/>
      </patternFill>
    </fill>
    <fill>
      <patternFill patternType="solid">
        <fgColor rgb="FFFFFFFF"/>
        <bgColor rgb="FFFFFFFF"/>
      </patternFill>
    </fill>
    <fill>
      <patternFill patternType="solid">
        <fgColor rgb="FFB6D7A8"/>
        <bgColor rgb="FFB6D7A8"/>
      </patternFill>
    </fill>
    <fill>
      <patternFill patternType="solid">
        <fgColor theme="0"/>
        <bgColor theme="0"/>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57">
    <xf numFmtId="0" fontId="0" fillId="0" borderId="0" xfId="0" applyFont="1" applyAlignment="1"/>
    <xf numFmtId="0" fontId="0" fillId="0" borderId="0" xfId="0" applyFont="1" applyAlignment="1" applyProtection="1">
      <protection locked="0"/>
    </xf>
    <xf numFmtId="0" fontId="1" fillId="0" borderId="0" xfId="0" applyFont="1" applyAlignment="1" applyProtection="1">
      <alignment horizontal="center"/>
      <protection locked="0"/>
    </xf>
    <xf numFmtId="0" fontId="0" fillId="0" borderId="0" xfId="0" applyFont="1" applyAlignment="1" applyProtection="1">
      <protection locked="0"/>
    </xf>
    <xf numFmtId="0" fontId="2" fillId="0" borderId="0" xfId="0" applyFont="1" applyProtection="1">
      <protection locked="0"/>
    </xf>
    <xf numFmtId="0" fontId="1" fillId="2" borderId="1" xfId="0" applyFont="1" applyFill="1" applyBorder="1" applyAlignment="1" applyProtection="1">
      <alignment horizontal="left"/>
      <protection locked="0"/>
    </xf>
    <xf numFmtId="0" fontId="1" fillId="2" borderId="1" xfId="0" applyFont="1" applyFill="1" applyBorder="1" applyAlignment="1" applyProtection="1">
      <alignment horizontal="center"/>
      <protection locked="0"/>
    </xf>
    <xf numFmtId="0" fontId="1" fillId="0" borderId="1" xfId="0" applyFont="1" applyBorder="1" applyProtection="1">
      <protection locked="0"/>
    </xf>
    <xf numFmtId="0" fontId="2" fillId="3" borderId="1" xfId="0" applyFont="1" applyFill="1" applyBorder="1" applyProtection="1">
      <protection locked="0"/>
    </xf>
    <xf numFmtId="0" fontId="2" fillId="0" borderId="1" xfId="0" applyFont="1" applyBorder="1" applyAlignment="1" applyProtection="1">
      <alignment horizontal="center" vertical="center" wrapText="1"/>
      <protection locked="0"/>
    </xf>
    <xf numFmtId="0" fontId="1" fillId="0" borderId="1" xfId="0" applyFont="1" applyBorder="1" applyAlignment="1" applyProtection="1">
      <alignment horizontal="left" wrapText="1"/>
      <protection locked="0"/>
    </xf>
    <xf numFmtId="0" fontId="2" fillId="3" borderId="1" xfId="0" applyFont="1" applyFill="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0" xfId="0" applyFont="1" applyAlignment="1" applyProtection="1">
      <alignment horizontal="left" wrapText="1"/>
      <protection locked="0"/>
    </xf>
    <xf numFmtId="0" fontId="3" fillId="0" borderId="0" xfId="0" applyFont="1" applyAlignment="1" applyProtection="1">
      <alignment vertical="center" wrapText="1"/>
      <protection locked="0"/>
    </xf>
    <xf numFmtId="0" fontId="4" fillId="0" borderId="0" xfId="0" applyFont="1" applyProtection="1">
      <protection locked="0"/>
    </xf>
    <xf numFmtId="0" fontId="5" fillId="4" borderId="2" xfId="0" applyFont="1" applyFill="1" applyBorder="1" applyProtection="1">
      <protection locked="0"/>
    </xf>
    <xf numFmtId="0" fontId="1" fillId="2" borderId="3" xfId="0" applyFont="1" applyFill="1" applyBorder="1" applyAlignment="1" applyProtection="1">
      <alignment horizontal="center"/>
      <protection locked="0"/>
    </xf>
    <xf numFmtId="0" fontId="6" fillId="0" borderId="4" xfId="0" applyFont="1" applyBorder="1" applyProtection="1">
      <protection locked="0"/>
    </xf>
    <xf numFmtId="0" fontId="6" fillId="0" borderId="5" xfId="0" applyFont="1" applyBorder="1" applyProtection="1">
      <protection locked="0"/>
    </xf>
    <xf numFmtId="0" fontId="1" fillId="5" borderId="3" xfId="0" applyFont="1" applyFill="1" applyBorder="1" applyAlignment="1" applyProtection="1">
      <alignment horizontal="center"/>
      <protection locked="0"/>
    </xf>
    <xf numFmtId="0" fontId="1" fillId="2" borderId="6" xfId="0" applyFont="1" applyFill="1" applyBorder="1" applyAlignment="1" applyProtection="1">
      <alignment horizontal="left" vertical="center"/>
      <protection locked="0"/>
    </xf>
    <xf numFmtId="0" fontId="1" fillId="2" borderId="6" xfId="0" applyFont="1" applyFill="1" applyBorder="1" applyAlignment="1" applyProtection="1">
      <alignment horizontal="center" vertical="center"/>
      <protection locked="0"/>
    </xf>
    <xf numFmtId="0" fontId="1" fillId="6" borderId="3" xfId="0" applyFont="1" applyFill="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3" borderId="9" xfId="0" applyFont="1" applyFill="1" applyBorder="1" applyAlignment="1" applyProtection="1">
      <alignment horizontal="center" vertical="center"/>
      <protection locked="0"/>
    </xf>
    <xf numFmtId="0" fontId="2" fillId="0" borderId="8" xfId="0" applyFont="1" applyBorder="1" applyAlignment="1" applyProtection="1">
      <alignment vertical="center" wrapText="1"/>
      <protection locked="0"/>
    </xf>
    <xf numFmtId="164" fontId="2" fillId="0" borderId="1" xfId="0" applyNumberFormat="1"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0" borderId="1" xfId="0" applyFont="1" applyBorder="1" applyAlignment="1" applyProtection="1">
      <alignment vertical="center" wrapText="1"/>
      <protection locked="0"/>
    </xf>
    <xf numFmtId="0" fontId="1" fillId="6" borderId="10" xfId="0" applyFont="1" applyFill="1" applyBorder="1" applyAlignment="1" applyProtection="1">
      <alignment horizontal="center" vertical="center" wrapText="1"/>
      <protection locked="0"/>
    </xf>
    <xf numFmtId="0" fontId="6" fillId="0" borderId="11" xfId="0" applyFont="1" applyBorder="1" applyProtection="1">
      <protection locked="0"/>
    </xf>
    <xf numFmtId="0" fontId="6" fillId="0" borderId="12" xfId="0" applyFont="1" applyBorder="1" applyProtection="1">
      <protection locked="0"/>
    </xf>
    <xf numFmtId="0" fontId="2" fillId="4" borderId="1" xfId="0" applyFont="1" applyFill="1" applyBorder="1" applyAlignment="1" applyProtection="1">
      <alignment horizontal="center" vertical="center" wrapText="1"/>
      <protection locked="0"/>
    </xf>
    <xf numFmtId="0" fontId="3" fillId="0" borderId="0" xfId="0" applyFont="1" applyProtection="1">
      <protection locked="0"/>
    </xf>
    <xf numFmtId="0" fontId="1" fillId="0" borderId="0" xfId="0" applyFont="1" applyProtection="1">
      <protection locked="0"/>
    </xf>
    <xf numFmtId="0" fontId="1" fillId="0" borderId="0" xfId="0" applyFont="1" applyAlignment="1" applyProtection="1">
      <alignment vertical="center"/>
      <protection locked="0"/>
    </xf>
    <xf numFmtId="0" fontId="1" fillId="0" borderId="0" xfId="0" applyFont="1" applyAlignment="1" applyProtection="1">
      <alignment vertical="center" wrapText="1"/>
      <protection locked="0"/>
    </xf>
    <xf numFmtId="0" fontId="7" fillId="0" borderId="0" xfId="0" applyFont="1" applyProtection="1">
      <protection locked="0"/>
    </xf>
    <xf numFmtId="0" fontId="1" fillId="0" borderId="1" xfId="0" applyFont="1" applyBorder="1" applyAlignment="1" applyProtection="1">
      <alignment horizontal="left" wrapText="1"/>
    </xf>
    <xf numFmtId="0" fontId="2" fillId="0" borderId="1" xfId="0" applyFont="1" applyBorder="1" applyAlignment="1" applyProtection="1">
      <alignment horizontal="left" wrapText="1"/>
    </xf>
    <xf numFmtId="0" fontId="3" fillId="0" borderId="1" xfId="0" applyFont="1" applyBorder="1" applyProtection="1"/>
    <xf numFmtId="164" fontId="2" fillId="0" borderId="7" xfId="0" applyNumberFormat="1" applyFont="1" applyBorder="1" applyAlignment="1" applyProtection="1">
      <alignment horizontal="center" vertical="center"/>
    </xf>
    <xf numFmtId="4" fontId="2" fillId="0" borderId="8" xfId="0" applyNumberFormat="1" applyFont="1" applyBorder="1" applyAlignment="1" applyProtection="1">
      <alignment horizontal="center" vertical="center"/>
    </xf>
    <xf numFmtId="0" fontId="2" fillId="0" borderId="8" xfId="0" applyFont="1" applyBorder="1" applyAlignment="1" applyProtection="1">
      <alignment horizontal="center" vertical="center"/>
    </xf>
    <xf numFmtId="0" fontId="2" fillId="0" borderId="8" xfId="0" applyFont="1" applyBorder="1" applyAlignment="1" applyProtection="1">
      <alignment vertical="center"/>
    </xf>
    <xf numFmtId="164" fontId="2" fillId="0" borderId="1" xfId="0" applyNumberFormat="1" applyFont="1" applyBorder="1" applyAlignment="1" applyProtection="1">
      <alignment horizontal="center" vertical="center"/>
    </xf>
    <xf numFmtId="4" fontId="2" fillId="0" borderId="1" xfId="0" applyNumberFormat="1"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 xfId="0" applyFont="1" applyBorder="1" applyAlignment="1" applyProtection="1">
      <alignment vertical="center"/>
    </xf>
    <xf numFmtId="0" fontId="2" fillId="0" borderId="1" xfId="0" applyFont="1" applyBorder="1" applyAlignment="1" applyProtection="1">
      <alignment vertical="center" wrapText="1"/>
    </xf>
    <xf numFmtId="0" fontId="2" fillId="0" borderId="8" xfId="0" applyFont="1" applyBorder="1" applyAlignment="1" applyProtection="1">
      <alignment vertical="center" wrapText="1"/>
    </xf>
    <xf numFmtId="0" fontId="1" fillId="0" borderId="3" xfId="0" applyFont="1" applyBorder="1" applyAlignment="1" applyProtection="1">
      <alignment vertical="center" wrapText="1"/>
    </xf>
    <xf numFmtId="0" fontId="6" fillId="0" borderId="5" xfId="0" applyFont="1" applyBorder="1" applyProtection="1"/>
    <xf numFmtId="0" fontId="2" fillId="0" borderId="1" xfId="0" applyFont="1" applyBorder="1" applyAlignment="1" applyProtection="1">
      <alignment horizontal="left" vertical="center"/>
    </xf>
    <xf numFmtId="0" fontId="1" fillId="0" borderId="3" xfId="0" applyFont="1" applyBorder="1" applyAlignment="1" applyProtection="1">
      <alignment horizontal="left" vertical="center"/>
    </xf>
  </cellXfs>
  <cellStyles count="1">
    <cellStyle name="Normal" xfId="0" builtinId="0"/>
  </cellStyles>
  <dxfs count="8">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69"/>
  <sheetViews>
    <sheetView tabSelected="1" zoomScale="130" zoomScaleNormal="130" workbookViewId="0">
      <selection activeCell="D22" sqref="D22"/>
    </sheetView>
  </sheetViews>
  <sheetFormatPr defaultColWidth="12.5703125" defaultRowHeight="15" customHeight="1"/>
  <cols>
    <col min="1" max="1" width="2.28515625" style="1" customWidth="1"/>
    <col min="2" max="2" width="61.5703125" style="1" customWidth="1"/>
    <col min="3" max="4" width="29.85546875" style="1" customWidth="1"/>
    <col min="5" max="5" width="14.42578125" style="1" customWidth="1"/>
    <col min="6" max="6" width="24.85546875" style="1" customWidth="1"/>
    <col min="7" max="7" width="14.42578125" style="1" customWidth="1"/>
    <col min="8" max="8" width="9.7109375" style="1" customWidth="1"/>
    <col min="9" max="9" width="20.5703125" style="1" customWidth="1"/>
    <col min="10" max="10" width="35.28515625" style="1" customWidth="1"/>
    <col min="11" max="16384" width="12.5703125" style="1"/>
  </cols>
  <sheetData>
    <row r="1" spans="2:10" ht="15.75" customHeight="1"/>
    <row r="2" spans="2:10" ht="15.75" customHeight="1"/>
    <row r="3" spans="2:10" ht="15.75" customHeight="1">
      <c r="B3" s="2" t="s">
        <v>0</v>
      </c>
      <c r="C3" s="3"/>
      <c r="D3" s="3"/>
      <c r="E3" s="3"/>
      <c r="F3" s="3"/>
      <c r="G3" s="3"/>
      <c r="H3" s="3"/>
      <c r="I3" s="3"/>
      <c r="J3" s="3"/>
    </row>
    <row r="4" spans="2:10" ht="15.75" customHeight="1">
      <c r="B4" s="2" t="s">
        <v>1</v>
      </c>
      <c r="C4" s="3"/>
      <c r="D4" s="3"/>
      <c r="E4" s="3"/>
      <c r="F4" s="3"/>
      <c r="G4" s="3"/>
      <c r="H4" s="3"/>
      <c r="I4" s="3"/>
      <c r="J4" s="3"/>
    </row>
    <row r="5" spans="2:10" ht="15.75" customHeight="1">
      <c r="B5" s="4"/>
    </row>
    <row r="6" spans="2:10" ht="15.75" customHeight="1">
      <c r="B6" s="5" t="s">
        <v>2</v>
      </c>
      <c r="C6" s="6" t="s">
        <v>3</v>
      </c>
      <c r="D6" s="6" t="s">
        <v>4</v>
      </c>
    </row>
    <row r="7" spans="2:10" ht="15.75" customHeight="1">
      <c r="B7" s="7" t="s">
        <v>5</v>
      </c>
      <c r="C7" s="8"/>
      <c r="D7" s="9" t="str">
        <f t="shared" ref="D7:D9" si="0">IF(C7="","Pendent incloure informació","")</f>
        <v>Pendent incloure informació</v>
      </c>
    </row>
    <row r="8" spans="2:10" ht="15.75" customHeight="1">
      <c r="B8" s="7" t="s">
        <v>6</v>
      </c>
      <c r="C8" s="8"/>
      <c r="D8" s="9" t="str">
        <f t="shared" si="0"/>
        <v>Pendent incloure informació</v>
      </c>
    </row>
    <row r="9" spans="2:10" ht="15.75" customHeight="1">
      <c r="B9" s="10" t="s">
        <v>7</v>
      </c>
      <c r="C9" s="11"/>
      <c r="D9" s="9" t="str">
        <f t="shared" si="0"/>
        <v>Pendent incloure informació</v>
      </c>
      <c r="I9" s="4"/>
    </row>
    <row r="10" spans="2:10" ht="15.75" customHeight="1">
      <c r="B10" s="10" t="s">
        <v>8</v>
      </c>
      <c r="C10" s="11"/>
      <c r="D10" s="9" t="str">
        <f t="shared" ref="D10:D11" si="1">IF(AND(C10="",$C$9="representació de l' empresa"),"Pendent incloure informació","")</f>
        <v/>
      </c>
      <c r="I10" s="4"/>
    </row>
    <row r="11" spans="2:10" ht="15.75" customHeight="1">
      <c r="B11" s="10" t="s">
        <v>9</v>
      </c>
      <c r="C11" s="11"/>
      <c r="D11" s="9" t="str">
        <f t="shared" si="1"/>
        <v/>
      </c>
      <c r="I11" s="4"/>
    </row>
    <row r="12" spans="2:10" ht="46.5" customHeight="1">
      <c r="B12" s="40" t="s">
        <v>10</v>
      </c>
      <c r="C12" s="41" t="s">
        <v>11</v>
      </c>
      <c r="D12" s="12"/>
      <c r="E12" s="13"/>
      <c r="F12" s="13"/>
      <c r="G12" s="13"/>
      <c r="H12" s="13"/>
      <c r="I12" s="4"/>
    </row>
    <row r="13" spans="2:10" ht="15.75" customHeight="1">
      <c r="B13" s="40" t="s">
        <v>12</v>
      </c>
      <c r="C13" s="41" t="s">
        <v>13</v>
      </c>
      <c r="D13" s="12"/>
      <c r="E13" s="13"/>
      <c r="F13" s="13"/>
      <c r="G13" s="13"/>
      <c r="H13" s="13"/>
      <c r="I13" s="4"/>
    </row>
    <row r="14" spans="2:10" ht="15.75" customHeight="1">
      <c r="B14" s="13"/>
      <c r="C14" s="13"/>
      <c r="D14" s="13"/>
      <c r="E14" s="13"/>
      <c r="F14" s="13"/>
      <c r="G14" s="13"/>
      <c r="H14" s="13"/>
      <c r="I14" s="4"/>
    </row>
    <row r="15" spans="2:10" ht="52.5" customHeight="1">
      <c r="B15" s="14" t="s">
        <v>14</v>
      </c>
      <c r="C15" s="3"/>
      <c r="D15" s="3"/>
      <c r="E15" s="3"/>
      <c r="F15" s="3"/>
      <c r="G15" s="3"/>
      <c r="H15" s="3"/>
    </row>
    <row r="16" spans="2:10" ht="15.75" customHeight="1">
      <c r="B16" s="15"/>
    </row>
    <row r="17" spans="2:10" ht="15.75" customHeight="1">
      <c r="B17" s="16"/>
    </row>
    <row r="18" spans="2:10" ht="15.75" customHeight="1">
      <c r="B18" s="15"/>
    </row>
    <row r="19" spans="2:10" ht="15.75" customHeight="1">
      <c r="B19" s="15"/>
      <c r="C19" s="17" t="s">
        <v>15</v>
      </c>
      <c r="D19" s="18"/>
      <c r="E19" s="19"/>
      <c r="F19" s="20" t="s">
        <v>16</v>
      </c>
      <c r="G19" s="18"/>
      <c r="H19" s="18"/>
      <c r="I19" s="19"/>
    </row>
    <row r="20" spans="2:10" ht="15.75" customHeight="1">
      <c r="B20" s="21" t="s">
        <v>17</v>
      </c>
      <c r="C20" s="22" t="s">
        <v>18</v>
      </c>
      <c r="D20" s="22" t="s">
        <v>19</v>
      </c>
      <c r="E20" s="22" t="s">
        <v>20</v>
      </c>
      <c r="F20" s="22" t="s">
        <v>21</v>
      </c>
      <c r="G20" s="22" t="s">
        <v>20</v>
      </c>
      <c r="H20" s="22" t="s">
        <v>22</v>
      </c>
      <c r="I20" s="22" t="s">
        <v>23</v>
      </c>
      <c r="J20" s="22" t="s">
        <v>24</v>
      </c>
    </row>
    <row r="21" spans="2:10" ht="25.5" customHeight="1">
      <c r="B21" s="23" t="s">
        <v>25</v>
      </c>
      <c r="C21" s="18"/>
      <c r="D21" s="18"/>
      <c r="E21" s="18"/>
      <c r="F21" s="18"/>
      <c r="G21" s="18"/>
      <c r="H21" s="18"/>
      <c r="I21" s="18"/>
      <c r="J21" s="19"/>
    </row>
    <row r="22" spans="2:10" ht="18.75" customHeight="1">
      <c r="B22" s="42" t="s">
        <v>26</v>
      </c>
      <c r="C22" s="43" t="s">
        <v>27</v>
      </c>
      <c r="D22" s="44">
        <v>5.98</v>
      </c>
      <c r="E22" s="45" t="s">
        <v>28</v>
      </c>
      <c r="F22" s="25"/>
      <c r="G22" s="24" t="str">
        <f t="shared" ref="G22:G57" si="2">E22</f>
        <v>€</v>
      </c>
      <c r="H22" s="25"/>
      <c r="I22" s="25"/>
      <c r="J22" s="26" t="str">
        <f>IF(F22="","Pendent incloure import ofertat.S'han d'informar tots els conceptes que componen l'oferta",IF(C22="Preu (€)",IF(F22&gt;D22,"L'import indicat supera el preu màxim admès. Aquest fet suposarà l'exclusió del procediment de licitació",""),IF(C22="Percentatge (%) de recàrrec",IF(F22&gt;D22,"El percentatge indicat supera el percentatge màxim admès. Aquest fet suposarà l'exclusió del procediment de licitació",""),(IF(C22="Percentatge (%) de descompte",IF(F22&lt;D22,"El percentatge indicat és inferior al percentatge mínim admès. Aquest fet suposarà l'exclusió del procediment de licitació",""),IF(F22="","Pendent incloure import ofertat.S'han d'informar tots els conceptes que componen l'oferta",IF(C22="Preu ($)",IF(F22&gt;D22,"L'import indicat supera el preu màxim admès. Aquest fet suposarà l'exclusió del procediment de licitació",""))))))))</f>
        <v>Pendent incloure import ofertat.S'han d'informar tots els conceptes que componen l'oferta</v>
      </c>
    </row>
    <row r="23" spans="2:10" ht="17.25" customHeight="1">
      <c r="B23" s="46" t="s">
        <v>29</v>
      </c>
      <c r="C23" s="47" t="s">
        <v>27</v>
      </c>
      <c r="D23" s="48">
        <v>6.23</v>
      </c>
      <c r="E23" s="49" t="s">
        <v>28</v>
      </c>
      <c r="F23" s="29"/>
      <c r="G23" s="24" t="str">
        <f t="shared" si="2"/>
        <v>€</v>
      </c>
      <c r="H23" s="29"/>
      <c r="I23" s="29"/>
      <c r="J23" s="30" t="str">
        <f>IF(F23="","Pendent incloure import ofertat.S'han d'informar tots els conceptes que componen l'oferta",IF(C25="Preu (€)",IF(F23&gt;D23,"L'import indicat supera el preu màxim admès. Aquest fet suposarà l'exclusió del procediment de licitació",""),IF(C25="Percentatge (%) de recàrrec",IF(F23&gt;D23,"El percentatge indicat supera el percentatge màxim admès. Aquest fet suposarà l'exclusió del procediment de licitació",""),(IF(C25="Percentatge (%) de descompte",IF(F23&lt;D23,"El percentatge indicat és inferior al percentatge mínim admès. Aquest fet suposarà l'exclusió del procediment de licitació",""),IF(F23="","Pendent incloure import ofertat.S'han d'informar tots els conceptes que componen l'oferta",IF(C25="Preu ($)",IF(F23&gt;D23,"L'import indicat supera el preu màxim admès. Aquest fet suposarà l'exclusió del procediment de licitació",""))))))))</f>
        <v>Pendent incloure import ofertat.S'han d'informar tots els conceptes que componen l'oferta</v>
      </c>
    </row>
    <row r="24" spans="2:10" ht="15.75" customHeight="1">
      <c r="B24" s="50" t="s">
        <v>30</v>
      </c>
      <c r="C24" s="47" t="s">
        <v>27</v>
      </c>
      <c r="D24" s="48">
        <v>7.05</v>
      </c>
      <c r="E24" s="49" t="s">
        <v>28</v>
      </c>
      <c r="F24" s="29"/>
      <c r="G24" s="24" t="str">
        <f t="shared" si="2"/>
        <v>€</v>
      </c>
      <c r="H24" s="29"/>
      <c r="I24" s="29"/>
      <c r="J24" s="30" t="str">
        <f>IF(F24="","Pendent incloure import ofertat.S'han d'informar tots els conceptes que componen l'oferta",IF(C24="Preu (€)",IF(F24&gt;D24,"L'import indicat supera el preu màxim admès. Aquest fet suposarà l'exclusió del procediment de licitació",""),IF(C24="Percentatge (%) de recàrrec",IF(F24&gt;D24,"El percentatge indicat supera el percentatge màxim admès. Aquest fet suposarà l'exclusió del procediment de licitació",""),(IF(C24="Percentatge (%) de descompte",IF(F24&lt;D24,"El percentatge indicat és inferior al percentatge mínim admès. Aquest fet suposarà l'exclusió del procediment de licitació",""),IF(F24="","Pendent incloure import ofertat.S'han d'informar tots els conceptes que componen l'oferta",IF(C24="Preu ($)",IF(F24&gt;D24,"L'import indicat supera el preu màxim admès. Aquest fet suposarà l'exclusió del procediment de licitació",""))))))))</f>
        <v>Pendent incloure import ofertat.S'han d'informar tots els conceptes que componen l'oferta</v>
      </c>
    </row>
    <row r="25" spans="2:10" ht="34.5" customHeight="1">
      <c r="B25" s="51" t="s">
        <v>31</v>
      </c>
      <c r="C25" s="47" t="s">
        <v>27</v>
      </c>
      <c r="D25" s="48">
        <v>0.61</v>
      </c>
      <c r="E25" s="49" t="s">
        <v>28</v>
      </c>
      <c r="F25" s="29"/>
      <c r="G25" s="24" t="str">
        <f t="shared" si="2"/>
        <v>€</v>
      </c>
      <c r="H25" s="29"/>
      <c r="I25" s="29"/>
      <c r="J25" s="30" t="str">
        <f t="shared" ref="J25:J57" si="3">IF(F25="","Pendent incloure import ofertat.S'han d'informar tots els conceptes que componen l'oferta",IF(#REF!="Preu (€)",IF(F25&gt;D25,"L'import indicat supera el preu màxim admès. Aquest fet suposarà l'exclusió del procediment de licitació",""),IF(#REF!="Percentatge (%) de recàrrec",IF(F25&gt;D25,"El percentatge indicat supera el percentatge màxim admès. Aquest fet suposarà l'exclusió del procediment de licitació",""),(IF(#REF!="Percentatge (%) de descompte",IF(F25&lt;D25,"El percentatge indicat és inferior al percentatge mínim admès. Aquest fet suposarà l'exclusió del procediment de licitació",""),IF(F25="","Pendent incloure import ofertat.S'han d'informar tots els conceptes que componen l'oferta",IF(#REF!="Preu ($)",IF(F25&gt;D25,"L'import indicat supera el preu màxim admès. Aquest fet suposarà l'exclusió del procediment de licitació",""))))))))</f>
        <v>Pendent incloure import ofertat.S'han d'informar tots els conceptes que componen l'oferta</v>
      </c>
    </row>
    <row r="26" spans="2:10" ht="19.5" customHeight="1">
      <c r="B26" s="51" t="s">
        <v>32</v>
      </c>
      <c r="C26" s="47" t="s">
        <v>27</v>
      </c>
      <c r="D26" s="48">
        <v>6.91</v>
      </c>
      <c r="E26" s="49" t="s">
        <v>28</v>
      </c>
      <c r="F26" s="29"/>
      <c r="G26" s="24" t="str">
        <f t="shared" si="2"/>
        <v>€</v>
      </c>
      <c r="H26" s="29"/>
      <c r="I26" s="29"/>
      <c r="J26" s="30" t="str">
        <f t="shared" si="3"/>
        <v>Pendent incloure import ofertat.S'han d'informar tots els conceptes que componen l'oferta</v>
      </c>
    </row>
    <row r="27" spans="2:10" ht="20.25" customHeight="1">
      <c r="B27" s="51" t="s">
        <v>33</v>
      </c>
      <c r="C27" s="47" t="s">
        <v>27</v>
      </c>
      <c r="D27" s="48">
        <v>7.39</v>
      </c>
      <c r="E27" s="49" t="s">
        <v>28</v>
      </c>
      <c r="F27" s="29"/>
      <c r="G27" s="24" t="str">
        <f t="shared" si="2"/>
        <v>€</v>
      </c>
      <c r="H27" s="29"/>
      <c r="I27" s="29"/>
      <c r="J27" s="30" t="str">
        <f t="shared" si="3"/>
        <v>Pendent incloure import ofertat.S'han d'informar tots els conceptes que componen l'oferta</v>
      </c>
    </row>
    <row r="28" spans="2:10" ht="20.25" customHeight="1">
      <c r="B28" s="51" t="s">
        <v>34</v>
      </c>
      <c r="C28" s="47" t="s">
        <v>27</v>
      </c>
      <c r="D28" s="48">
        <v>9.2899999999999991</v>
      </c>
      <c r="E28" s="49" t="s">
        <v>28</v>
      </c>
      <c r="F28" s="29"/>
      <c r="G28" s="24" t="str">
        <f t="shared" si="2"/>
        <v>€</v>
      </c>
      <c r="H28" s="29"/>
      <c r="I28" s="29"/>
      <c r="J28" s="30" t="str">
        <f t="shared" si="3"/>
        <v>Pendent incloure import ofertat.S'han d'informar tots els conceptes que componen l'oferta</v>
      </c>
    </row>
    <row r="29" spans="2:10" ht="34.5" customHeight="1">
      <c r="B29" s="51" t="s">
        <v>35</v>
      </c>
      <c r="C29" s="47" t="s">
        <v>27</v>
      </c>
      <c r="D29" s="48">
        <v>0.92</v>
      </c>
      <c r="E29" s="49" t="s">
        <v>28</v>
      </c>
      <c r="F29" s="29"/>
      <c r="G29" s="24" t="str">
        <f t="shared" si="2"/>
        <v>€</v>
      </c>
      <c r="H29" s="29"/>
      <c r="I29" s="29"/>
      <c r="J29" s="30" t="str">
        <f t="shared" si="3"/>
        <v>Pendent incloure import ofertat.S'han d'informar tots els conceptes que componen l'oferta</v>
      </c>
    </row>
    <row r="30" spans="2:10" ht="18.75" customHeight="1">
      <c r="B30" s="42" t="s">
        <v>36</v>
      </c>
      <c r="C30" s="47" t="s">
        <v>27</v>
      </c>
      <c r="D30" s="48">
        <v>8.2899999999999991</v>
      </c>
      <c r="E30" s="49" t="s">
        <v>28</v>
      </c>
      <c r="F30" s="29"/>
      <c r="G30" s="24" t="str">
        <f t="shared" si="2"/>
        <v>€</v>
      </c>
      <c r="H30" s="29"/>
      <c r="I30" s="29"/>
      <c r="J30" s="30" t="str">
        <f t="shared" si="3"/>
        <v>Pendent incloure import ofertat.S'han d'informar tots els conceptes que componen l'oferta</v>
      </c>
    </row>
    <row r="31" spans="2:10" ht="20.25" customHeight="1">
      <c r="B31" s="46" t="s">
        <v>37</v>
      </c>
      <c r="C31" s="47" t="s">
        <v>27</v>
      </c>
      <c r="D31" s="48">
        <v>9.94</v>
      </c>
      <c r="E31" s="49" t="s">
        <v>28</v>
      </c>
      <c r="F31" s="29"/>
      <c r="G31" s="24" t="str">
        <f t="shared" si="2"/>
        <v>€</v>
      </c>
      <c r="H31" s="29"/>
      <c r="I31" s="29"/>
      <c r="J31" s="30" t="str">
        <f t="shared" si="3"/>
        <v>Pendent incloure import ofertat.S'han d'informar tots els conceptes que componen l'oferta</v>
      </c>
    </row>
    <row r="32" spans="2:10" ht="17.25" customHeight="1">
      <c r="B32" s="50" t="s">
        <v>38</v>
      </c>
      <c r="C32" s="47" t="s">
        <v>27</v>
      </c>
      <c r="D32" s="48">
        <v>11.05</v>
      </c>
      <c r="E32" s="49" t="s">
        <v>28</v>
      </c>
      <c r="F32" s="29"/>
      <c r="G32" s="24" t="str">
        <f t="shared" si="2"/>
        <v>€</v>
      </c>
      <c r="H32" s="29"/>
      <c r="I32" s="29"/>
      <c r="J32" s="30" t="str">
        <f t="shared" si="3"/>
        <v>Pendent incloure import ofertat.S'han d'informar tots els conceptes que componen l'oferta</v>
      </c>
    </row>
    <row r="33" spans="2:10" ht="34.5" customHeight="1">
      <c r="B33" s="51" t="s">
        <v>39</v>
      </c>
      <c r="C33" s="47" t="s">
        <v>27</v>
      </c>
      <c r="D33" s="48">
        <v>1.1299999999999999</v>
      </c>
      <c r="E33" s="49" t="s">
        <v>28</v>
      </c>
      <c r="F33" s="29"/>
      <c r="G33" s="24" t="str">
        <f t="shared" si="2"/>
        <v>€</v>
      </c>
      <c r="H33" s="29"/>
      <c r="I33" s="29"/>
      <c r="J33" s="30" t="str">
        <f t="shared" si="3"/>
        <v>Pendent incloure import ofertat.S'han d'informar tots els conceptes que componen l'oferta</v>
      </c>
    </row>
    <row r="34" spans="2:10" ht="17.25" customHeight="1">
      <c r="B34" s="42" t="s">
        <v>40</v>
      </c>
      <c r="C34" s="47" t="s">
        <v>27</v>
      </c>
      <c r="D34" s="48">
        <v>29.51</v>
      </c>
      <c r="E34" s="49" t="s">
        <v>28</v>
      </c>
      <c r="F34" s="29"/>
      <c r="G34" s="24" t="str">
        <f t="shared" si="2"/>
        <v>€</v>
      </c>
      <c r="H34" s="29"/>
      <c r="I34" s="29"/>
      <c r="J34" s="30" t="str">
        <f t="shared" si="3"/>
        <v>Pendent incloure import ofertat.S'han d'informar tots els conceptes que componen l'oferta</v>
      </c>
    </row>
    <row r="35" spans="2:10" ht="21" customHeight="1">
      <c r="B35" s="46" t="s">
        <v>41</v>
      </c>
      <c r="C35" s="47" t="s">
        <v>27</v>
      </c>
      <c r="D35" s="48">
        <v>29.51</v>
      </c>
      <c r="E35" s="49" t="s">
        <v>28</v>
      </c>
      <c r="F35" s="29"/>
      <c r="G35" s="24" t="str">
        <f t="shared" si="2"/>
        <v>€</v>
      </c>
      <c r="H35" s="29"/>
      <c r="I35" s="29"/>
      <c r="J35" s="30" t="str">
        <f t="shared" si="3"/>
        <v>Pendent incloure import ofertat.S'han d'informar tots els conceptes que componen l'oferta</v>
      </c>
    </row>
    <row r="36" spans="2:10" ht="19.5" customHeight="1">
      <c r="B36" s="50" t="s">
        <v>42</v>
      </c>
      <c r="C36" s="47" t="s">
        <v>27</v>
      </c>
      <c r="D36" s="48">
        <v>29.51</v>
      </c>
      <c r="E36" s="49" t="s">
        <v>28</v>
      </c>
      <c r="F36" s="29"/>
      <c r="G36" s="24" t="str">
        <f t="shared" si="2"/>
        <v>€</v>
      </c>
      <c r="H36" s="29"/>
      <c r="I36" s="29"/>
      <c r="J36" s="30" t="str">
        <f t="shared" si="3"/>
        <v>Pendent incloure import ofertat.S'han d'informar tots els conceptes que componen l'oferta</v>
      </c>
    </row>
    <row r="37" spans="2:10" ht="34.5" customHeight="1">
      <c r="B37" s="51" t="s">
        <v>43</v>
      </c>
      <c r="C37" s="47" t="s">
        <v>27</v>
      </c>
      <c r="D37" s="48">
        <v>29.51</v>
      </c>
      <c r="E37" s="49" t="s">
        <v>28</v>
      </c>
      <c r="F37" s="29"/>
      <c r="G37" s="24" t="str">
        <f t="shared" si="2"/>
        <v>€</v>
      </c>
      <c r="H37" s="29"/>
      <c r="I37" s="29"/>
      <c r="J37" s="30" t="str">
        <f t="shared" si="3"/>
        <v>Pendent incloure import ofertat.S'han d'informar tots els conceptes que componen l'oferta</v>
      </c>
    </row>
    <row r="38" spans="2:10" ht="24.75" customHeight="1">
      <c r="B38" s="42" t="s">
        <v>78</v>
      </c>
      <c r="C38" s="47" t="s">
        <v>27</v>
      </c>
      <c r="D38" s="48">
        <v>18.420000000000002</v>
      </c>
      <c r="E38" s="49" t="s">
        <v>28</v>
      </c>
      <c r="F38" s="29"/>
      <c r="G38" s="24" t="str">
        <f t="shared" si="2"/>
        <v>€</v>
      </c>
      <c r="H38" s="29"/>
      <c r="I38" s="29"/>
      <c r="J38" s="30" t="str">
        <f t="shared" si="3"/>
        <v>Pendent incloure import ofertat.S'han d'informar tots els conceptes que componen l'oferta</v>
      </c>
    </row>
    <row r="39" spans="2:10" ht="24.75" customHeight="1">
      <c r="B39" s="46" t="s">
        <v>71</v>
      </c>
      <c r="C39" s="47" t="s">
        <v>27</v>
      </c>
      <c r="D39" s="48">
        <v>26.2</v>
      </c>
      <c r="E39" s="49" t="s">
        <v>28</v>
      </c>
      <c r="F39" s="29"/>
      <c r="G39" s="24" t="str">
        <f t="shared" si="2"/>
        <v>€</v>
      </c>
      <c r="H39" s="29"/>
      <c r="I39" s="29"/>
      <c r="J39" s="30" t="str">
        <f t="shared" si="3"/>
        <v>Pendent incloure import ofertat.S'han d'informar tots els conceptes que componen l'oferta</v>
      </c>
    </row>
    <row r="40" spans="2:10" ht="19.5" customHeight="1">
      <c r="B40" s="50" t="s">
        <v>72</v>
      </c>
      <c r="C40" s="47" t="s">
        <v>27</v>
      </c>
      <c r="D40" s="48">
        <v>41.29</v>
      </c>
      <c r="E40" s="49" t="s">
        <v>28</v>
      </c>
      <c r="F40" s="29"/>
      <c r="G40" s="24" t="str">
        <f t="shared" si="2"/>
        <v>€</v>
      </c>
      <c r="H40" s="29"/>
      <c r="I40" s="29"/>
      <c r="J40" s="30" t="str">
        <f t="shared" si="3"/>
        <v>Pendent incloure import ofertat.S'han d'informar tots els conceptes que componen l'oferta</v>
      </c>
    </row>
    <row r="41" spans="2:10" ht="34.5" customHeight="1">
      <c r="B41" s="51" t="s">
        <v>73</v>
      </c>
      <c r="C41" s="47" t="s">
        <v>27</v>
      </c>
      <c r="D41" s="48">
        <v>4.5599999999999996</v>
      </c>
      <c r="E41" s="49" t="s">
        <v>28</v>
      </c>
      <c r="F41" s="29"/>
      <c r="G41" s="24" t="str">
        <f t="shared" si="2"/>
        <v>€</v>
      </c>
      <c r="H41" s="29"/>
      <c r="I41" s="29"/>
      <c r="J41" s="30" t="str">
        <f t="shared" si="3"/>
        <v>Pendent incloure import ofertat.S'han d'informar tots els conceptes que componen l'oferta</v>
      </c>
    </row>
    <row r="42" spans="2:10" ht="18.75" customHeight="1">
      <c r="B42" s="42" t="s">
        <v>74</v>
      </c>
      <c r="C42" s="47" t="s">
        <v>27</v>
      </c>
      <c r="D42" s="48">
        <v>18.420000000000002</v>
      </c>
      <c r="E42" s="49" t="s">
        <v>28</v>
      </c>
      <c r="F42" s="29"/>
      <c r="G42" s="24" t="str">
        <f t="shared" si="2"/>
        <v>€</v>
      </c>
      <c r="H42" s="29"/>
      <c r="I42" s="29"/>
      <c r="J42" s="30" t="str">
        <f t="shared" si="3"/>
        <v>Pendent incloure import ofertat.S'han d'informar tots els conceptes que componen l'oferta</v>
      </c>
    </row>
    <row r="43" spans="2:10" ht="18" customHeight="1">
      <c r="B43" s="46" t="s">
        <v>75</v>
      </c>
      <c r="C43" s="47" t="s">
        <v>27</v>
      </c>
      <c r="D43" s="48">
        <v>26.2</v>
      </c>
      <c r="E43" s="49" t="s">
        <v>28</v>
      </c>
      <c r="F43" s="29"/>
      <c r="G43" s="24" t="str">
        <f t="shared" si="2"/>
        <v>€</v>
      </c>
      <c r="H43" s="29"/>
      <c r="I43" s="29"/>
      <c r="J43" s="30" t="str">
        <f t="shared" si="3"/>
        <v>Pendent incloure import ofertat.S'han d'informar tots els conceptes que componen l'oferta</v>
      </c>
    </row>
    <row r="44" spans="2:10" ht="18.75" customHeight="1">
      <c r="B44" s="50" t="s">
        <v>76</v>
      </c>
      <c r="C44" s="47" t="s">
        <v>27</v>
      </c>
      <c r="D44" s="48">
        <v>41.29</v>
      </c>
      <c r="E44" s="49" t="s">
        <v>28</v>
      </c>
      <c r="F44" s="29"/>
      <c r="G44" s="24" t="str">
        <f t="shared" si="2"/>
        <v>€</v>
      </c>
      <c r="H44" s="29"/>
      <c r="I44" s="29"/>
      <c r="J44" s="30" t="str">
        <f t="shared" si="3"/>
        <v>Pendent incloure import ofertat.S'han d'informar tots els conceptes que componen l'oferta</v>
      </c>
    </row>
    <row r="45" spans="2:10" ht="34.5" customHeight="1">
      <c r="B45" s="51" t="s">
        <v>77</v>
      </c>
      <c r="C45" s="47" t="s">
        <v>27</v>
      </c>
      <c r="D45" s="48">
        <v>4.5599999999999996</v>
      </c>
      <c r="E45" s="49" t="s">
        <v>28</v>
      </c>
      <c r="F45" s="29"/>
      <c r="G45" s="24" t="str">
        <f t="shared" si="2"/>
        <v>€</v>
      </c>
      <c r="H45" s="29"/>
      <c r="I45" s="29"/>
      <c r="J45" s="30" t="str">
        <f t="shared" si="3"/>
        <v>Pendent incloure import ofertat.S'han d'informar tots els conceptes que componen l'oferta</v>
      </c>
    </row>
    <row r="46" spans="2:10" ht="18" customHeight="1">
      <c r="B46" s="42" t="s">
        <v>45</v>
      </c>
      <c r="C46" s="47" t="s">
        <v>27</v>
      </c>
      <c r="D46" s="48">
        <v>29.84</v>
      </c>
      <c r="E46" s="49" t="s">
        <v>28</v>
      </c>
      <c r="F46" s="29"/>
      <c r="G46" s="24" t="str">
        <f t="shared" si="2"/>
        <v>€</v>
      </c>
      <c r="H46" s="29"/>
      <c r="I46" s="29"/>
      <c r="J46" s="30" t="str">
        <f t="shared" si="3"/>
        <v>Pendent incloure import ofertat.S'han d'informar tots els conceptes que componen l'oferta</v>
      </c>
    </row>
    <row r="47" spans="2:10" ht="24.75" customHeight="1">
      <c r="B47" s="52" t="s">
        <v>46</v>
      </c>
      <c r="C47" s="47" t="s">
        <v>27</v>
      </c>
      <c r="D47" s="48">
        <v>41.44</v>
      </c>
      <c r="E47" s="49" t="s">
        <v>28</v>
      </c>
      <c r="F47" s="29"/>
      <c r="G47" s="24" t="str">
        <f t="shared" si="2"/>
        <v>€</v>
      </c>
      <c r="H47" s="29"/>
      <c r="I47" s="29"/>
      <c r="J47" s="30" t="str">
        <f t="shared" si="3"/>
        <v>Pendent incloure import ofertat.S'han d'informar tots els conceptes que componen l'oferta</v>
      </c>
    </row>
    <row r="48" spans="2:10" ht="21.75" customHeight="1">
      <c r="B48" s="51" t="s">
        <v>47</v>
      </c>
      <c r="C48" s="47" t="s">
        <v>27</v>
      </c>
      <c r="D48" s="48">
        <v>73.650000000000006</v>
      </c>
      <c r="E48" s="49" t="s">
        <v>28</v>
      </c>
      <c r="F48" s="29"/>
      <c r="G48" s="24" t="str">
        <f t="shared" si="2"/>
        <v>€</v>
      </c>
      <c r="H48" s="29"/>
      <c r="I48" s="29"/>
      <c r="J48" s="30" t="str">
        <f t="shared" si="3"/>
        <v>Pendent incloure import ofertat.S'han d'informar tots els conceptes que componen l'oferta</v>
      </c>
    </row>
    <row r="49" spans="2:10" ht="34.5" customHeight="1">
      <c r="B49" s="51" t="s">
        <v>48</v>
      </c>
      <c r="C49" s="47" t="s">
        <v>27</v>
      </c>
      <c r="D49" s="48">
        <v>7.83</v>
      </c>
      <c r="E49" s="49" t="s">
        <v>28</v>
      </c>
      <c r="F49" s="29"/>
      <c r="G49" s="24" t="str">
        <f t="shared" si="2"/>
        <v>€</v>
      </c>
      <c r="H49" s="29"/>
      <c r="I49" s="29"/>
      <c r="J49" s="30" t="str">
        <f t="shared" si="3"/>
        <v>Pendent incloure import ofertat.S'han d'informar tots els conceptes que componen l'oferta</v>
      </c>
    </row>
    <row r="50" spans="2:10" ht="18.75" customHeight="1">
      <c r="B50" s="42" t="s">
        <v>49</v>
      </c>
      <c r="C50" s="47" t="s">
        <v>27</v>
      </c>
      <c r="D50" s="48">
        <v>29.84</v>
      </c>
      <c r="E50" s="49" t="s">
        <v>28</v>
      </c>
      <c r="F50" s="29"/>
      <c r="G50" s="24" t="str">
        <f t="shared" si="2"/>
        <v>€</v>
      </c>
      <c r="H50" s="29"/>
      <c r="I50" s="29"/>
      <c r="J50" s="30" t="str">
        <f t="shared" si="3"/>
        <v>Pendent incloure import ofertat.S'han d'informar tots els conceptes que componen l'oferta</v>
      </c>
    </row>
    <row r="51" spans="2:10" ht="24" customHeight="1">
      <c r="B51" s="52" t="s">
        <v>50</v>
      </c>
      <c r="C51" s="47" t="s">
        <v>27</v>
      </c>
      <c r="D51" s="48">
        <v>41.44</v>
      </c>
      <c r="E51" s="49" t="s">
        <v>28</v>
      </c>
      <c r="F51" s="29"/>
      <c r="G51" s="24" t="str">
        <f t="shared" si="2"/>
        <v>€</v>
      </c>
      <c r="H51" s="29"/>
      <c r="I51" s="29"/>
      <c r="J51" s="30" t="str">
        <f t="shared" si="3"/>
        <v>Pendent incloure import ofertat.S'han d'informar tots els conceptes que componen l'oferta</v>
      </c>
    </row>
    <row r="52" spans="2:10" ht="21" customHeight="1">
      <c r="B52" s="51" t="s">
        <v>51</v>
      </c>
      <c r="C52" s="47" t="s">
        <v>27</v>
      </c>
      <c r="D52" s="48">
        <v>73.650000000000006</v>
      </c>
      <c r="E52" s="49" t="s">
        <v>28</v>
      </c>
      <c r="F52" s="29"/>
      <c r="G52" s="24" t="str">
        <f t="shared" si="2"/>
        <v>€</v>
      </c>
      <c r="H52" s="29"/>
      <c r="I52" s="29"/>
      <c r="J52" s="30" t="str">
        <f t="shared" si="3"/>
        <v>Pendent incloure import ofertat.S'han d'informar tots els conceptes que componen l'oferta</v>
      </c>
    </row>
    <row r="53" spans="2:10" ht="34.5" customHeight="1">
      <c r="B53" s="51" t="s">
        <v>52</v>
      </c>
      <c r="C53" s="47" t="s">
        <v>27</v>
      </c>
      <c r="D53" s="48">
        <v>7.83</v>
      </c>
      <c r="E53" s="49" t="s">
        <v>28</v>
      </c>
      <c r="F53" s="29"/>
      <c r="G53" s="24" t="str">
        <f t="shared" si="2"/>
        <v>€</v>
      </c>
      <c r="H53" s="29"/>
      <c r="I53" s="29"/>
      <c r="J53" s="30" t="str">
        <f t="shared" si="3"/>
        <v>Pendent incloure import ofertat.S'han d'informar tots els conceptes que componen l'oferta</v>
      </c>
    </row>
    <row r="54" spans="2:10" ht="24.75" customHeight="1">
      <c r="B54" s="42" t="s">
        <v>53</v>
      </c>
      <c r="C54" s="47" t="s">
        <v>27</v>
      </c>
      <c r="D54" s="48">
        <v>47.23</v>
      </c>
      <c r="E54" s="49" t="s">
        <v>28</v>
      </c>
      <c r="F54" s="29"/>
      <c r="G54" s="24" t="str">
        <f t="shared" si="2"/>
        <v>€</v>
      </c>
      <c r="H54" s="29"/>
      <c r="I54" s="29"/>
      <c r="J54" s="30" t="str">
        <f t="shared" si="3"/>
        <v>Pendent incloure import ofertat.S'han d'informar tots els conceptes que componen l'oferta</v>
      </c>
    </row>
    <row r="55" spans="2:10" ht="24.75" customHeight="1">
      <c r="B55" s="46" t="s">
        <v>54</v>
      </c>
      <c r="C55" s="47" t="s">
        <v>27</v>
      </c>
      <c r="D55" s="48">
        <v>59.22</v>
      </c>
      <c r="E55" s="49" t="s">
        <v>28</v>
      </c>
      <c r="F55" s="29"/>
      <c r="G55" s="24" t="str">
        <f t="shared" si="2"/>
        <v>€</v>
      </c>
      <c r="H55" s="29"/>
      <c r="I55" s="29"/>
      <c r="J55" s="30" t="str">
        <f t="shared" si="3"/>
        <v>Pendent incloure import ofertat.S'han d'informar tots els conceptes que componen l'oferta</v>
      </c>
    </row>
    <row r="56" spans="2:10" ht="21" customHeight="1">
      <c r="B56" s="50" t="s">
        <v>55</v>
      </c>
      <c r="C56" s="47" t="s">
        <v>27</v>
      </c>
      <c r="D56" s="48">
        <v>95.45</v>
      </c>
      <c r="E56" s="49" t="s">
        <v>28</v>
      </c>
      <c r="F56" s="29"/>
      <c r="G56" s="24" t="str">
        <f t="shared" si="2"/>
        <v>€</v>
      </c>
      <c r="H56" s="29"/>
      <c r="I56" s="29"/>
      <c r="J56" s="30" t="str">
        <f t="shared" si="3"/>
        <v>Pendent incloure import ofertat.S'han d'informar tots els conceptes que componen l'oferta</v>
      </c>
    </row>
    <row r="57" spans="2:10" ht="34.5" customHeight="1">
      <c r="B57" s="51" t="s">
        <v>56</v>
      </c>
      <c r="C57" s="47" t="s">
        <v>27</v>
      </c>
      <c r="D57" s="48">
        <v>9.7100000000000009</v>
      </c>
      <c r="E57" s="49" t="s">
        <v>28</v>
      </c>
      <c r="F57" s="29"/>
      <c r="G57" s="24" t="str">
        <f t="shared" si="2"/>
        <v>€</v>
      </c>
      <c r="H57" s="29"/>
      <c r="I57" s="29"/>
      <c r="J57" s="30" t="str">
        <f t="shared" si="3"/>
        <v>Pendent incloure import ofertat.S'han d'informar tots els conceptes que componen l'oferta</v>
      </c>
    </row>
    <row r="58" spans="2:10" ht="34.5" customHeight="1">
      <c r="B58" s="31" t="s">
        <v>57</v>
      </c>
      <c r="C58" s="32"/>
      <c r="D58" s="32"/>
      <c r="E58" s="32"/>
      <c r="F58" s="32"/>
      <c r="G58" s="32"/>
      <c r="H58" s="32"/>
      <c r="I58" s="32"/>
      <c r="J58" s="33"/>
    </row>
    <row r="59" spans="2:10" ht="15.75" customHeight="1">
      <c r="B59" s="42" t="s">
        <v>26</v>
      </c>
      <c r="C59" s="47" t="s">
        <v>27</v>
      </c>
      <c r="D59" s="48">
        <v>5.98</v>
      </c>
      <c r="E59" s="49" t="s">
        <v>28</v>
      </c>
      <c r="F59" s="29"/>
      <c r="G59" s="28" t="str">
        <f t="shared" ref="G59:G94" si="4">E59</f>
        <v>€</v>
      </c>
      <c r="H59" s="29"/>
      <c r="I59" s="29"/>
      <c r="J59" s="30" t="str">
        <f t="shared" ref="J59:J94" si="5">IF(F59="","Pendent incloure import ofertat.S'han d'informar tots els conceptes que componen l'oferta",IF(C59="Preu (€)",IF(F59&gt;D59,"L'import indicat supera el preu màxim admès. Aquest fet suposarà l'exclusió del procediment de licitació",""),IF(C59="Percentatge (%) de recàrrec",IF(F59&gt;D59,"El percentatge indicat supera el percentatge màxim admès. Aquest fet suposarà l'exclusió del procediment de licitació",""),(IF(C59="Percentatge (%) de descompte",IF(F59&lt;D59,"El percentatge indicat és inferior al percentatge mínim admès. Aquest fet suposarà l'exclusió del procediment de licitació",""),IF(F59="","Pendent incloure import ofertat.S'han d'informar tots els conceptes que componen l'oferta",IF(C59="Preu ($)",IF(F59&gt;D59,"L'import indicat supera el preu màxim admès. Aquest fet suposarà l'exclusió del procediment de licitació",""))))))))</f>
        <v>Pendent incloure import ofertat.S'han d'informar tots els conceptes que componen l'oferta</v>
      </c>
    </row>
    <row r="60" spans="2:10" ht="15.75" customHeight="1">
      <c r="B60" s="46" t="s">
        <v>29</v>
      </c>
      <c r="C60" s="47" t="s">
        <v>27</v>
      </c>
      <c r="D60" s="48">
        <v>6.23</v>
      </c>
      <c r="E60" s="49" t="s">
        <v>28</v>
      </c>
      <c r="F60" s="29"/>
      <c r="G60" s="28" t="str">
        <f t="shared" si="4"/>
        <v>€</v>
      </c>
      <c r="H60" s="29"/>
      <c r="I60" s="29"/>
      <c r="J60" s="30" t="str">
        <f t="shared" si="5"/>
        <v>Pendent incloure import ofertat.S'han d'informar tots els conceptes que componen l'oferta</v>
      </c>
    </row>
    <row r="61" spans="2:10" ht="15.75" customHeight="1">
      <c r="B61" s="50" t="s">
        <v>30</v>
      </c>
      <c r="C61" s="47" t="s">
        <v>27</v>
      </c>
      <c r="D61" s="48">
        <v>7.05</v>
      </c>
      <c r="E61" s="49" t="s">
        <v>28</v>
      </c>
      <c r="F61" s="29"/>
      <c r="G61" s="28" t="str">
        <f t="shared" si="4"/>
        <v>€</v>
      </c>
      <c r="H61" s="29"/>
      <c r="I61" s="29"/>
      <c r="J61" s="30" t="str">
        <f t="shared" si="5"/>
        <v>Pendent incloure import ofertat.S'han d'informar tots els conceptes que componen l'oferta</v>
      </c>
    </row>
    <row r="62" spans="2:10" ht="30" customHeight="1">
      <c r="B62" s="51" t="s">
        <v>31</v>
      </c>
      <c r="C62" s="47" t="s">
        <v>27</v>
      </c>
      <c r="D62" s="48">
        <v>0.61</v>
      </c>
      <c r="E62" s="49" t="s">
        <v>28</v>
      </c>
      <c r="F62" s="29"/>
      <c r="G62" s="28" t="str">
        <f t="shared" si="4"/>
        <v>€</v>
      </c>
      <c r="H62" s="29"/>
      <c r="I62" s="29"/>
      <c r="J62" s="30" t="str">
        <f t="shared" si="5"/>
        <v>Pendent incloure import ofertat.S'han d'informar tots els conceptes que componen l'oferta</v>
      </c>
    </row>
    <row r="63" spans="2:10" ht="15.75" customHeight="1">
      <c r="B63" s="51" t="s">
        <v>32</v>
      </c>
      <c r="C63" s="47" t="s">
        <v>27</v>
      </c>
      <c r="D63" s="48">
        <v>6.91</v>
      </c>
      <c r="E63" s="49" t="s">
        <v>28</v>
      </c>
      <c r="F63" s="29"/>
      <c r="G63" s="28" t="str">
        <f t="shared" si="4"/>
        <v>€</v>
      </c>
      <c r="H63" s="29"/>
      <c r="I63" s="29"/>
      <c r="J63" s="30" t="str">
        <f t="shared" si="5"/>
        <v>Pendent incloure import ofertat.S'han d'informar tots els conceptes que componen l'oferta</v>
      </c>
    </row>
    <row r="64" spans="2:10" ht="15.75" customHeight="1">
      <c r="B64" s="51" t="s">
        <v>33</v>
      </c>
      <c r="C64" s="47" t="s">
        <v>27</v>
      </c>
      <c r="D64" s="48">
        <v>7.39</v>
      </c>
      <c r="E64" s="49" t="s">
        <v>28</v>
      </c>
      <c r="F64" s="29"/>
      <c r="G64" s="28" t="str">
        <f t="shared" si="4"/>
        <v>€</v>
      </c>
      <c r="H64" s="29"/>
      <c r="I64" s="29"/>
      <c r="J64" s="30" t="str">
        <f t="shared" si="5"/>
        <v>Pendent incloure import ofertat.S'han d'informar tots els conceptes que componen l'oferta</v>
      </c>
    </row>
    <row r="65" spans="2:10" ht="15.75" customHeight="1">
      <c r="B65" s="51" t="s">
        <v>34</v>
      </c>
      <c r="C65" s="47" t="s">
        <v>27</v>
      </c>
      <c r="D65" s="48">
        <v>9.2899999999999991</v>
      </c>
      <c r="E65" s="49" t="s">
        <v>28</v>
      </c>
      <c r="F65" s="29"/>
      <c r="G65" s="28" t="str">
        <f t="shared" si="4"/>
        <v>€</v>
      </c>
      <c r="H65" s="29"/>
      <c r="I65" s="29"/>
      <c r="J65" s="30" t="str">
        <f t="shared" si="5"/>
        <v>Pendent incloure import ofertat.S'han d'informar tots els conceptes que componen l'oferta</v>
      </c>
    </row>
    <row r="66" spans="2:10" ht="30" customHeight="1">
      <c r="B66" s="51" t="s">
        <v>35</v>
      </c>
      <c r="C66" s="47" t="s">
        <v>27</v>
      </c>
      <c r="D66" s="48">
        <v>0.92</v>
      </c>
      <c r="E66" s="49" t="s">
        <v>28</v>
      </c>
      <c r="F66" s="29"/>
      <c r="G66" s="28" t="str">
        <f t="shared" si="4"/>
        <v>€</v>
      </c>
      <c r="H66" s="29"/>
      <c r="I66" s="29"/>
      <c r="J66" s="30" t="str">
        <f t="shared" si="5"/>
        <v>Pendent incloure import ofertat.S'han d'informar tots els conceptes que componen l'oferta</v>
      </c>
    </row>
    <row r="67" spans="2:10" ht="15.75" customHeight="1">
      <c r="B67" s="42" t="s">
        <v>36</v>
      </c>
      <c r="C67" s="47" t="s">
        <v>27</v>
      </c>
      <c r="D67" s="48">
        <v>8.2899999999999991</v>
      </c>
      <c r="E67" s="49" t="s">
        <v>28</v>
      </c>
      <c r="F67" s="29"/>
      <c r="G67" s="28" t="str">
        <f t="shared" si="4"/>
        <v>€</v>
      </c>
      <c r="H67" s="29"/>
      <c r="I67" s="29"/>
      <c r="J67" s="30" t="str">
        <f t="shared" si="5"/>
        <v>Pendent incloure import ofertat.S'han d'informar tots els conceptes que componen l'oferta</v>
      </c>
    </row>
    <row r="68" spans="2:10" ht="15.75" customHeight="1">
      <c r="B68" s="46" t="s">
        <v>37</v>
      </c>
      <c r="C68" s="47" t="s">
        <v>27</v>
      </c>
      <c r="D68" s="48">
        <v>9.94</v>
      </c>
      <c r="E68" s="49" t="s">
        <v>28</v>
      </c>
      <c r="F68" s="29"/>
      <c r="G68" s="28" t="str">
        <f t="shared" si="4"/>
        <v>€</v>
      </c>
      <c r="H68" s="29"/>
      <c r="I68" s="29"/>
      <c r="J68" s="30" t="str">
        <f t="shared" si="5"/>
        <v>Pendent incloure import ofertat.S'han d'informar tots els conceptes que componen l'oferta</v>
      </c>
    </row>
    <row r="69" spans="2:10" ht="15.75" customHeight="1">
      <c r="B69" s="50" t="s">
        <v>38</v>
      </c>
      <c r="C69" s="47" t="s">
        <v>27</v>
      </c>
      <c r="D69" s="48">
        <v>11.05</v>
      </c>
      <c r="E69" s="49" t="s">
        <v>28</v>
      </c>
      <c r="F69" s="29"/>
      <c r="G69" s="28" t="str">
        <f t="shared" si="4"/>
        <v>€</v>
      </c>
      <c r="H69" s="29"/>
      <c r="I69" s="29"/>
      <c r="J69" s="30" t="str">
        <f t="shared" si="5"/>
        <v>Pendent incloure import ofertat.S'han d'informar tots els conceptes que componen l'oferta</v>
      </c>
    </row>
    <row r="70" spans="2:10" ht="32.25" customHeight="1">
      <c r="B70" s="51" t="s">
        <v>39</v>
      </c>
      <c r="C70" s="47" t="s">
        <v>27</v>
      </c>
      <c r="D70" s="48">
        <v>1.1299999999999999</v>
      </c>
      <c r="E70" s="49" t="s">
        <v>28</v>
      </c>
      <c r="F70" s="29"/>
      <c r="G70" s="28" t="str">
        <f t="shared" si="4"/>
        <v>€</v>
      </c>
      <c r="H70" s="29"/>
      <c r="I70" s="29"/>
      <c r="J70" s="30" t="str">
        <f t="shared" si="5"/>
        <v>Pendent incloure import ofertat.S'han d'informar tots els conceptes que componen l'oferta</v>
      </c>
    </row>
    <row r="71" spans="2:10" ht="15.75" customHeight="1">
      <c r="B71" s="42" t="s">
        <v>40</v>
      </c>
      <c r="C71" s="47" t="s">
        <v>27</v>
      </c>
      <c r="D71" s="48">
        <v>29.51</v>
      </c>
      <c r="E71" s="49" t="s">
        <v>28</v>
      </c>
      <c r="F71" s="29"/>
      <c r="G71" s="28" t="str">
        <f t="shared" si="4"/>
        <v>€</v>
      </c>
      <c r="H71" s="29"/>
      <c r="I71" s="29"/>
      <c r="J71" s="30" t="str">
        <f t="shared" si="5"/>
        <v>Pendent incloure import ofertat.S'han d'informar tots els conceptes que componen l'oferta</v>
      </c>
    </row>
    <row r="72" spans="2:10" ht="15.75" customHeight="1">
      <c r="B72" s="46" t="s">
        <v>41</v>
      </c>
      <c r="C72" s="47" t="s">
        <v>27</v>
      </c>
      <c r="D72" s="48">
        <v>29.51</v>
      </c>
      <c r="E72" s="49" t="s">
        <v>28</v>
      </c>
      <c r="F72" s="29"/>
      <c r="G72" s="28" t="str">
        <f t="shared" si="4"/>
        <v>€</v>
      </c>
      <c r="H72" s="29"/>
      <c r="I72" s="29"/>
      <c r="J72" s="30" t="str">
        <f t="shared" si="5"/>
        <v>Pendent incloure import ofertat.S'han d'informar tots els conceptes que componen l'oferta</v>
      </c>
    </row>
    <row r="73" spans="2:10" ht="15.75" customHeight="1">
      <c r="B73" s="50" t="s">
        <v>42</v>
      </c>
      <c r="C73" s="47" t="s">
        <v>27</v>
      </c>
      <c r="D73" s="48">
        <v>29.51</v>
      </c>
      <c r="E73" s="49" t="s">
        <v>28</v>
      </c>
      <c r="F73" s="29"/>
      <c r="G73" s="28" t="str">
        <f t="shared" si="4"/>
        <v>€</v>
      </c>
      <c r="H73" s="29"/>
      <c r="I73" s="29"/>
      <c r="J73" s="30" t="str">
        <f t="shared" si="5"/>
        <v>Pendent incloure import ofertat.S'han d'informar tots els conceptes que componen l'oferta</v>
      </c>
    </row>
    <row r="74" spans="2:10" ht="30" customHeight="1">
      <c r="B74" s="51" t="s">
        <v>43</v>
      </c>
      <c r="C74" s="47" t="s">
        <v>27</v>
      </c>
      <c r="D74" s="48">
        <v>29.51</v>
      </c>
      <c r="E74" s="49" t="s">
        <v>28</v>
      </c>
      <c r="F74" s="29"/>
      <c r="G74" s="28" t="str">
        <f t="shared" si="4"/>
        <v>€</v>
      </c>
      <c r="H74" s="29"/>
      <c r="I74" s="29"/>
      <c r="J74" s="30" t="str">
        <f t="shared" si="5"/>
        <v>Pendent incloure import ofertat.S'han d'informar tots els conceptes que componen l'oferta</v>
      </c>
    </row>
    <row r="75" spans="2:10" ht="15.75" customHeight="1">
      <c r="B75" s="42" t="s">
        <v>78</v>
      </c>
      <c r="C75" s="47" t="s">
        <v>27</v>
      </c>
      <c r="D75" s="48">
        <v>18.420000000000002</v>
      </c>
      <c r="E75" s="49" t="s">
        <v>28</v>
      </c>
      <c r="F75" s="29"/>
      <c r="G75" s="28" t="str">
        <f t="shared" si="4"/>
        <v>€</v>
      </c>
      <c r="H75" s="29"/>
      <c r="I75" s="29"/>
      <c r="J75" s="30" t="str">
        <f t="shared" si="5"/>
        <v>Pendent incloure import ofertat.S'han d'informar tots els conceptes que componen l'oferta</v>
      </c>
    </row>
    <row r="76" spans="2:10" ht="15.75" customHeight="1">
      <c r="B76" s="46" t="s">
        <v>71</v>
      </c>
      <c r="C76" s="47" t="s">
        <v>27</v>
      </c>
      <c r="D76" s="48">
        <v>26.2</v>
      </c>
      <c r="E76" s="49" t="s">
        <v>28</v>
      </c>
      <c r="F76" s="29"/>
      <c r="G76" s="28" t="str">
        <f t="shared" si="4"/>
        <v>€</v>
      </c>
      <c r="H76" s="29"/>
      <c r="I76" s="29"/>
      <c r="J76" s="30" t="str">
        <f t="shared" si="5"/>
        <v>Pendent incloure import ofertat.S'han d'informar tots els conceptes que componen l'oferta</v>
      </c>
    </row>
    <row r="77" spans="2:10" ht="15.75" customHeight="1">
      <c r="B77" s="50" t="s">
        <v>72</v>
      </c>
      <c r="C77" s="47" t="s">
        <v>27</v>
      </c>
      <c r="D77" s="48">
        <v>41.29</v>
      </c>
      <c r="E77" s="49" t="s">
        <v>28</v>
      </c>
      <c r="F77" s="29"/>
      <c r="G77" s="28" t="str">
        <f t="shared" si="4"/>
        <v>€</v>
      </c>
      <c r="H77" s="29"/>
      <c r="I77" s="29"/>
      <c r="J77" s="30" t="str">
        <f t="shared" si="5"/>
        <v>Pendent incloure import ofertat.S'han d'informar tots els conceptes que componen l'oferta</v>
      </c>
    </row>
    <row r="78" spans="2:10" ht="30.75" customHeight="1">
      <c r="B78" s="51" t="s">
        <v>73</v>
      </c>
      <c r="C78" s="47" t="s">
        <v>27</v>
      </c>
      <c r="D78" s="48">
        <v>4.5599999999999996</v>
      </c>
      <c r="E78" s="49" t="s">
        <v>28</v>
      </c>
      <c r="F78" s="29"/>
      <c r="G78" s="28" t="str">
        <f t="shared" si="4"/>
        <v>€</v>
      </c>
      <c r="H78" s="29"/>
      <c r="I78" s="29"/>
      <c r="J78" s="30" t="str">
        <f t="shared" si="5"/>
        <v>Pendent incloure import ofertat.S'han d'informar tots els conceptes que componen l'oferta</v>
      </c>
    </row>
    <row r="79" spans="2:10" ht="15.75" customHeight="1">
      <c r="B79" s="42" t="s">
        <v>44</v>
      </c>
      <c r="C79" s="47" t="s">
        <v>27</v>
      </c>
      <c r="D79" s="48">
        <v>18.420000000000002</v>
      </c>
      <c r="E79" s="49" t="s">
        <v>28</v>
      </c>
      <c r="F79" s="29"/>
      <c r="G79" s="28" t="str">
        <f t="shared" si="4"/>
        <v>€</v>
      </c>
      <c r="H79" s="29"/>
      <c r="I79" s="29"/>
      <c r="J79" s="30" t="str">
        <f t="shared" si="5"/>
        <v>Pendent incloure import ofertat.S'han d'informar tots els conceptes que componen l'oferta</v>
      </c>
    </row>
    <row r="80" spans="2:10" ht="15.75" customHeight="1">
      <c r="B80" s="46" t="s">
        <v>75</v>
      </c>
      <c r="C80" s="47" t="s">
        <v>27</v>
      </c>
      <c r="D80" s="48">
        <v>26.2</v>
      </c>
      <c r="E80" s="49" t="s">
        <v>28</v>
      </c>
      <c r="F80" s="29"/>
      <c r="G80" s="28" t="str">
        <f t="shared" si="4"/>
        <v>€</v>
      </c>
      <c r="H80" s="29"/>
      <c r="I80" s="29"/>
      <c r="J80" s="30" t="str">
        <f t="shared" si="5"/>
        <v>Pendent incloure import ofertat.S'han d'informar tots els conceptes que componen l'oferta</v>
      </c>
    </row>
    <row r="81" spans="2:10" ht="15.75" customHeight="1">
      <c r="B81" s="50" t="s">
        <v>76</v>
      </c>
      <c r="C81" s="47" t="s">
        <v>27</v>
      </c>
      <c r="D81" s="48">
        <v>41.29</v>
      </c>
      <c r="E81" s="49" t="s">
        <v>28</v>
      </c>
      <c r="F81" s="29"/>
      <c r="G81" s="28" t="str">
        <f t="shared" si="4"/>
        <v>€</v>
      </c>
      <c r="H81" s="29"/>
      <c r="I81" s="29"/>
      <c r="J81" s="30" t="str">
        <f t="shared" si="5"/>
        <v>Pendent incloure import ofertat.S'han d'informar tots els conceptes que componen l'oferta</v>
      </c>
    </row>
    <row r="82" spans="2:10" ht="32.25" customHeight="1">
      <c r="B82" s="51" t="s">
        <v>77</v>
      </c>
      <c r="C82" s="47" t="s">
        <v>27</v>
      </c>
      <c r="D82" s="48">
        <v>4.5599999999999996</v>
      </c>
      <c r="E82" s="49" t="s">
        <v>28</v>
      </c>
      <c r="F82" s="29"/>
      <c r="G82" s="28" t="str">
        <f t="shared" si="4"/>
        <v>€</v>
      </c>
      <c r="H82" s="29"/>
      <c r="I82" s="29"/>
      <c r="J82" s="30" t="str">
        <f t="shared" si="5"/>
        <v>Pendent incloure import ofertat.S'han d'informar tots els conceptes que componen l'oferta</v>
      </c>
    </row>
    <row r="83" spans="2:10" ht="15.75" customHeight="1">
      <c r="B83" s="42" t="s">
        <v>45</v>
      </c>
      <c r="C83" s="47" t="s">
        <v>27</v>
      </c>
      <c r="D83" s="48">
        <v>29.84</v>
      </c>
      <c r="E83" s="49" t="s">
        <v>28</v>
      </c>
      <c r="F83" s="29"/>
      <c r="G83" s="28" t="str">
        <f t="shared" si="4"/>
        <v>€</v>
      </c>
      <c r="H83" s="29"/>
      <c r="I83" s="29"/>
      <c r="J83" s="30" t="str">
        <f t="shared" si="5"/>
        <v>Pendent incloure import ofertat.S'han d'informar tots els conceptes que componen l'oferta</v>
      </c>
    </row>
    <row r="84" spans="2:10" ht="27" customHeight="1">
      <c r="B84" s="52" t="s">
        <v>46</v>
      </c>
      <c r="C84" s="47" t="s">
        <v>27</v>
      </c>
      <c r="D84" s="48">
        <v>41.44</v>
      </c>
      <c r="E84" s="49" t="s">
        <v>28</v>
      </c>
      <c r="F84" s="29"/>
      <c r="G84" s="28" t="str">
        <f t="shared" si="4"/>
        <v>€</v>
      </c>
      <c r="H84" s="29"/>
      <c r="I84" s="29"/>
      <c r="J84" s="30" t="str">
        <f t="shared" si="5"/>
        <v>Pendent incloure import ofertat.S'han d'informar tots els conceptes que componen l'oferta</v>
      </c>
    </row>
    <row r="85" spans="2:10" ht="15.75" customHeight="1">
      <c r="B85" s="51" t="s">
        <v>47</v>
      </c>
      <c r="C85" s="47" t="s">
        <v>27</v>
      </c>
      <c r="D85" s="48">
        <v>73.650000000000006</v>
      </c>
      <c r="E85" s="49" t="s">
        <v>28</v>
      </c>
      <c r="F85" s="29"/>
      <c r="G85" s="28" t="str">
        <f t="shared" si="4"/>
        <v>€</v>
      </c>
      <c r="H85" s="29"/>
      <c r="I85" s="29"/>
      <c r="J85" s="30" t="str">
        <f t="shared" si="5"/>
        <v>Pendent incloure import ofertat.S'han d'informar tots els conceptes que componen l'oferta</v>
      </c>
    </row>
    <row r="86" spans="2:10" ht="30" customHeight="1">
      <c r="B86" s="51" t="s">
        <v>48</v>
      </c>
      <c r="C86" s="47" t="s">
        <v>27</v>
      </c>
      <c r="D86" s="48">
        <v>7.83</v>
      </c>
      <c r="E86" s="49" t="s">
        <v>28</v>
      </c>
      <c r="F86" s="29"/>
      <c r="G86" s="28" t="str">
        <f t="shared" si="4"/>
        <v>€</v>
      </c>
      <c r="H86" s="29"/>
      <c r="I86" s="29"/>
      <c r="J86" s="30" t="str">
        <f t="shared" si="5"/>
        <v>Pendent incloure import ofertat.S'han d'informar tots els conceptes que componen l'oferta</v>
      </c>
    </row>
    <row r="87" spans="2:10" ht="15.75" customHeight="1">
      <c r="B87" s="42" t="s">
        <v>49</v>
      </c>
      <c r="C87" s="47" t="s">
        <v>27</v>
      </c>
      <c r="D87" s="48">
        <v>29.84</v>
      </c>
      <c r="E87" s="49" t="s">
        <v>28</v>
      </c>
      <c r="F87" s="29"/>
      <c r="G87" s="28" t="str">
        <f t="shared" si="4"/>
        <v>€</v>
      </c>
      <c r="H87" s="29"/>
      <c r="I87" s="29"/>
      <c r="J87" s="30" t="str">
        <f t="shared" si="5"/>
        <v>Pendent incloure import ofertat.S'han d'informar tots els conceptes que componen l'oferta</v>
      </c>
    </row>
    <row r="88" spans="2:10" ht="15.75" customHeight="1">
      <c r="B88" s="52" t="s">
        <v>50</v>
      </c>
      <c r="C88" s="47" t="s">
        <v>27</v>
      </c>
      <c r="D88" s="48">
        <v>41.44</v>
      </c>
      <c r="E88" s="49" t="s">
        <v>28</v>
      </c>
      <c r="F88" s="29"/>
      <c r="G88" s="28" t="str">
        <f t="shared" si="4"/>
        <v>€</v>
      </c>
      <c r="H88" s="29"/>
      <c r="I88" s="29"/>
      <c r="J88" s="30" t="str">
        <f t="shared" si="5"/>
        <v>Pendent incloure import ofertat.S'han d'informar tots els conceptes que componen l'oferta</v>
      </c>
    </row>
    <row r="89" spans="2:10" ht="15.75" customHeight="1">
      <c r="B89" s="51" t="s">
        <v>51</v>
      </c>
      <c r="C89" s="47" t="s">
        <v>27</v>
      </c>
      <c r="D89" s="48">
        <v>73.650000000000006</v>
      </c>
      <c r="E89" s="49" t="s">
        <v>28</v>
      </c>
      <c r="F89" s="29"/>
      <c r="G89" s="28" t="str">
        <f t="shared" si="4"/>
        <v>€</v>
      </c>
      <c r="H89" s="29"/>
      <c r="I89" s="29"/>
      <c r="J89" s="30" t="str">
        <f t="shared" si="5"/>
        <v>Pendent incloure import ofertat.S'han d'informar tots els conceptes que componen l'oferta</v>
      </c>
    </row>
    <row r="90" spans="2:10" ht="33" customHeight="1">
      <c r="B90" s="51" t="s">
        <v>52</v>
      </c>
      <c r="C90" s="47" t="s">
        <v>27</v>
      </c>
      <c r="D90" s="48">
        <v>7.83</v>
      </c>
      <c r="E90" s="49" t="s">
        <v>28</v>
      </c>
      <c r="F90" s="29"/>
      <c r="G90" s="28" t="str">
        <f t="shared" si="4"/>
        <v>€</v>
      </c>
      <c r="H90" s="29"/>
      <c r="I90" s="29"/>
      <c r="J90" s="30" t="str">
        <f t="shared" si="5"/>
        <v>Pendent incloure import ofertat.S'han d'informar tots els conceptes que componen l'oferta</v>
      </c>
    </row>
    <row r="91" spans="2:10" ht="15.75" customHeight="1">
      <c r="B91" s="42" t="s">
        <v>53</v>
      </c>
      <c r="C91" s="47" t="s">
        <v>27</v>
      </c>
      <c r="D91" s="48">
        <v>47.23</v>
      </c>
      <c r="E91" s="49" t="s">
        <v>28</v>
      </c>
      <c r="F91" s="29"/>
      <c r="G91" s="28" t="str">
        <f t="shared" si="4"/>
        <v>€</v>
      </c>
      <c r="H91" s="29"/>
      <c r="I91" s="29"/>
      <c r="J91" s="30" t="str">
        <f t="shared" si="5"/>
        <v>Pendent incloure import ofertat.S'han d'informar tots els conceptes que componen l'oferta</v>
      </c>
    </row>
    <row r="92" spans="2:10" ht="15.75" customHeight="1">
      <c r="B92" s="46" t="s">
        <v>54</v>
      </c>
      <c r="C92" s="47" t="s">
        <v>27</v>
      </c>
      <c r="D92" s="48">
        <v>59.22</v>
      </c>
      <c r="E92" s="49" t="s">
        <v>28</v>
      </c>
      <c r="F92" s="29"/>
      <c r="G92" s="28" t="str">
        <f t="shared" si="4"/>
        <v>€</v>
      </c>
      <c r="H92" s="29"/>
      <c r="I92" s="29"/>
      <c r="J92" s="30" t="str">
        <f t="shared" si="5"/>
        <v>Pendent incloure import ofertat.S'han d'informar tots els conceptes que componen l'oferta</v>
      </c>
    </row>
    <row r="93" spans="2:10" ht="15.75" customHeight="1">
      <c r="B93" s="50" t="s">
        <v>55</v>
      </c>
      <c r="C93" s="47" t="s">
        <v>27</v>
      </c>
      <c r="D93" s="48">
        <v>95.45</v>
      </c>
      <c r="E93" s="49" t="s">
        <v>28</v>
      </c>
      <c r="F93" s="29"/>
      <c r="G93" s="28" t="str">
        <f t="shared" si="4"/>
        <v>€</v>
      </c>
      <c r="H93" s="29"/>
      <c r="I93" s="29"/>
      <c r="J93" s="30" t="str">
        <f t="shared" si="5"/>
        <v>Pendent incloure import ofertat.S'han d'informar tots els conceptes que componen l'oferta</v>
      </c>
    </row>
    <row r="94" spans="2:10" ht="33" customHeight="1">
      <c r="B94" s="51" t="s">
        <v>56</v>
      </c>
      <c r="C94" s="47" t="s">
        <v>27</v>
      </c>
      <c r="D94" s="48">
        <v>9.7100000000000009</v>
      </c>
      <c r="E94" s="49" t="s">
        <v>28</v>
      </c>
      <c r="F94" s="29"/>
      <c r="G94" s="28" t="str">
        <f t="shared" si="4"/>
        <v>€</v>
      </c>
      <c r="H94" s="29"/>
      <c r="I94" s="29"/>
      <c r="J94" s="30" t="str">
        <f t="shared" si="5"/>
        <v>Pendent incloure import ofertat.S'han d'informar tots els conceptes que componen l'oferta</v>
      </c>
    </row>
    <row r="95" spans="2:10" ht="15.75" customHeight="1"/>
    <row r="96" spans="2:10" ht="15.75" customHeight="1"/>
    <row r="97" spans="1:26" ht="15.75" customHeight="1">
      <c r="B97" s="16"/>
    </row>
    <row r="98" spans="1:26" ht="15.75" customHeight="1">
      <c r="B98" s="5" t="s">
        <v>58</v>
      </c>
      <c r="C98" s="6" t="s">
        <v>59</v>
      </c>
      <c r="D98" s="6" t="s">
        <v>4</v>
      </c>
    </row>
    <row r="99" spans="1:26" ht="27" customHeight="1">
      <c r="B99" s="53" t="s">
        <v>60</v>
      </c>
      <c r="C99" s="54"/>
      <c r="D99" s="34"/>
    </row>
    <row r="100" spans="1:26" ht="15.75" customHeight="1">
      <c r="B100" s="55" t="s">
        <v>61</v>
      </c>
      <c r="C100" s="27"/>
      <c r="D100" s="34" t="str">
        <f t="shared" ref="D100:D101" si="6">IF(C100="","Pendent resposta","")</f>
        <v>Pendent resposta</v>
      </c>
    </row>
    <row r="101" spans="1:26" ht="15.75" customHeight="1">
      <c r="B101" s="55" t="s">
        <v>62</v>
      </c>
      <c r="C101" s="27"/>
      <c r="D101" s="34" t="str">
        <f t="shared" si="6"/>
        <v>Pendent resposta</v>
      </c>
    </row>
    <row r="102" spans="1:26" ht="37.5" customHeight="1">
      <c r="B102" s="53" t="s">
        <v>63</v>
      </c>
      <c r="C102" s="54"/>
      <c r="D102" s="34"/>
    </row>
    <row r="103" spans="1:26" ht="15.75" customHeight="1">
      <c r="B103" s="55" t="s">
        <v>64</v>
      </c>
      <c r="C103" s="27"/>
      <c r="D103" s="34" t="str">
        <f t="shared" ref="D103:D104" si="7">IF(C103="","Pendent resposta","")</f>
        <v>Pendent resposta</v>
      </c>
    </row>
    <row r="104" spans="1:26" ht="15.75" customHeight="1">
      <c r="A104" s="35"/>
      <c r="B104" s="55" t="s">
        <v>65</v>
      </c>
      <c r="C104" s="27"/>
      <c r="D104" s="34" t="str">
        <f t="shared" si="7"/>
        <v>Pendent resposta</v>
      </c>
      <c r="E104" s="35"/>
      <c r="F104" s="35"/>
      <c r="G104" s="35"/>
      <c r="H104" s="35"/>
      <c r="I104" s="35"/>
      <c r="J104" s="35"/>
      <c r="K104" s="35"/>
      <c r="L104" s="35"/>
      <c r="M104" s="35"/>
      <c r="N104" s="35"/>
      <c r="O104" s="35"/>
      <c r="P104" s="35"/>
      <c r="Q104" s="35"/>
      <c r="R104" s="35"/>
      <c r="S104" s="35"/>
      <c r="T104" s="35"/>
      <c r="U104" s="35"/>
      <c r="V104" s="35"/>
      <c r="W104" s="35"/>
      <c r="X104" s="35"/>
      <c r="Y104" s="35"/>
      <c r="Z104" s="35"/>
    </row>
    <row r="105" spans="1:26" ht="15.75" customHeight="1">
      <c r="A105" s="35"/>
      <c r="B105" s="56" t="s">
        <v>66</v>
      </c>
      <c r="C105" s="54"/>
      <c r="D105" s="34"/>
      <c r="E105" s="35"/>
      <c r="F105" s="35"/>
      <c r="G105" s="35"/>
      <c r="H105" s="35"/>
      <c r="I105" s="35"/>
      <c r="J105" s="35"/>
      <c r="K105" s="35"/>
      <c r="L105" s="35"/>
      <c r="M105" s="35"/>
      <c r="N105" s="35"/>
      <c r="O105" s="35"/>
      <c r="P105" s="35"/>
      <c r="Q105" s="35"/>
      <c r="R105" s="35"/>
      <c r="S105" s="35"/>
      <c r="T105" s="35"/>
      <c r="U105" s="35"/>
      <c r="V105" s="35"/>
      <c r="W105" s="35"/>
      <c r="X105" s="35"/>
      <c r="Y105" s="35"/>
      <c r="Z105" s="35"/>
    </row>
    <row r="106" spans="1:26" ht="15.75" customHeight="1">
      <c r="A106" s="35"/>
      <c r="B106" s="55" t="s">
        <v>67</v>
      </c>
      <c r="C106" s="27"/>
      <c r="D106" s="34" t="str">
        <f t="shared" ref="D106:D107" si="8">IF(C106="","Pendent resposta","")</f>
        <v>Pendent resposta</v>
      </c>
      <c r="E106" s="35"/>
      <c r="F106" s="35"/>
      <c r="G106" s="35"/>
      <c r="H106" s="35"/>
      <c r="I106" s="35"/>
      <c r="J106" s="35"/>
      <c r="K106" s="35"/>
      <c r="L106" s="35"/>
      <c r="M106" s="35"/>
      <c r="N106" s="35"/>
      <c r="O106" s="35"/>
      <c r="P106" s="35"/>
      <c r="Q106" s="35"/>
      <c r="R106" s="35"/>
      <c r="S106" s="35"/>
      <c r="T106" s="35"/>
      <c r="U106" s="35"/>
      <c r="V106" s="35"/>
      <c r="W106" s="35"/>
      <c r="X106" s="35"/>
      <c r="Y106" s="35"/>
      <c r="Z106" s="35"/>
    </row>
    <row r="107" spans="1:26" ht="15.75" customHeight="1">
      <c r="B107" s="55" t="s">
        <v>68</v>
      </c>
      <c r="C107" s="27"/>
      <c r="D107" s="34" t="str">
        <f t="shared" si="8"/>
        <v>Pendent resposta</v>
      </c>
    </row>
    <row r="108" spans="1:26" ht="15.75" customHeight="1">
      <c r="B108" s="36"/>
    </row>
    <row r="109" spans="1:26" ht="37.5" customHeight="1">
      <c r="B109" s="37" t="s">
        <v>69</v>
      </c>
    </row>
    <row r="110" spans="1:26" ht="15.75" customHeight="1">
      <c r="B110" s="36"/>
    </row>
    <row r="111" spans="1:26" ht="49.5" customHeight="1">
      <c r="B111" s="38" t="s">
        <v>70</v>
      </c>
      <c r="C111" s="3"/>
      <c r="D111" s="3"/>
      <c r="E111" s="3"/>
      <c r="F111" s="3"/>
      <c r="G111" s="3"/>
      <c r="H111" s="3"/>
    </row>
    <row r="112" spans="1:26" ht="15.75" customHeight="1"/>
    <row r="113" spans="2:2" ht="15.75" customHeight="1"/>
    <row r="114" spans="2:2" ht="15.75" customHeight="1">
      <c r="B114" s="4"/>
    </row>
    <row r="115" spans="2:2" ht="15.75" customHeight="1">
      <c r="B115" s="39"/>
    </row>
    <row r="116" spans="2:2" ht="15.75" customHeight="1">
      <c r="B116" s="4"/>
    </row>
    <row r="117" spans="2:2" ht="15.75" customHeight="1"/>
    <row r="118" spans="2:2" ht="15.75" customHeight="1"/>
    <row r="119" spans="2:2" ht="15.75" customHeight="1"/>
    <row r="120" spans="2:2" ht="15.75" customHeight="1"/>
    <row r="121" spans="2:2" ht="15.75" customHeight="1"/>
    <row r="122" spans="2:2" ht="15.75" customHeight="1"/>
    <row r="123" spans="2:2" ht="15.75" customHeight="1"/>
    <row r="124" spans="2:2" ht="15.75" customHeight="1"/>
    <row r="125" spans="2:2" ht="15.75" customHeight="1"/>
    <row r="126" spans="2:2" ht="15.75" customHeight="1"/>
    <row r="127" spans="2:2" ht="15.75" customHeight="1"/>
    <row r="128" spans="2:2"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sheetData>
  <sheetProtection algorithmName="SHA-512" hashValue="kWlybjYTMNgCAqAqtZr0HqVR0mOV0foSbs/aT7q/GIX41ivhXB+sr95NR0ti0Nb4WHDaOfBD2OXeRUonnxj2wA==" saltValue="LFz5d4QJUE8a7I96bXUtnw==" spinCount="100000" sheet="1" objects="1" scenarios="1"/>
  <mergeCells count="11">
    <mergeCell ref="B99:C99"/>
    <mergeCell ref="B102:C102"/>
    <mergeCell ref="B111:H111"/>
    <mergeCell ref="B105:C105"/>
    <mergeCell ref="B3:J3"/>
    <mergeCell ref="B4:J4"/>
    <mergeCell ref="B15:H15"/>
    <mergeCell ref="C19:E19"/>
    <mergeCell ref="F19:I19"/>
    <mergeCell ref="B21:J21"/>
    <mergeCell ref="B58:J58"/>
  </mergeCells>
  <conditionalFormatting sqref="D7:F11 D99:D103 D105 D107 F99:F107">
    <cfRule type="cellIs" dxfId="7" priority="1" operator="equal">
      <formula>"Correcte"</formula>
    </cfRule>
  </conditionalFormatting>
  <conditionalFormatting sqref="D7:F11 D99:D103 D105 D107 F99:F107">
    <cfRule type="cellIs" dxfId="6" priority="2" operator="equal">
      <formula>"Pendent incloure informació"</formula>
    </cfRule>
  </conditionalFormatting>
  <conditionalFormatting sqref="J22:J57 J59:J94">
    <cfRule type="cellIs" dxfId="5" priority="3" operator="equal">
      <formula>"Correcte"</formula>
    </cfRule>
  </conditionalFormatting>
  <conditionalFormatting sqref="J22:J57 J59:J94">
    <cfRule type="notContainsBlanks" dxfId="4" priority="4">
      <formula>LEN(TRIM(J22))&gt;0</formula>
    </cfRule>
  </conditionalFormatting>
  <conditionalFormatting sqref="D104">
    <cfRule type="cellIs" dxfId="3" priority="5" operator="equal">
      <formula>"Correcte"</formula>
    </cfRule>
  </conditionalFormatting>
  <conditionalFormatting sqref="D104">
    <cfRule type="cellIs" dxfId="2" priority="6" operator="equal">
      <formula>"Pendent incloure informació"</formula>
    </cfRule>
  </conditionalFormatting>
  <conditionalFormatting sqref="D106">
    <cfRule type="cellIs" dxfId="1" priority="7" operator="equal">
      <formula>"Correcte"</formula>
    </cfRule>
  </conditionalFormatting>
  <conditionalFormatting sqref="D106">
    <cfRule type="cellIs" dxfId="0" priority="8" operator="equal">
      <formula>"Pendent incloure informació"</formula>
    </cfRule>
  </conditionalFormatting>
  <dataValidations count="4">
    <dataValidation type="list" allowBlank="1" showErrorMessage="1" sqref="C9">
      <formula1>"Nom propi,Representació de l' empresa"</formula1>
    </dataValidation>
    <dataValidation type="list" allowBlank="1" showErrorMessage="1" sqref="C22:C57 C59:C94">
      <formula1>"Preu (€),Percentatge (%) de recàrrec,Percentatge (%) de descompte,Preu ($)"</formula1>
    </dataValidation>
    <dataValidation type="list" allowBlank="1" showErrorMessage="1" sqref="C100:C101 C103:C104 C106:C107">
      <formula1>"Sí,No"</formula1>
    </dataValidation>
    <dataValidation type="custom" allowBlank="1" showDropDown="1" showInputMessage="1" showErrorMessage="1" prompt="Com a màxim es poden entrar 2 decimals" sqref="F22:F57 H22:I57 F59:F94 H59:I94">
      <formula1>AND(F22&lt;&gt;"",LEN(RIGHT(F22,LEN(F22)-IFERROR(FIND(",",F22),LEN(F22))))&lt;=2)</formula1>
    </dataValidation>
  </dataValidation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Model CAT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 Maria Martínez Caballeria</dc:creator>
  <cp:lastModifiedBy>Raquel Cueva Mena</cp:lastModifiedBy>
  <dcterms:created xsi:type="dcterms:W3CDTF">2024-06-26T14:18:40Z</dcterms:created>
  <dcterms:modified xsi:type="dcterms:W3CDTF">2026-10-30T11:53:30Z</dcterms:modified>
</cp:coreProperties>
</file>