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Unitats compartides\Contractació i Compres\Nova R\CONTRACTACIONS 2026\2. LICITACIONS\OSE00008_2026 Missatgeria\02. Plecs\"/>
    </mc:Choice>
  </mc:AlternateContent>
  <bookViews>
    <workbookView xWindow="0" yWindow="0" windowWidth="15465" windowHeight="6810"/>
  </bookViews>
  <sheets>
    <sheet name="Model CAT" sheetId="1" r:id="rId1"/>
  </sheets>
  <calcPr calcId="152511"/>
  <extLst>
    <ext uri="GoogleSheetsCustomDataVersion2">
      <go:sheetsCustomData xmlns:go="http://customooxmlschemas.google.com/" r:id="rId5" roundtripDataChecksum="pc1h6WiXaQ4LQln3kYiZ6YpfIfs7kccd9nDLeDglB2w="/>
    </ext>
  </extLst>
</workbook>
</file>

<file path=xl/calcChain.xml><?xml version="1.0" encoding="utf-8"?>
<calcChain xmlns="http://schemas.openxmlformats.org/spreadsheetml/2006/main">
  <c r="D74" i="1" l="1"/>
  <c r="D73" i="1"/>
  <c r="D71" i="1"/>
  <c r="D70" i="1"/>
  <c r="J64" i="1"/>
  <c r="J63" i="1"/>
  <c r="G63" i="1"/>
  <c r="J62" i="1"/>
  <c r="G62" i="1"/>
  <c r="J61" i="1"/>
  <c r="G61" i="1"/>
  <c r="J60" i="1"/>
  <c r="J59" i="1"/>
  <c r="G59" i="1"/>
  <c r="J58" i="1"/>
  <c r="G58" i="1"/>
  <c r="J57" i="1"/>
  <c r="G57" i="1"/>
  <c r="J56" i="1"/>
  <c r="J55" i="1"/>
  <c r="J54" i="1"/>
  <c r="G54" i="1"/>
  <c r="J53" i="1"/>
  <c r="G53" i="1"/>
  <c r="J52" i="1"/>
  <c r="G52" i="1"/>
  <c r="J51" i="1"/>
  <c r="G51" i="1"/>
  <c r="J49" i="1"/>
  <c r="J47" i="1"/>
  <c r="G47" i="1"/>
  <c r="J46" i="1"/>
  <c r="G46" i="1"/>
  <c r="J45" i="1"/>
  <c r="G45" i="1"/>
  <c r="J44" i="1"/>
  <c r="G44" i="1"/>
  <c r="J43" i="1"/>
  <c r="G43" i="1"/>
  <c r="J42" i="1"/>
  <c r="G42" i="1"/>
  <c r="J41" i="1"/>
  <c r="G41" i="1"/>
  <c r="J40" i="1"/>
  <c r="G40" i="1"/>
  <c r="J39" i="1"/>
  <c r="G39" i="1"/>
  <c r="J38" i="1"/>
  <c r="G38" i="1"/>
  <c r="J37" i="1"/>
  <c r="G37" i="1"/>
  <c r="J36" i="1"/>
  <c r="G36" i="1"/>
  <c r="J35" i="1"/>
  <c r="G35" i="1"/>
  <c r="J34" i="1"/>
  <c r="G34" i="1"/>
  <c r="J33" i="1"/>
  <c r="G33" i="1"/>
  <c r="J32" i="1"/>
  <c r="G32" i="1"/>
  <c r="J31" i="1"/>
  <c r="G31" i="1"/>
  <c r="J30" i="1"/>
  <c r="G30" i="1"/>
  <c r="J29" i="1"/>
  <c r="G29" i="1"/>
  <c r="J28" i="1"/>
  <c r="G28" i="1"/>
  <c r="J27" i="1"/>
  <c r="G27" i="1"/>
  <c r="J26" i="1"/>
  <c r="G26" i="1"/>
  <c r="J25" i="1"/>
  <c r="G25" i="1"/>
  <c r="J24" i="1"/>
  <c r="G24" i="1"/>
  <c r="J22" i="1"/>
  <c r="D11" i="1"/>
  <c r="D10" i="1"/>
  <c r="D9" i="1"/>
  <c r="D8" i="1"/>
  <c r="D7" i="1"/>
</calcChain>
</file>

<file path=xl/sharedStrings.xml><?xml version="1.0" encoding="utf-8"?>
<sst xmlns="http://schemas.openxmlformats.org/spreadsheetml/2006/main" count="155" uniqueCount="83">
  <si>
    <t>ANNEX 1</t>
  </si>
  <si>
    <t>MODEL D'OFERTA ECONÒMICA (SOBRE 3)</t>
  </si>
  <si>
    <t>Dades sotasignant</t>
  </si>
  <si>
    <t>Resposta</t>
  </si>
  <si>
    <t>Observacions</t>
  </si>
  <si>
    <t>Nom sotasignant</t>
  </si>
  <si>
    <t>DNI sotasignant</t>
  </si>
  <si>
    <t>Actua en</t>
  </si>
  <si>
    <t>Denominació Empresa</t>
  </si>
  <si>
    <t>NIF Empresa</t>
  </si>
  <si>
    <t>Títol del Contacte (introduir el títol de l'Apartat A del QC del PCP)</t>
  </si>
  <si>
    <t>Servei de missatgeria nacional de paqueteria i documentació per a les seus de la UOC (serveis pont i serveis urbans directes)</t>
  </si>
  <si>
    <t>Codi d' Expedient</t>
  </si>
  <si>
    <t>OSE00008/2026- Lot 1</t>
  </si>
  <si>
    <t>El sotasignant, assabentat/ada de l’anunci publicat al Perfil del contractant de la UOC i de les condicions i requisits que s’exigeixen per a l’adjudicació del contracte anteriorment referenciat, es compromet (en nom propi o de l’empresa que representa) a executar-lo amb estricta subjecció als requisits i condicions esmentats, d’acord amb el preu global i els preus unitaris (segons que correspongui) següents:</t>
  </si>
  <si>
    <t>PRESSUPOST DE LICITACIÓ</t>
  </si>
  <si>
    <t>OFERTA LICITADOR</t>
  </si>
  <si>
    <t>CONCEPTES</t>
  </si>
  <si>
    <t>Tipologia</t>
  </si>
  <si>
    <t>Preu Màxim Admès
(IVA Exclòs)</t>
  </si>
  <si>
    <t>Unitat de Mesura</t>
  </si>
  <si>
    <t>Preu Oferta (IVA Excl)</t>
  </si>
  <si>
    <t>Import IVA</t>
  </si>
  <si>
    <t>Preu Oferta
(IVA Inclòs)</t>
  </si>
  <si>
    <t>Advertiments</t>
  </si>
  <si>
    <t>SERVEIS PONT/SERVEIS 10 h (entrega abans de les 10 h)</t>
  </si>
  <si>
    <t>% de d’increment sobre la tarifa ofertada pels Serveis 14 h</t>
  </si>
  <si>
    <t>Percentatge (%) de recàrrec</t>
  </si>
  <si>
    <t>SERVEIS PONT/SERVEIS 14 h (entrega abans de les 14 h)</t>
  </si>
  <si>
    <t>1 Kg Provincial</t>
  </si>
  <si>
    <t>Preu (€)</t>
  </si>
  <si>
    <t>€</t>
  </si>
  <si>
    <t>1 Kg Regional</t>
  </si>
  <si>
    <t>1 Kg Peninsular</t>
  </si>
  <si>
    <t>2 Kg Provincial</t>
  </si>
  <si>
    <t>2 Kg Regional</t>
  </si>
  <si>
    <t>2 Kg Peninsular</t>
  </si>
  <si>
    <t>3 Kg Provincial</t>
  </si>
  <si>
    <t>3 Kg Peninsular</t>
  </si>
  <si>
    <t>4 Kg Peninsular</t>
  </si>
  <si>
    <t>5 Kg Provincial</t>
  </si>
  <si>
    <t>5 Kg Regional</t>
  </si>
  <si>
    <t>5 Kg Peninsular</t>
  </si>
  <si>
    <t>6-10 Kg Provincial</t>
  </si>
  <si>
    <t>6-10 Kg Peninsular</t>
  </si>
  <si>
    <t>11-15 Kg Regional</t>
  </si>
  <si>
    <t>11-15 Kg Peninsular</t>
  </si>
  <si>
    <t>16 Kg Peninsular</t>
  </si>
  <si>
    <t>17 Kg Peninsular</t>
  </si>
  <si>
    <t>18 Kg Peninsular</t>
  </si>
  <si>
    <t>19 Kg Peninsular</t>
  </si>
  <si>
    <t>20 Kg Peninsular</t>
  </si>
  <si>
    <t>Kg addicional Provincial</t>
  </si>
  <si>
    <t>Kg addicional Regional</t>
  </si>
  <si>
    <t>Kg addicional Peninsular</t>
  </si>
  <si>
    <t>SERVEIS PONT/SERVEIS 24 h (entrega abans de les 24 h)</t>
  </si>
  <si>
    <t>% de descompte sobre la tarifa ofertada pels Serveis 14 h</t>
  </si>
  <si>
    <t>Percentatge (%) de descompte</t>
  </si>
  <si>
    <t>SERVEIS DE MISSATGERIA URBÀ DIRECTE</t>
  </si>
  <si>
    <t>MOTO Direcció Moto (dins ciutat)</t>
  </si>
  <si>
    <t>MOTO Km extrarradi</t>
  </si>
  <si>
    <t xml:space="preserve">MOTO Suplement per excés de dimensions (suma de les tres dimensions &gt; 100 cm) </t>
  </si>
  <si>
    <t>MOTO Temps d'espera (a partir del minut 6)</t>
  </si>
  <si>
    <t>MOTO Recàrrec pluja</t>
  </si>
  <si>
    <t>MOTO Fora de l'horari (Més tard de les 19 h o festius)</t>
  </si>
  <si>
    <t>FURGONETA 600 Kg - Hora (mínim de servei, 2 hores)</t>
  </si>
  <si>
    <t>FURGONETA 600 Kg - Km (a partir de 30 km de distància)</t>
  </si>
  <si>
    <t>FURGONETA 600 Kg - Recàrrec per ajudant</t>
  </si>
  <si>
    <t>FURGONETA 600 Kg - Fora de l'horari (Més tard de les 19 h o festius)</t>
  </si>
  <si>
    <t>FURGONETA 1.000 Kg - Hora (mínim de servei, 2 hores)</t>
  </si>
  <si>
    <t>FURGONETA 1.000 Kg - Km (a partir de 30 km de distància)</t>
  </si>
  <si>
    <t>FURGONETA 1.000 Kg - Recàrrec per ajudant</t>
  </si>
  <si>
    <t>FURGONETA 1.000 Kg - Fora de l'horari (Més tard de les 19 h o festius)</t>
  </si>
  <si>
    <t>CONCEPTES DIFERENTS DEL PREU</t>
  </si>
  <si>
    <t>Oferta</t>
  </si>
  <si>
    <t xml:space="preserve">1. Percentatge de vehicles sostenibles adscrits al contracte pels serveis directes. </t>
  </si>
  <si>
    <t>1.1 % Motos elèctriques adscrites al contracte</t>
  </si>
  <si>
    <t xml:space="preserve">1.2 % Furgonetes elèctriques / Híbrides adscrites al contracte </t>
  </si>
  <si>
    <t>2. Compromís amb el Protocol de Fires i Esdeveniments: aportació, sense cost addicional per a la UOC, de mantes o elements específics de protecció addicional per al transport de serveis urbans de materials delicats quan la UOC ho sol·liciti. (escollir una de les opcions)</t>
  </si>
  <si>
    <t>2.1 Sí</t>
  </si>
  <si>
    <t>2.2 No</t>
  </si>
  <si>
    <t>El termini de validesa de l’oferta és l’indicat en l’Apartat N del Quadre de Característiques.</t>
  </si>
  <si>
    <t>(S’ha de fer oferta per a tots i cadascun dels preus que s’indiquen en l’Apartat Y del Quadre de Característiques. Queden automàticament excloses del procediment de licitació les ofertes que presentin qualsevol valor superior al pressupost base de licitació —o, si n’hi ha, als preus unitaris màxims— indicats en l’Apartat E del Quadre de Característiques)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</si>
</sst>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1]"/>
  </numFmts>
  <fonts count="8">
    <font>
      <sz val="10"/>
      <color rgb="FF000000"/>
      <name val="Arial"/>
      <scheme val="minor"/>
    </font>
    <font>
      <b/>
      <sz val="10"/>
      <color theme="1"/>
      <name val="Arial"/>
    </font>
    <font>
      <sz val="10"/>
      <color theme="1"/>
      <name val="Arial"/>
    </font>
    <font>
      <sz val="10"/>
      <color rgb="FF000000"/>
      <name val="Arial"/>
    </font>
    <font>
      <i/>
      <sz val="10"/>
      <color rgb="FFFF0000"/>
      <name val="Arial"/>
    </font>
    <font>
      <b/>
      <i/>
      <sz val="11"/>
      <color rgb="FFFF0000"/>
      <name val="Google Sans"/>
    </font>
    <font>
      <sz val="10"/>
      <name val="Arial"/>
    </font>
    <font>
      <sz val="12"/>
      <color theme="1"/>
      <name val="Times New Roman"/>
    </font>
  </fonts>
  <fills count="7">
    <fill>
      <patternFill patternType="none"/>
    </fill>
    <fill>
      <patternFill patternType="gray125"/>
    </fill>
    <fill>
      <patternFill patternType="solid">
        <fgColor rgb="FFB7B7B7"/>
        <bgColor rgb="FFB7B7B7"/>
      </patternFill>
    </fill>
    <fill>
      <patternFill patternType="solid">
        <fgColor rgb="FFD9EAD3"/>
        <bgColor rgb="FFD9EAD3"/>
      </patternFill>
    </fill>
    <fill>
      <patternFill patternType="solid">
        <fgColor rgb="FFFFFFFF"/>
        <bgColor rgb="FFFFFFFF"/>
      </patternFill>
    </fill>
    <fill>
      <patternFill patternType="solid">
        <fgColor rgb="FFB6D7A8"/>
        <bgColor rgb="FFB6D7A8"/>
      </patternFill>
    </fill>
    <fill>
      <patternFill patternType="solid">
        <fgColor theme="0"/>
        <bgColor theme="0"/>
      </patternFill>
    </fill>
  </fills>
  <borders count="15">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s>
  <cellStyleXfs count="1">
    <xf numFmtId="0" fontId="0" fillId="0" borderId="0"/>
  </cellStyleXfs>
  <cellXfs count="62">
    <xf numFmtId="0" fontId="0" fillId="0" borderId="0" xfId="0" applyFont="1" applyAlignment="1"/>
    <xf numFmtId="0" fontId="0" fillId="0" borderId="0" xfId="0" applyFont="1" applyAlignment="1" applyProtection="1">
      <protection locked="0"/>
    </xf>
    <xf numFmtId="0" fontId="2" fillId="0" borderId="0" xfId="0" applyFont="1" applyProtection="1">
      <protection locked="0"/>
    </xf>
    <xf numFmtId="0" fontId="1" fillId="2" borderId="1" xfId="0" applyFont="1" applyFill="1" applyBorder="1" applyAlignment="1" applyProtection="1">
      <alignment horizontal="left"/>
      <protection locked="0"/>
    </xf>
    <xf numFmtId="0" fontId="1" fillId="2" borderId="1" xfId="0" applyFont="1" applyFill="1" applyBorder="1" applyAlignment="1" applyProtection="1">
      <alignment horizontal="center"/>
      <protection locked="0"/>
    </xf>
    <xf numFmtId="0" fontId="2" fillId="0" borderId="1" xfId="0" applyFont="1" applyBorder="1" applyAlignment="1" applyProtection="1">
      <alignment horizontal="center" vertical="center" wrapText="1"/>
      <protection locked="0"/>
    </xf>
    <xf numFmtId="0" fontId="2" fillId="0" borderId="1" xfId="0" applyFont="1" applyBorder="1" applyAlignment="1" applyProtection="1">
      <alignment horizontal="left" wrapText="1"/>
      <protection locked="0"/>
    </xf>
    <xf numFmtId="0" fontId="2" fillId="0" borderId="0" xfId="0" applyFont="1" applyAlignment="1" applyProtection="1">
      <alignment horizontal="left" wrapText="1"/>
      <protection locked="0"/>
    </xf>
    <xf numFmtId="0" fontId="4" fillId="0" borderId="0" xfId="0" applyFont="1" applyProtection="1">
      <protection locked="0"/>
    </xf>
    <xf numFmtId="0" fontId="5" fillId="4" borderId="2" xfId="0" applyFont="1" applyFill="1" applyBorder="1" applyProtection="1">
      <protection locked="0"/>
    </xf>
    <xf numFmtId="0" fontId="1" fillId="2" borderId="1" xfId="0" applyFont="1" applyFill="1" applyBorder="1" applyAlignment="1" applyProtection="1">
      <alignment horizontal="left" vertical="center"/>
      <protection locked="0"/>
    </xf>
    <xf numFmtId="0" fontId="1" fillId="2" borderId="1" xfId="0" applyFont="1" applyFill="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3" borderId="1" xfId="0" applyFont="1" applyFill="1" applyBorder="1" applyAlignment="1" applyProtection="1">
      <alignment horizontal="center" vertical="center"/>
      <protection locked="0"/>
    </xf>
    <xf numFmtId="0" fontId="2" fillId="0" borderId="1" xfId="0" applyFont="1" applyBorder="1" applyAlignment="1" applyProtection="1">
      <alignment vertical="center" wrapText="1"/>
      <protection locked="0"/>
    </xf>
    <xf numFmtId="0" fontId="3" fillId="0" borderId="0" xfId="0" applyFont="1" applyProtection="1">
      <protection locked="0"/>
    </xf>
    <xf numFmtId="0" fontId="2" fillId="3" borderId="6" xfId="0" applyFont="1" applyFill="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3" borderId="12" xfId="0" applyFont="1" applyFill="1" applyBorder="1" applyAlignment="1" applyProtection="1">
      <alignment horizontal="center" vertical="center"/>
      <protection locked="0"/>
    </xf>
    <xf numFmtId="0" fontId="2" fillId="0" borderId="5" xfId="0" applyFont="1" applyBorder="1" applyAlignment="1" applyProtection="1">
      <alignment vertical="center" wrapText="1"/>
      <protection locked="0"/>
    </xf>
    <xf numFmtId="0" fontId="1"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vertical="center" wrapText="1"/>
      <protection locked="0"/>
    </xf>
    <xf numFmtId="0" fontId="1" fillId="0" borderId="0" xfId="0" applyFont="1" applyProtection="1">
      <protection locked="0"/>
    </xf>
    <xf numFmtId="0" fontId="1" fillId="0" borderId="0" xfId="0" applyFont="1" applyAlignment="1" applyProtection="1">
      <alignment vertical="center"/>
      <protection locked="0"/>
    </xf>
    <xf numFmtId="0" fontId="7" fillId="0" borderId="0" xfId="0" applyFont="1" applyProtection="1">
      <protection locked="0"/>
    </xf>
    <xf numFmtId="0" fontId="2" fillId="0" borderId="1" xfId="0" applyFont="1" applyBorder="1" applyAlignment="1" applyProtection="1">
      <alignment vertical="center"/>
    </xf>
    <xf numFmtId="0" fontId="1" fillId="0" borderId="1" xfId="0" applyFont="1" applyBorder="1" applyAlignment="1" applyProtection="1">
      <alignment horizontal="left" wrapText="1"/>
    </xf>
    <xf numFmtId="0" fontId="2" fillId="0" borderId="1" xfId="0" applyFont="1" applyBorder="1" applyAlignment="1" applyProtection="1">
      <alignment horizontal="left" wrapText="1"/>
    </xf>
    <xf numFmtId="164" fontId="2" fillId="0" borderId="1" xfId="0" applyNumberFormat="1" applyFont="1" applyBorder="1" applyAlignment="1" applyProtection="1">
      <alignment horizontal="center" vertical="center"/>
    </xf>
    <xf numFmtId="4" fontId="2" fillId="0" borderId="3" xfId="0" applyNumberFormat="1"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 xfId="0" applyFont="1" applyBorder="1" applyAlignment="1" applyProtection="1">
      <alignment vertical="center" wrapText="1"/>
    </xf>
    <xf numFmtId="4" fontId="2" fillId="0" borderId="1" xfId="0" applyNumberFormat="1" applyFont="1" applyBorder="1" applyAlignment="1" applyProtection="1">
      <alignment horizontal="center" vertical="center"/>
    </xf>
    <xf numFmtId="0" fontId="2" fillId="0" borderId="10" xfId="0" applyFont="1" applyBorder="1" applyAlignment="1" applyProtection="1">
      <alignment horizontal="center" vertical="center"/>
    </xf>
    <xf numFmtId="164" fontId="2" fillId="0" borderId="11" xfId="0" applyNumberFormat="1" applyFont="1" applyBorder="1" applyAlignment="1" applyProtection="1">
      <alignment horizontal="center" vertical="center"/>
    </xf>
    <xf numFmtId="4" fontId="2" fillId="0" borderId="11" xfId="0" applyNumberFormat="1" applyFont="1" applyBorder="1" applyAlignment="1" applyProtection="1">
      <alignment horizontal="center" vertical="center"/>
    </xf>
    <xf numFmtId="0" fontId="2" fillId="0" borderId="11" xfId="0" applyFont="1" applyBorder="1" applyAlignment="1" applyProtection="1">
      <alignment horizontal="center" vertical="center"/>
    </xf>
    <xf numFmtId="0" fontId="1" fillId="6" borderId="13" xfId="0" applyFont="1" applyFill="1" applyBorder="1" applyAlignment="1" applyProtection="1">
      <alignment horizontal="left"/>
    </xf>
    <xf numFmtId="0" fontId="1" fillId="6" borderId="14" xfId="0" applyFont="1" applyFill="1" applyBorder="1" applyAlignment="1" applyProtection="1">
      <alignment horizontal="center"/>
    </xf>
    <xf numFmtId="0" fontId="2" fillId="6" borderId="1" xfId="0" applyFont="1" applyFill="1" applyBorder="1" applyAlignment="1" applyProtection="1">
      <alignment horizontal="left"/>
    </xf>
    <xf numFmtId="0" fontId="1" fillId="0" borderId="3" xfId="0" applyFont="1" applyBorder="1" applyAlignment="1" applyProtection="1">
      <alignment horizontal="center" vertical="center"/>
      <protection locked="0"/>
    </xf>
    <xf numFmtId="0" fontId="6" fillId="0" borderId="4" xfId="0" applyFont="1" applyBorder="1" applyProtection="1">
      <protection locked="0"/>
    </xf>
    <xf numFmtId="0" fontId="6" fillId="0" borderId="5" xfId="0" applyFont="1" applyBorder="1" applyProtection="1">
      <protection locked="0"/>
    </xf>
    <xf numFmtId="0" fontId="1" fillId="6" borderId="7" xfId="0" applyFont="1" applyFill="1" applyBorder="1" applyAlignment="1" applyProtection="1">
      <alignment horizontal="center" vertical="center"/>
      <protection locked="0"/>
    </xf>
    <xf numFmtId="0" fontId="6" fillId="0" borderId="8" xfId="0" applyFont="1" applyBorder="1" applyProtection="1">
      <protection locked="0"/>
    </xf>
    <xf numFmtId="0" fontId="6" fillId="0" borderId="9" xfId="0" applyFont="1" applyBorder="1" applyProtection="1">
      <protection locked="0"/>
    </xf>
    <xf numFmtId="0" fontId="1" fillId="0" borderId="3" xfId="0" applyFont="1" applyBorder="1" applyAlignment="1" applyProtection="1">
      <alignment vertical="center" wrapText="1"/>
    </xf>
    <xf numFmtId="0" fontId="6" fillId="0" borderId="5" xfId="0" applyFont="1" applyBorder="1" applyProtection="1"/>
    <xf numFmtId="0" fontId="1" fillId="0" borderId="0" xfId="0" applyFont="1" applyAlignment="1" applyProtection="1">
      <alignment vertical="center" wrapText="1"/>
      <protection locked="0"/>
    </xf>
    <xf numFmtId="0" fontId="0" fillId="0" borderId="0" xfId="0" applyFont="1" applyAlignment="1" applyProtection="1">
      <protection locked="0"/>
    </xf>
    <xf numFmtId="0" fontId="1" fillId="0" borderId="0" xfId="0" applyFont="1" applyAlignment="1" applyProtection="1">
      <alignment horizontal="center"/>
      <protection locked="0"/>
    </xf>
    <xf numFmtId="0" fontId="3" fillId="0" borderId="0" xfId="0" applyFont="1" applyAlignment="1" applyProtection="1">
      <alignment vertical="center" wrapText="1"/>
      <protection locked="0"/>
    </xf>
    <xf numFmtId="0" fontId="1" fillId="2" borderId="3" xfId="0" applyFont="1" applyFill="1" applyBorder="1" applyAlignment="1" applyProtection="1">
      <alignment horizontal="center"/>
      <protection locked="0"/>
    </xf>
    <xf numFmtId="0" fontId="1" fillId="5" borderId="3" xfId="0" applyFont="1" applyFill="1" applyBorder="1" applyAlignment="1" applyProtection="1">
      <alignment horizontal="center"/>
      <protection locked="0"/>
    </xf>
    <xf numFmtId="0" fontId="1" fillId="6" borderId="3" xfId="0" applyFont="1" applyFill="1" applyBorder="1" applyAlignment="1" applyProtection="1">
      <alignment horizontal="center" vertical="center"/>
      <protection locked="0"/>
    </xf>
    <xf numFmtId="0" fontId="1" fillId="0" borderId="1" xfId="0" applyFont="1" applyBorder="1" applyProtection="1">
      <protection locked="0"/>
    </xf>
    <xf numFmtId="0" fontId="2" fillId="3" borderId="1" xfId="0" applyFont="1" applyFill="1" applyBorder="1" applyProtection="1">
      <protection locked="0"/>
    </xf>
    <xf numFmtId="0" fontId="1" fillId="0" borderId="1" xfId="0" applyFont="1" applyBorder="1" applyAlignment="1" applyProtection="1">
      <alignment horizontal="left" wrapText="1"/>
      <protection locked="0"/>
    </xf>
    <xf numFmtId="0" fontId="2" fillId="3" borderId="1" xfId="0" applyFont="1" applyFill="1" applyBorder="1" applyAlignment="1" applyProtection="1">
      <alignment horizontal="left" wrapText="1"/>
      <protection locked="0"/>
    </xf>
    <xf numFmtId="164" fontId="2" fillId="0" borderId="1" xfId="0" applyNumberFormat="1" applyFont="1" applyBorder="1" applyAlignment="1" applyProtection="1">
      <alignment horizontal="center" vertical="center"/>
      <protection locked="0"/>
    </xf>
    <xf numFmtId="0" fontId="2" fillId="0" borderId="1" xfId="0" applyFont="1" applyBorder="1" applyProtection="1">
      <protection locked="0"/>
    </xf>
    <xf numFmtId="0" fontId="2" fillId="0" borderId="0" xfId="0" applyFont="1" applyAlignment="1" applyProtection="1">
      <alignment horizontal="left" wrapText="1"/>
    </xf>
  </cellXfs>
  <cellStyles count="1">
    <cellStyle name="Normal" xfId="0" builtinId="0"/>
  </cellStyles>
  <dxfs count="6">
    <dxf>
      <fill>
        <patternFill patternType="solid">
          <fgColor rgb="FFF4C7C3"/>
          <bgColor rgb="FFF4C7C3"/>
        </patternFill>
      </fill>
    </dxf>
    <dxf>
      <fill>
        <patternFill patternType="solid">
          <fgColor rgb="FFB7E1CD"/>
          <bgColor rgb="FFB7E1CD"/>
        </patternFill>
      </fill>
    </dxf>
    <dxf>
      <fill>
        <patternFill patternType="solid">
          <fgColor rgb="FFF4C7C3"/>
          <bgColor rgb="FFF4C7C3"/>
        </patternFill>
      </fill>
    </dxf>
    <dxf>
      <fill>
        <patternFill patternType="solid">
          <fgColor rgb="FFB7E1CD"/>
          <bgColor rgb="FFB7E1CD"/>
        </patternFill>
      </fill>
    </dxf>
    <dxf>
      <fill>
        <patternFill patternType="solid">
          <fgColor rgb="FFF4C7C3"/>
          <bgColor rgb="FFF4C7C3"/>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75"/>
  <sheetViews>
    <sheetView tabSelected="1" topLeftCell="B13" zoomScale="130" zoomScaleNormal="130" workbookViewId="0">
      <selection activeCell="D24" sqref="D24"/>
    </sheetView>
  </sheetViews>
  <sheetFormatPr defaultColWidth="12.5703125" defaultRowHeight="15" customHeight="1"/>
  <cols>
    <col min="1" max="1" width="2.28515625" style="1" customWidth="1"/>
    <col min="2" max="2" width="59.140625" style="1" customWidth="1"/>
    <col min="3" max="4" width="29.85546875" style="1" customWidth="1"/>
    <col min="5" max="5" width="14.42578125" style="1" customWidth="1"/>
    <col min="6" max="6" width="24.85546875" style="1" customWidth="1"/>
    <col min="7" max="7" width="14.42578125" style="1" customWidth="1"/>
    <col min="8" max="8" width="9.7109375" style="1" customWidth="1"/>
    <col min="9" max="9" width="20.5703125" style="1" customWidth="1"/>
    <col min="10" max="10" width="35.28515625" style="1" customWidth="1"/>
    <col min="11" max="16384" width="12.5703125" style="1"/>
  </cols>
  <sheetData>
    <row r="1" spans="2:10" ht="15.75" customHeight="1"/>
    <row r="2" spans="2:10" ht="15.75" customHeight="1"/>
    <row r="3" spans="2:10" ht="15.75" customHeight="1">
      <c r="B3" s="50" t="s">
        <v>0</v>
      </c>
      <c r="C3" s="49"/>
      <c r="D3" s="49"/>
      <c r="E3" s="49"/>
      <c r="F3" s="49"/>
      <c r="G3" s="49"/>
      <c r="H3" s="49"/>
      <c r="I3" s="49"/>
      <c r="J3" s="49"/>
    </row>
    <row r="4" spans="2:10" ht="15.75" customHeight="1">
      <c r="B4" s="50" t="s">
        <v>1</v>
      </c>
      <c r="C4" s="49"/>
      <c r="D4" s="49"/>
      <c r="E4" s="49"/>
      <c r="F4" s="49"/>
      <c r="G4" s="49"/>
      <c r="H4" s="49"/>
      <c r="I4" s="49"/>
      <c r="J4" s="49"/>
    </row>
    <row r="5" spans="2:10" ht="15.75" customHeight="1">
      <c r="B5" s="2"/>
    </row>
    <row r="6" spans="2:10" ht="15.75" customHeight="1">
      <c r="B6" s="3" t="s">
        <v>2</v>
      </c>
      <c r="C6" s="4" t="s">
        <v>3</v>
      </c>
      <c r="D6" s="4" t="s">
        <v>4</v>
      </c>
    </row>
    <row r="7" spans="2:10" ht="15.75" customHeight="1">
      <c r="B7" s="55" t="s">
        <v>5</v>
      </c>
      <c r="C7" s="56"/>
      <c r="D7" s="5" t="str">
        <f t="shared" ref="D7:D9" si="0">IF(C7="","Pendent incloure informació","")</f>
        <v>Pendent incloure informació</v>
      </c>
    </row>
    <row r="8" spans="2:10" ht="15.75" customHeight="1">
      <c r="B8" s="55" t="s">
        <v>6</v>
      </c>
      <c r="C8" s="56"/>
      <c r="D8" s="5" t="str">
        <f t="shared" si="0"/>
        <v>Pendent incloure informació</v>
      </c>
    </row>
    <row r="9" spans="2:10" ht="15.75" customHeight="1">
      <c r="B9" s="57" t="s">
        <v>7</v>
      </c>
      <c r="C9" s="58"/>
      <c r="D9" s="5" t="str">
        <f t="shared" si="0"/>
        <v>Pendent incloure informació</v>
      </c>
      <c r="I9" s="2"/>
    </row>
    <row r="10" spans="2:10" ht="15.75" customHeight="1">
      <c r="B10" s="57" t="s">
        <v>8</v>
      </c>
      <c r="C10" s="58"/>
      <c r="D10" s="5" t="str">
        <f t="shared" ref="D10:D11" si="1">IF(AND(C10="",$C$9="representació de l' empresa"),"Pendent incloure informació","")</f>
        <v/>
      </c>
      <c r="I10" s="2"/>
    </row>
    <row r="11" spans="2:10" ht="15.75" customHeight="1">
      <c r="B11" s="57" t="s">
        <v>9</v>
      </c>
      <c r="C11" s="58"/>
      <c r="D11" s="5" t="str">
        <f t="shared" si="1"/>
        <v/>
      </c>
      <c r="I11" s="2"/>
    </row>
    <row r="12" spans="2:10" ht="58.5" customHeight="1">
      <c r="B12" s="26" t="s">
        <v>10</v>
      </c>
      <c r="C12" s="27" t="s">
        <v>11</v>
      </c>
      <c r="D12" s="6"/>
      <c r="E12" s="7"/>
      <c r="F12" s="7"/>
      <c r="G12" s="7"/>
      <c r="H12" s="7"/>
      <c r="I12" s="2"/>
    </row>
    <row r="13" spans="2:10" ht="15.75" customHeight="1">
      <c r="B13" s="26" t="s">
        <v>12</v>
      </c>
      <c r="C13" s="27" t="s">
        <v>13</v>
      </c>
      <c r="D13" s="6"/>
      <c r="E13" s="61"/>
      <c r="F13" s="7"/>
      <c r="G13" s="7"/>
      <c r="H13" s="7"/>
      <c r="I13" s="2"/>
    </row>
    <row r="14" spans="2:10" ht="15.75" customHeight="1">
      <c r="B14" s="7"/>
      <c r="C14" s="7"/>
      <c r="D14" s="7"/>
      <c r="E14" s="7"/>
      <c r="F14" s="7"/>
      <c r="G14" s="7"/>
      <c r="H14" s="7"/>
      <c r="I14" s="2"/>
    </row>
    <row r="15" spans="2:10" ht="52.5" customHeight="1">
      <c r="B15" s="51" t="s">
        <v>14</v>
      </c>
      <c r="C15" s="49"/>
      <c r="D15" s="49"/>
      <c r="E15" s="49"/>
      <c r="F15" s="49"/>
      <c r="G15" s="49"/>
      <c r="H15" s="49"/>
    </row>
    <row r="16" spans="2:10" ht="15.75" customHeight="1">
      <c r="B16" s="8"/>
    </row>
    <row r="17" spans="1:26" ht="15.75" customHeight="1">
      <c r="B17" s="9"/>
    </row>
    <row r="18" spans="1:26" ht="15.75" customHeight="1">
      <c r="B18" s="8"/>
    </row>
    <row r="19" spans="1:26" ht="15.75" customHeight="1">
      <c r="B19" s="8"/>
      <c r="C19" s="52" t="s">
        <v>15</v>
      </c>
      <c r="D19" s="41"/>
      <c r="E19" s="42"/>
      <c r="F19" s="53" t="s">
        <v>16</v>
      </c>
      <c r="G19" s="41"/>
      <c r="H19" s="41"/>
      <c r="I19" s="42"/>
    </row>
    <row r="20" spans="1:26" ht="42" customHeight="1">
      <c r="B20" s="10" t="s">
        <v>17</v>
      </c>
      <c r="C20" s="11" t="s">
        <v>18</v>
      </c>
      <c r="D20" s="11" t="s">
        <v>19</v>
      </c>
      <c r="E20" s="11" t="s">
        <v>20</v>
      </c>
      <c r="F20" s="11" t="s">
        <v>21</v>
      </c>
      <c r="G20" s="11" t="s">
        <v>20</v>
      </c>
      <c r="H20" s="11" t="s">
        <v>22</v>
      </c>
      <c r="I20" s="11" t="s">
        <v>23</v>
      </c>
      <c r="J20" s="11" t="s">
        <v>24</v>
      </c>
    </row>
    <row r="21" spans="1:26" ht="23.25" customHeight="1">
      <c r="B21" s="54" t="s">
        <v>25</v>
      </c>
      <c r="C21" s="41"/>
      <c r="D21" s="41"/>
      <c r="E21" s="41"/>
      <c r="F21" s="41"/>
      <c r="G21" s="41"/>
      <c r="H21" s="41"/>
      <c r="I21" s="41"/>
      <c r="J21" s="42"/>
    </row>
    <row r="22" spans="1:26" ht="17.25" customHeight="1">
      <c r="B22" s="25" t="s">
        <v>26</v>
      </c>
      <c r="C22" s="28" t="s">
        <v>27</v>
      </c>
      <c r="D22" s="32"/>
      <c r="E22" s="12"/>
      <c r="F22" s="13"/>
      <c r="G22" s="12"/>
      <c r="H22" s="13"/>
      <c r="I22" s="13"/>
      <c r="J22" s="14" t="str">
        <f>IF(F22="","Pendent incloure import ofertat.S'han d'informar tots els conceptes que componen l'oferta",IF(C22="Preu (€)",IF(F22&gt;D22,"L'import indicat supera el preu màxim admès. Aquest fet suposarà l'exclusió del procediment de licitació",""),IF(C22="Percentatge (%) de recàrrec",IF(F22&gt;D22,"El percentatge indicat supera el percentatge màxim admès. Aquest fet suposarà l'exclusió del procediment de licitació",""),(IF(C22="Percentatge (%) de descompte",IF(F22&lt;D22,"El percentatge indicat és inferior al percentatge mínim admès. Aquest fet suposarà l'exclusió del procediment de licitació",""),IF(F22="","Pendent incloure import ofertat.S'han d'informar tots els conceptes que componen l'oferta",IF(C22="Preu ($)",IF(F22&gt;D22,"L'import indicat supera el preu màxim admès. Aquest fet suposarà l'exclusió del procediment de licitació",""))))))))</f>
        <v>Pendent incloure import ofertat.S'han d'informar tots els conceptes que componen l'oferta</v>
      </c>
    </row>
    <row r="23" spans="1:26" ht="21.75" customHeight="1">
      <c r="A23" s="15"/>
      <c r="B23" s="40" t="s">
        <v>28</v>
      </c>
      <c r="C23" s="41"/>
      <c r="D23" s="41"/>
      <c r="E23" s="41"/>
      <c r="F23" s="41"/>
      <c r="G23" s="41"/>
      <c r="H23" s="41"/>
      <c r="I23" s="41"/>
      <c r="J23" s="42"/>
      <c r="K23" s="15"/>
      <c r="L23" s="15"/>
      <c r="M23" s="15"/>
      <c r="N23" s="15"/>
      <c r="O23" s="15"/>
      <c r="P23" s="15"/>
      <c r="Q23" s="15"/>
      <c r="R23" s="15"/>
      <c r="S23" s="15"/>
      <c r="T23" s="15"/>
      <c r="U23" s="15"/>
      <c r="V23" s="15"/>
      <c r="W23" s="15"/>
      <c r="X23" s="15"/>
      <c r="Y23" s="15"/>
      <c r="Z23" s="15"/>
    </row>
    <row r="24" spans="1:26" ht="15.75" customHeight="1">
      <c r="B24" s="25" t="s">
        <v>29</v>
      </c>
      <c r="C24" s="28" t="s">
        <v>30</v>
      </c>
      <c r="D24" s="29">
        <v>7.11</v>
      </c>
      <c r="E24" s="30" t="s">
        <v>31</v>
      </c>
      <c r="F24" s="16"/>
      <c r="G24" s="12" t="str">
        <f t="shared" ref="G24:G47" si="2">E24</f>
        <v>€</v>
      </c>
      <c r="H24" s="13"/>
      <c r="I24" s="13"/>
      <c r="J24" s="14" t="str">
        <f t="shared" ref="J24:J47" si="3">IF(F24="","Pendent incloure import ofertat.S'han d'informar tots els conceptes que componen l'oferta",IF(C24="Preu (€)",IF(F24&gt;D24,"L'import indicat supera el preu màxim admès. Aquest fet suposarà l'exclusió del procediment de licitació",""),IF(C24="Percentatge (%) de recàrrec",IF(F24&gt;D24,"El percentatge indicat supera el percentatge màxim admès. Aquest fet suposarà l'exclusió del procediment de licitació",""),(IF(C24="Percentatge (%) de descompte",IF(F24&lt;D24,"El percentatge indicat és inferior al percentatge mínim admès. Aquest fet suposarà l'exclusió del procediment de licitació",""),IF(F24="","Pendent incloure import ofertat.S'han d'informar tots els conceptes que componen l'oferta",IF(C24="Preu ($)",IF(F24&gt;D24,"L'import indicat supera el preu màxim admès. Aquest fet suposarà l'exclusió del procediment de licitació",""))))))))</f>
        <v>Pendent incloure import ofertat.S'han d'informar tots els conceptes que componen l'oferta</v>
      </c>
    </row>
    <row r="25" spans="1:26" ht="15.75" customHeight="1">
      <c r="B25" s="25" t="s">
        <v>32</v>
      </c>
      <c r="C25" s="28" t="s">
        <v>30</v>
      </c>
      <c r="D25" s="29">
        <v>7.75</v>
      </c>
      <c r="E25" s="30" t="s">
        <v>31</v>
      </c>
      <c r="F25" s="16"/>
      <c r="G25" s="12" t="str">
        <f t="shared" si="2"/>
        <v>€</v>
      </c>
      <c r="H25" s="13"/>
      <c r="I25" s="13"/>
      <c r="J25" s="14" t="str">
        <f t="shared" si="3"/>
        <v>Pendent incloure import ofertat.S'han d'informar tots els conceptes que componen l'oferta</v>
      </c>
    </row>
    <row r="26" spans="1:26" ht="15.75" customHeight="1">
      <c r="B26" s="25" t="s">
        <v>33</v>
      </c>
      <c r="C26" s="28" t="s">
        <v>30</v>
      </c>
      <c r="D26" s="29">
        <v>9.94</v>
      </c>
      <c r="E26" s="30" t="s">
        <v>31</v>
      </c>
      <c r="F26" s="16"/>
      <c r="G26" s="12" t="str">
        <f t="shared" si="2"/>
        <v>€</v>
      </c>
      <c r="H26" s="13"/>
      <c r="I26" s="13"/>
      <c r="J26" s="14" t="str">
        <f t="shared" si="3"/>
        <v>Pendent incloure import ofertat.S'han d'informar tots els conceptes que componen l'oferta</v>
      </c>
    </row>
    <row r="27" spans="1:26" ht="15.75" customHeight="1">
      <c r="B27" s="25" t="s">
        <v>34</v>
      </c>
      <c r="C27" s="28" t="s">
        <v>30</v>
      </c>
      <c r="D27" s="29">
        <v>7.48</v>
      </c>
      <c r="E27" s="30" t="s">
        <v>31</v>
      </c>
      <c r="F27" s="16"/>
      <c r="G27" s="12" t="str">
        <f t="shared" si="2"/>
        <v>€</v>
      </c>
      <c r="H27" s="13"/>
      <c r="I27" s="13"/>
      <c r="J27" s="14" t="str">
        <f t="shared" si="3"/>
        <v>Pendent incloure import ofertat.S'han d'informar tots els conceptes que componen l'oferta</v>
      </c>
    </row>
    <row r="28" spans="1:26" ht="15.75" customHeight="1">
      <c r="B28" s="25" t="s">
        <v>35</v>
      </c>
      <c r="C28" s="28" t="s">
        <v>30</v>
      </c>
      <c r="D28" s="29">
        <v>8.1199999999999992</v>
      </c>
      <c r="E28" s="30" t="s">
        <v>31</v>
      </c>
      <c r="F28" s="16"/>
      <c r="G28" s="12" t="str">
        <f t="shared" si="2"/>
        <v>€</v>
      </c>
      <c r="H28" s="13"/>
      <c r="I28" s="13"/>
      <c r="J28" s="14" t="str">
        <f t="shared" si="3"/>
        <v>Pendent incloure import ofertat.S'han d'informar tots els conceptes que componen l'oferta</v>
      </c>
    </row>
    <row r="29" spans="1:26" ht="15.75" customHeight="1">
      <c r="B29" s="25" t="s">
        <v>36</v>
      </c>
      <c r="C29" s="28" t="s">
        <v>30</v>
      </c>
      <c r="D29" s="29">
        <v>10.43</v>
      </c>
      <c r="E29" s="30" t="s">
        <v>31</v>
      </c>
      <c r="F29" s="16"/>
      <c r="G29" s="12" t="str">
        <f t="shared" si="2"/>
        <v>€</v>
      </c>
      <c r="H29" s="13"/>
      <c r="I29" s="13"/>
      <c r="J29" s="14" t="str">
        <f t="shared" si="3"/>
        <v>Pendent incloure import ofertat.S'han d'informar tots els conceptes que componen l'oferta</v>
      </c>
    </row>
    <row r="30" spans="1:26" ht="15.75" customHeight="1">
      <c r="B30" s="25" t="s">
        <v>37</v>
      </c>
      <c r="C30" s="28" t="s">
        <v>30</v>
      </c>
      <c r="D30" s="29">
        <v>8.08</v>
      </c>
      <c r="E30" s="30" t="s">
        <v>31</v>
      </c>
      <c r="F30" s="16"/>
      <c r="G30" s="12" t="str">
        <f t="shared" si="2"/>
        <v>€</v>
      </c>
      <c r="H30" s="13"/>
      <c r="I30" s="13"/>
      <c r="J30" s="14" t="str">
        <f t="shared" si="3"/>
        <v>Pendent incloure import ofertat.S'han d'informar tots els conceptes que componen l'oferta</v>
      </c>
    </row>
    <row r="31" spans="1:26" ht="15.75" customHeight="1">
      <c r="B31" s="25" t="s">
        <v>38</v>
      </c>
      <c r="C31" s="28" t="s">
        <v>30</v>
      </c>
      <c r="D31" s="29">
        <v>11.15</v>
      </c>
      <c r="E31" s="30" t="s">
        <v>31</v>
      </c>
      <c r="F31" s="16"/>
      <c r="G31" s="12" t="str">
        <f t="shared" si="2"/>
        <v>€</v>
      </c>
      <c r="H31" s="13"/>
      <c r="I31" s="13"/>
      <c r="J31" s="14" t="str">
        <f t="shared" si="3"/>
        <v>Pendent incloure import ofertat.S'han d'informar tots els conceptes que componen l'oferta</v>
      </c>
    </row>
    <row r="32" spans="1:26" ht="15.75" customHeight="1">
      <c r="B32" s="25" t="s">
        <v>39</v>
      </c>
      <c r="C32" s="28" t="s">
        <v>30</v>
      </c>
      <c r="D32" s="29">
        <v>11.91</v>
      </c>
      <c r="E32" s="30" t="s">
        <v>31</v>
      </c>
      <c r="F32" s="16"/>
      <c r="G32" s="12" t="str">
        <f t="shared" si="2"/>
        <v>€</v>
      </c>
      <c r="H32" s="13"/>
      <c r="I32" s="13"/>
      <c r="J32" s="14" t="str">
        <f t="shared" si="3"/>
        <v>Pendent incloure import ofertat.S'han d'informar tots els conceptes que componen l'oferta</v>
      </c>
    </row>
    <row r="33" spans="1:26" ht="15.75" customHeight="1">
      <c r="B33" s="25" t="s">
        <v>40</v>
      </c>
      <c r="C33" s="28" t="s">
        <v>30</v>
      </c>
      <c r="D33" s="29">
        <v>8.4499999999999993</v>
      </c>
      <c r="E33" s="30" t="s">
        <v>31</v>
      </c>
      <c r="F33" s="16"/>
      <c r="G33" s="12" t="str">
        <f t="shared" si="2"/>
        <v>€</v>
      </c>
      <c r="H33" s="13"/>
      <c r="I33" s="13"/>
      <c r="J33" s="14" t="str">
        <f t="shared" si="3"/>
        <v>Pendent incloure import ofertat.S'han d'informar tots els conceptes que componen l'oferta</v>
      </c>
    </row>
    <row r="34" spans="1:26" ht="15.75" customHeight="1">
      <c r="B34" s="25" t="s">
        <v>41</v>
      </c>
      <c r="C34" s="28" t="s">
        <v>30</v>
      </c>
      <c r="D34" s="29">
        <v>8.65</v>
      </c>
      <c r="E34" s="30" t="s">
        <v>31</v>
      </c>
      <c r="F34" s="16"/>
      <c r="G34" s="12" t="str">
        <f t="shared" si="2"/>
        <v>€</v>
      </c>
      <c r="H34" s="13"/>
      <c r="I34" s="13"/>
      <c r="J34" s="14" t="str">
        <f t="shared" si="3"/>
        <v>Pendent incloure import ofertat.S'han d'informar tots els conceptes que componen l'oferta</v>
      </c>
    </row>
    <row r="35" spans="1:26" ht="15.75" customHeight="1">
      <c r="B35" s="25" t="s">
        <v>42</v>
      </c>
      <c r="C35" s="28" t="s">
        <v>30</v>
      </c>
      <c r="D35" s="29">
        <v>12.51</v>
      </c>
      <c r="E35" s="30" t="s">
        <v>31</v>
      </c>
      <c r="F35" s="16"/>
      <c r="G35" s="12" t="str">
        <f t="shared" si="2"/>
        <v>€</v>
      </c>
      <c r="H35" s="13"/>
      <c r="I35" s="13"/>
      <c r="J35" s="14" t="str">
        <f t="shared" si="3"/>
        <v>Pendent incloure import ofertat.S'han d'informar tots els conceptes que componen l'oferta</v>
      </c>
    </row>
    <row r="36" spans="1:26" ht="15.75" customHeight="1">
      <c r="B36" s="25" t="s">
        <v>43</v>
      </c>
      <c r="C36" s="28" t="s">
        <v>30</v>
      </c>
      <c r="D36" s="29">
        <v>10.69</v>
      </c>
      <c r="E36" s="30" t="s">
        <v>31</v>
      </c>
      <c r="F36" s="16"/>
      <c r="G36" s="12" t="str">
        <f t="shared" si="2"/>
        <v>€</v>
      </c>
      <c r="H36" s="13"/>
      <c r="I36" s="13"/>
      <c r="J36" s="14" t="str">
        <f t="shared" si="3"/>
        <v>Pendent incloure import ofertat.S'han d'informar tots els conceptes que componen l'oferta</v>
      </c>
    </row>
    <row r="37" spans="1:26" ht="15.75" customHeight="1">
      <c r="B37" s="25" t="s">
        <v>44</v>
      </c>
      <c r="C37" s="28" t="s">
        <v>30</v>
      </c>
      <c r="D37" s="29">
        <v>16.09</v>
      </c>
      <c r="E37" s="30" t="s">
        <v>31</v>
      </c>
      <c r="F37" s="16"/>
      <c r="G37" s="12" t="str">
        <f t="shared" si="2"/>
        <v>€</v>
      </c>
      <c r="H37" s="13"/>
      <c r="I37" s="13"/>
      <c r="J37" s="14" t="str">
        <f t="shared" si="3"/>
        <v>Pendent incloure import ofertat.S'han d'informar tots els conceptes que componen l'oferta</v>
      </c>
    </row>
    <row r="38" spans="1:26" ht="15.75" customHeight="1">
      <c r="B38" s="25" t="s">
        <v>45</v>
      </c>
      <c r="C38" s="28" t="s">
        <v>30</v>
      </c>
      <c r="D38" s="29">
        <v>15.52</v>
      </c>
      <c r="E38" s="30" t="s">
        <v>31</v>
      </c>
      <c r="F38" s="16"/>
      <c r="G38" s="12" t="str">
        <f t="shared" si="2"/>
        <v>€</v>
      </c>
      <c r="H38" s="13"/>
      <c r="I38" s="13"/>
      <c r="J38" s="14" t="str">
        <f t="shared" si="3"/>
        <v>Pendent incloure import ofertat.S'han d'informar tots els conceptes que componen l'oferta</v>
      </c>
    </row>
    <row r="39" spans="1:26" ht="15.75" customHeight="1">
      <c r="B39" s="25" t="s">
        <v>46</v>
      </c>
      <c r="C39" s="28" t="s">
        <v>30</v>
      </c>
      <c r="D39" s="29">
        <v>20.23</v>
      </c>
      <c r="E39" s="30" t="s">
        <v>31</v>
      </c>
      <c r="F39" s="16"/>
      <c r="G39" s="12" t="str">
        <f t="shared" si="2"/>
        <v>€</v>
      </c>
      <c r="H39" s="13"/>
      <c r="I39" s="13"/>
      <c r="J39" s="14" t="str">
        <f t="shared" si="3"/>
        <v>Pendent incloure import ofertat.S'han d'informar tots els conceptes que componen l'oferta</v>
      </c>
    </row>
    <row r="40" spans="1:26" ht="15.75" customHeight="1">
      <c r="B40" s="25" t="s">
        <v>47</v>
      </c>
      <c r="C40" s="28" t="s">
        <v>30</v>
      </c>
      <c r="D40" s="29">
        <v>21.06</v>
      </c>
      <c r="E40" s="30" t="s">
        <v>31</v>
      </c>
      <c r="F40" s="16"/>
      <c r="G40" s="12" t="str">
        <f t="shared" si="2"/>
        <v>€</v>
      </c>
      <c r="H40" s="13"/>
      <c r="I40" s="13"/>
      <c r="J40" s="14" t="str">
        <f t="shared" si="3"/>
        <v>Pendent incloure import ofertat.S'han d'informar tots els conceptes que componen l'oferta</v>
      </c>
    </row>
    <row r="41" spans="1:26" ht="15.75" customHeight="1">
      <c r="B41" s="25" t="s">
        <v>48</v>
      </c>
      <c r="C41" s="28" t="s">
        <v>30</v>
      </c>
      <c r="D41" s="29">
        <v>21.91</v>
      </c>
      <c r="E41" s="30" t="s">
        <v>31</v>
      </c>
      <c r="F41" s="16"/>
      <c r="G41" s="12" t="str">
        <f t="shared" si="2"/>
        <v>€</v>
      </c>
      <c r="H41" s="13"/>
      <c r="I41" s="13"/>
      <c r="J41" s="14" t="str">
        <f t="shared" si="3"/>
        <v>Pendent incloure import ofertat.S'han d'informar tots els conceptes que componen l'oferta</v>
      </c>
    </row>
    <row r="42" spans="1:26" ht="15.75" customHeight="1">
      <c r="B42" s="25" t="s">
        <v>49</v>
      </c>
      <c r="C42" s="28" t="s">
        <v>30</v>
      </c>
      <c r="D42" s="29">
        <v>22.74</v>
      </c>
      <c r="E42" s="30" t="s">
        <v>31</v>
      </c>
      <c r="F42" s="16"/>
      <c r="G42" s="12" t="str">
        <f t="shared" si="2"/>
        <v>€</v>
      </c>
      <c r="H42" s="13"/>
      <c r="I42" s="13"/>
      <c r="J42" s="14" t="str">
        <f t="shared" si="3"/>
        <v>Pendent incloure import ofertat.S'han d'informar tots els conceptes que componen l'oferta</v>
      </c>
    </row>
    <row r="43" spans="1:26" ht="15.75" customHeight="1">
      <c r="B43" s="25" t="s">
        <v>50</v>
      </c>
      <c r="C43" s="28" t="s">
        <v>30</v>
      </c>
      <c r="D43" s="29">
        <v>23.57</v>
      </c>
      <c r="E43" s="30" t="s">
        <v>31</v>
      </c>
      <c r="F43" s="16"/>
      <c r="G43" s="12" t="str">
        <f t="shared" si="2"/>
        <v>€</v>
      </c>
      <c r="H43" s="13"/>
      <c r="I43" s="13"/>
      <c r="J43" s="14" t="str">
        <f t="shared" si="3"/>
        <v>Pendent incloure import ofertat.S'han d'informar tots els conceptes que componen l'oferta</v>
      </c>
    </row>
    <row r="44" spans="1:26" ht="15.75" customHeight="1">
      <c r="B44" s="25" t="s">
        <v>51</v>
      </c>
      <c r="C44" s="28" t="s">
        <v>30</v>
      </c>
      <c r="D44" s="29">
        <v>24.4</v>
      </c>
      <c r="E44" s="30" t="s">
        <v>31</v>
      </c>
      <c r="F44" s="16"/>
      <c r="G44" s="12" t="str">
        <f t="shared" si="2"/>
        <v>€</v>
      </c>
      <c r="H44" s="13"/>
      <c r="I44" s="13"/>
      <c r="J44" s="14" t="str">
        <f t="shared" si="3"/>
        <v>Pendent incloure import ofertat.S'han d'informar tots els conceptes que componen l'oferta</v>
      </c>
    </row>
    <row r="45" spans="1:26" ht="15.75" customHeight="1">
      <c r="B45" s="25" t="s">
        <v>52</v>
      </c>
      <c r="C45" s="28" t="s">
        <v>30</v>
      </c>
      <c r="D45" s="29">
        <v>0.4</v>
      </c>
      <c r="E45" s="30" t="s">
        <v>31</v>
      </c>
      <c r="F45" s="16"/>
      <c r="G45" s="12" t="str">
        <f t="shared" si="2"/>
        <v>€</v>
      </c>
      <c r="H45" s="13"/>
      <c r="I45" s="13"/>
      <c r="J45" s="14" t="str">
        <f t="shared" si="3"/>
        <v>Pendent incloure import ofertat.S'han d'informar tots els conceptes que componen l'oferta</v>
      </c>
    </row>
    <row r="46" spans="1:26" ht="15.75" customHeight="1">
      <c r="B46" s="25" t="s">
        <v>53</v>
      </c>
      <c r="C46" s="28" t="s">
        <v>30</v>
      </c>
      <c r="D46" s="29">
        <v>0.57999999999999996</v>
      </c>
      <c r="E46" s="30" t="s">
        <v>31</v>
      </c>
      <c r="F46" s="16"/>
      <c r="G46" s="12" t="str">
        <f t="shared" si="2"/>
        <v>€</v>
      </c>
      <c r="H46" s="13"/>
      <c r="I46" s="13"/>
      <c r="J46" s="14" t="str">
        <f t="shared" si="3"/>
        <v>Pendent incloure import ofertat.S'han d'informar tots els conceptes que componen l'oferta</v>
      </c>
    </row>
    <row r="47" spans="1:26" ht="15.75" customHeight="1">
      <c r="B47" s="25" t="s">
        <v>54</v>
      </c>
      <c r="C47" s="28" t="s">
        <v>30</v>
      </c>
      <c r="D47" s="29">
        <v>0.71</v>
      </c>
      <c r="E47" s="30" t="s">
        <v>31</v>
      </c>
      <c r="F47" s="16"/>
      <c r="G47" s="12" t="str">
        <f t="shared" si="2"/>
        <v>€</v>
      </c>
      <c r="H47" s="13"/>
      <c r="I47" s="13"/>
      <c r="J47" s="14" t="str">
        <f t="shared" si="3"/>
        <v>Pendent incloure import ofertat.S'han d'informar tots els conceptes que componen l'oferta</v>
      </c>
    </row>
    <row r="48" spans="1:26" ht="21.75" customHeight="1">
      <c r="A48" s="15"/>
      <c r="B48" s="40" t="s">
        <v>55</v>
      </c>
      <c r="C48" s="41"/>
      <c r="D48" s="41"/>
      <c r="E48" s="41"/>
      <c r="F48" s="41"/>
      <c r="G48" s="41"/>
      <c r="H48" s="41"/>
      <c r="I48" s="41"/>
      <c r="J48" s="42"/>
      <c r="K48" s="15"/>
      <c r="L48" s="15"/>
      <c r="M48" s="15"/>
      <c r="N48" s="15"/>
      <c r="O48" s="15"/>
      <c r="P48" s="15"/>
      <c r="Q48" s="15"/>
      <c r="R48" s="15"/>
      <c r="S48" s="15"/>
      <c r="T48" s="15"/>
      <c r="U48" s="15"/>
      <c r="V48" s="15"/>
      <c r="W48" s="15"/>
      <c r="X48" s="15"/>
      <c r="Y48" s="15"/>
      <c r="Z48" s="15"/>
    </row>
    <row r="49" spans="2:10" ht="15.75" customHeight="1">
      <c r="B49" s="25" t="s">
        <v>56</v>
      </c>
      <c r="C49" s="28" t="s">
        <v>57</v>
      </c>
      <c r="D49" s="29"/>
      <c r="E49" s="30"/>
      <c r="F49" s="16"/>
      <c r="G49" s="12"/>
      <c r="H49" s="13"/>
      <c r="I49" s="13"/>
      <c r="J49" s="14" t="str">
        <f>IF(F49="","Pendent incloure import ofertat.S'han d'informar tots els conceptes que componen l'oferta",IF(C49="Preu (€)",IF(F49&gt;D49,"L'import indicat supera el preu màxim admès. Aquest fet suposarà l'exclusió del procediment de licitació",""),IF(C49="Percentatge (%) de recàrrec",IF(F49&gt;D49,"El percentatge indicat supera el percentatge màxim admès. Aquest fet suposarà l'exclusió del procediment de licitació",""),(IF(C49="Percentatge (%) de descompte",IF(F49&lt;D49,"El percentatge indicat és inferior al percentatge mínim admès. Aquest fet suposarà l'exclusió del procediment de licitació",""),IF(F49="","Pendent incloure import ofertat.S'han d'informar tots els conceptes que componen l'oferta",IF(C49="Preu ($)",IF(F49&gt;D49,"L'import indicat supera el preu màxim admès. Aquest fet suposarà l'exclusió del procediment de licitació",""))))))))</f>
        <v>Pendent incloure import ofertat.S'han d'informar tots els conceptes que componen l'oferta</v>
      </c>
    </row>
    <row r="50" spans="2:10" ht="15.75" customHeight="1">
      <c r="B50" s="43" t="s">
        <v>58</v>
      </c>
      <c r="C50" s="44"/>
      <c r="D50" s="44"/>
      <c r="E50" s="44"/>
      <c r="F50" s="44"/>
      <c r="G50" s="44"/>
      <c r="H50" s="44"/>
      <c r="I50" s="44"/>
      <c r="J50" s="45"/>
    </row>
    <row r="51" spans="2:10" ht="15.75" customHeight="1">
      <c r="B51" s="25" t="s">
        <v>59</v>
      </c>
      <c r="C51" s="28" t="s">
        <v>30</v>
      </c>
      <c r="D51" s="29">
        <v>8.1999999999999993</v>
      </c>
      <c r="E51" s="30" t="s">
        <v>31</v>
      </c>
      <c r="F51" s="16"/>
      <c r="G51" s="12" t="str">
        <f t="shared" ref="G51:G54" si="4">E51</f>
        <v>€</v>
      </c>
      <c r="H51" s="13"/>
      <c r="I51" s="13"/>
      <c r="J51" s="14" t="str">
        <f t="shared" ref="J51:J64" si="5">IF(F51="","Pendent incloure import ofertat.S'han d'informar tots els conceptes que componen l'oferta",IF(C51="Preu (€)",IF(F51&gt;D51,"L'import indicat supera el preu màxim admès. Aquest fet suposarà l'exclusió del procediment de licitació",""),IF(C51="Percentatge (%) de recàrrec",IF(F51&gt;D51,"El percentatge indicat supera el percentatge màxim admès. Aquest fet suposarà l'exclusió del procediment de licitació",""),(IF(C51="Percentatge (%) de descompte",IF(F51&lt;D51,"El percentatge indicat és inferior al percentatge mínim admès. Aquest fet suposarà l'exclusió del procediment de licitació",""),IF(F51="","Pendent incloure import ofertat.S'han d'informar tots els conceptes que componen l'oferta",IF(C51="Preu ($)",IF(F51&gt;D51,"L'import indicat supera el preu màxim admès. Aquest fet suposarà l'exclusió del procediment de licitació",""))))))))</f>
        <v>Pendent incloure import ofertat.S'han d'informar tots els conceptes que componen l'oferta</v>
      </c>
    </row>
    <row r="52" spans="2:10" ht="15.75" customHeight="1">
      <c r="B52" s="25" t="s">
        <v>60</v>
      </c>
      <c r="C52" s="28" t="s">
        <v>30</v>
      </c>
      <c r="D52" s="29">
        <v>0.63</v>
      </c>
      <c r="E52" s="30" t="s">
        <v>31</v>
      </c>
      <c r="F52" s="16"/>
      <c r="G52" s="12" t="str">
        <f t="shared" si="4"/>
        <v>€</v>
      </c>
      <c r="H52" s="13"/>
      <c r="I52" s="13"/>
      <c r="J52" s="14" t="str">
        <f t="shared" si="5"/>
        <v>Pendent incloure import ofertat.S'han d'informar tots els conceptes que componen l'oferta</v>
      </c>
    </row>
    <row r="53" spans="2:10" ht="31.5" customHeight="1">
      <c r="B53" s="31" t="s">
        <v>61</v>
      </c>
      <c r="C53" s="28" t="s">
        <v>30</v>
      </c>
      <c r="D53" s="29">
        <v>2.4500000000000002</v>
      </c>
      <c r="E53" s="30" t="s">
        <v>31</v>
      </c>
      <c r="F53" s="16"/>
      <c r="G53" s="12" t="str">
        <f t="shared" si="4"/>
        <v>€</v>
      </c>
      <c r="H53" s="13"/>
      <c r="I53" s="13"/>
      <c r="J53" s="14" t="str">
        <f t="shared" si="5"/>
        <v>Pendent incloure import ofertat.S'han d'informar tots els conceptes que componen l'oferta</v>
      </c>
    </row>
    <row r="54" spans="2:10" ht="15.75" customHeight="1">
      <c r="B54" s="25" t="s">
        <v>62</v>
      </c>
      <c r="C54" s="28" t="s">
        <v>30</v>
      </c>
      <c r="D54" s="29">
        <v>0.26</v>
      </c>
      <c r="E54" s="30" t="s">
        <v>31</v>
      </c>
      <c r="F54" s="16"/>
      <c r="G54" s="12" t="str">
        <f t="shared" si="4"/>
        <v>€</v>
      </c>
      <c r="H54" s="13"/>
      <c r="I54" s="13"/>
      <c r="J54" s="14" t="str">
        <f t="shared" si="5"/>
        <v>Pendent incloure import ofertat.S'han d'informar tots els conceptes que componen l'oferta</v>
      </c>
    </row>
    <row r="55" spans="2:10" ht="15.75" customHeight="1">
      <c r="B55" s="25" t="s">
        <v>63</v>
      </c>
      <c r="C55" s="28" t="s">
        <v>27</v>
      </c>
      <c r="D55" s="29">
        <v>50</v>
      </c>
      <c r="E55" s="30"/>
      <c r="F55" s="16"/>
      <c r="G55" s="12"/>
      <c r="H55" s="13"/>
      <c r="I55" s="13"/>
      <c r="J55" s="14" t="str">
        <f t="shared" si="5"/>
        <v>Pendent incloure import ofertat.S'han d'informar tots els conceptes que componen l'oferta</v>
      </c>
    </row>
    <row r="56" spans="2:10" ht="15.75" customHeight="1">
      <c r="B56" s="25" t="s">
        <v>64</v>
      </c>
      <c r="C56" s="28" t="s">
        <v>27</v>
      </c>
      <c r="D56" s="29">
        <v>50</v>
      </c>
      <c r="E56" s="30"/>
      <c r="F56" s="16"/>
      <c r="G56" s="12"/>
      <c r="H56" s="13"/>
      <c r="I56" s="13"/>
      <c r="J56" s="14" t="str">
        <f t="shared" si="5"/>
        <v>Pendent incloure import ofertat.S'han d'informar tots els conceptes que componen l'oferta</v>
      </c>
    </row>
    <row r="57" spans="2:10" ht="15.75" customHeight="1">
      <c r="B57" s="25" t="s">
        <v>65</v>
      </c>
      <c r="C57" s="28" t="s">
        <v>30</v>
      </c>
      <c r="D57" s="29">
        <v>32.26</v>
      </c>
      <c r="E57" s="30" t="s">
        <v>31</v>
      </c>
      <c r="F57" s="16"/>
      <c r="G57" s="12" t="str">
        <f t="shared" ref="G57:G59" si="6">E57</f>
        <v>€</v>
      </c>
      <c r="H57" s="13"/>
      <c r="I57" s="13"/>
      <c r="J57" s="14" t="str">
        <f t="shared" si="5"/>
        <v>Pendent incloure import ofertat.S'han d'informar tots els conceptes que componen l'oferta</v>
      </c>
    </row>
    <row r="58" spans="2:10" ht="15.75" customHeight="1">
      <c r="B58" s="25" t="s">
        <v>66</v>
      </c>
      <c r="C58" s="28" t="s">
        <v>30</v>
      </c>
      <c r="D58" s="29">
        <v>0.94</v>
      </c>
      <c r="E58" s="30" t="s">
        <v>31</v>
      </c>
      <c r="F58" s="16"/>
      <c r="G58" s="12" t="str">
        <f t="shared" si="6"/>
        <v>€</v>
      </c>
      <c r="H58" s="13"/>
      <c r="I58" s="13"/>
      <c r="J58" s="14" t="str">
        <f t="shared" si="5"/>
        <v>Pendent incloure import ofertat.S'han d'informar tots els conceptes que componen l'oferta</v>
      </c>
    </row>
    <row r="59" spans="2:10" ht="15.75" customHeight="1">
      <c r="B59" s="25" t="s">
        <v>67</v>
      </c>
      <c r="C59" s="28" t="s">
        <v>30</v>
      </c>
      <c r="D59" s="29">
        <v>24.92</v>
      </c>
      <c r="E59" s="30" t="s">
        <v>31</v>
      </c>
      <c r="F59" s="16"/>
      <c r="G59" s="12" t="str">
        <f t="shared" si="6"/>
        <v>€</v>
      </c>
      <c r="H59" s="13"/>
      <c r="I59" s="13"/>
      <c r="J59" s="14" t="str">
        <f t="shared" si="5"/>
        <v>Pendent incloure import ofertat.S'han d'informar tots els conceptes que componen l'oferta</v>
      </c>
    </row>
    <row r="60" spans="2:10" ht="15.75" customHeight="1">
      <c r="B60" s="25" t="s">
        <v>68</v>
      </c>
      <c r="C60" s="28" t="s">
        <v>27</v>
      </c>
      <c r="D60" s="29">
        <v>50</v>
      </c>
      <c r="E60" s="30"/>
      <c r="F60" s="16"/>
      <c r="G60" s="12"/>
      <c r="H60" s="13"/>
      <c r="I60" s="13"/>
      <c r="J60" s="14" t="str">
        <f t="shared" si="5"/>
        <v>Pendent incloure import ofertat.S'han d'informar tots els conceptes que componen l'oferta</v>
      </c>
    </row>
    <row r="61" spans="2:10" ht="15.75" customHeight="1">
      <c r="B61" s="25" t="s">
        <v>69</v>
      </c>
      <c r="C61" s="28" t="s">
        <v>30</v>
      </c>
      <c r="D61" s="32">
        <v>37.51</v>
      </c>
      <c r="E61" s="33" t="s">
        <v>31</v>
      </c>
      <c r="F61" s="13"/>
      <c r="G61" s="12" t="str">
        <f t="shared" ref="G61:G63" si="7">E61</f>
        <v>€</v>
      </c>
      <c r="H61" s="13"/>
      <c r="I61" s="13"/>
      <c r="J61" s="14" t="str">
        <f t="shared" si="5"/>
        <v>Pendent incloure import ofertat.S'han d'informar tots els conceptes que componen l'oferta</v>
      </c>
    </row>
    <row r="62" spans="2:10" ht="15.75" customHeight="1">
      <c r="B62" s="25" t="s">
        <v>70</v>
      </c>
      <c r="C62" s="28" t="s">
        <v>30</v>
      </c>
      <c r="D62" s="32">
        <v>1.1100000000000001</v>
      </c>
      <c r="E62" s="30" t="s">
        <v>31</v>
      </c>
      <c r="F62" s="13"/>
      <c r="G62" s="12" t="str">
        <f t="shared" si="7"/>
        <v>€</v>
      </c>
      <c r="H62" s="13"/>
      <c r="I62" s="13"/>
      <c r="J62" s="14" t="str">
        <f t="shared" si="5"/>
        <v>Pendent incloure import ofertat.S'han d'informar tots els conceptes que componen l'oferta</v>
      </c>
    </row>
    <row r="63" spans="2:10" ht="15.75" customHeight="1">
      <c r="B63" s="25" t="s">
        <v>71</v>
      </c>
      <c r="C63" s="34" t="s">
        <v>30</v>
      </c>
      <c r="D63" s="35">
        <v>24.92</v>
      </c>
      <c r="E63" s="36" t="s">
        <v>31</v>
      </c>
      <c r="F63" s="18"/>
      <c r="G63" s="17" t="str">
        <f t="shared" si="7"/>
        <v>€</v>
      </c>
      <c r="H63" s="18"/>
      <c r="I63" s="18"/>
      <c r="J63" s="14" t="str">
        <f t="shared" si="5"/>
        <v>Pendent incloure import ofertat.S'han d'informar tots els conceptes que componen l'oferta</v>
      </c>
    </row>
    <row r="64" spans="2:10" ht="15.75" customHeight="1">
      <c r="B64" s="25" t="s">
        <v>72</v>
      </c>
      <c r="C64" s="28" t="s">
        <v>27</v>
      </c>
      <c r="D64" s="32">
        <v>50</v>
      </c>
      <c r="E64" s="30"/>
      <c r="F64" s="13"/>
      <c r="G64" s="12"/>
      <c r="H64" s="13"/>
      <c r="I64" s="13"/>
      <c r="J64" s="19" t="str">
        <f t="shared" si="5"/>
        <v>Pendent incloure import ofertat.S'han d'informar tots els conceptes que componen l'oferta</v>
      </c>
    </row>
    <row r="65" spans="2:8" ht="15.75" customHeight="1"/>
    <row r="66" spans="2:8" ht="15.75" customHeight="1"/>
    <row r="67" spans="2:8" ht="15.75" customHeight="1">
      <c r="B67" s="9"/>
    </row>
    <row r="68" spans="2:8" ht="15.75" customHeight="1">
      <c r="B68" s="3" t="s">
        <v>73</v>
      </c>
      <c r="C68" s="4" t="s">
        <v>74</v>
      </c>
      <c r="D68" s="4" t="s">
        <v>4</v>
      </c>
    </row>
    <row r="69" spans="2:8" ht="15.75" customHeight="1">
      <c r="B69" s="37" t="s">
        <v>75</v>
      </c>
      <c r="C69" s="38"/>
      <c r="D69" s="20"/>
    </row>
    <row r="70" spans="2:8" ht="15.75" customHeight="1">
      <c r="B70" s="39" t="s">
        <v>76</v>
      </c>
      <c r="C70" s="20"/>
      <c r="D70" s="21" t="str">
        <f t="shared" ref="D70:D71" si="8">IF(C70="","Pendent resposta","")</f>
        <v>Pendent resposta</v>
      </c>
    </row>
    <row r="71" spans="2:8" ht="15.75" customHeight="1">
      <c r="B71" s="25" t="s">
        <v>77</v>
      </c>
      <c r="C71" s="60"/>
      <c r="D71" s="21" t="str">
        <f t="shared" si="8"/>
        <v>Pendent resposta</v>
      </c>
    </row>
    <row r="72" spans="2:8" ht="48" customHeight="1">
      <c r="B72" s="46" t="s">
        <v>78</v>
      </c>
      <c r="C72" s="47"/>
      <c r="D72" s="21"/>
    </row>
    <row r="73" spans="2:8" ht="15.75" customHeight="1">
      <c r="B73" s="25" t="s">
        <v>79</v>
      </c>
      <c r="C73" s="59"/>
      <c r="D73" s="21" t="str">
        <f t="shared" ref="D73:D74" si="9">IF(C73="","Pendent resposta","")</f>
        <v>Pendent resposta</v>
      </c>
    </row>
    <row r="74" spans="2:8" ht="15.75" customHeight="1">
      <c r="B74" s="25" t="s">
        <v>80</v>
      </c>
      <c r="C74" s="59"/>
      <c r="D74" s="21" t="str">
        <f t="shared" si="9"/>
        <v>Pendent resposta</v>
      </c>
    </row>
    <row r="75" spans="2:8" ht="15.75" customHeight="1">
      <c r="B75" s="22"/>
    </row>
    <row r="76" spans="2:8" ht="15.75" customHeight="1">
      <c r="B76" s="23" t="s">
        <v>81</v>
      </c>
    </row>
    <row r="77" spans="2:8" ht="15.75" customHeight="1">
      <c r="B77" s="22"/>
    </row>
    <row r="78" spans="2:8" ht="37.5" customHeight="1">
      <c r="B78" s="48" t="s">
        <v>82</v>
      </c>
      <c r="C78" s="49"/>
      <c r="D78" s="49"/>
      <c r="E78" s="49"/>
      <c r="F78" s="49"/>
      <c r="G78" s="49"/>
      <c r="H78" s="49"/>
    </row>
    <row r="79" spans="2:8" ht="15.75" customHeight="1"/>
    <row r="80" spans="2:8" ht="15.75" customHeight="1"/>
    <row r="81" spans="2:2" ht="15.75" customHeight="1">
      <c r="B81" s="2"/>
    </row>
    <row r="82" spans="2:2" ht="15.75" customHeight="1">
      <c r="B82" s="24"/>
    </row>
    <row r="83" spans="2:2" ht="15.75" customHeight="1">
      <c r="B83" s="2"/>
    </row>
    <row r="84" spans="2:2" ht="15.75" customHeight="1"/>
    <row r="85" spans="2:2" ht="15.75" customHeight="1"/>
    <row r="86" spans="2:2" ht="15.75" customHeight="1"/>
    <row r="87" spans="2:2" ht="15.75" customHeight="1"/>
    <row r="88" spans="2:2" ht="15.75" customHeight="1"/>
    <row r="89" spans="2:2" ht="22.5" customHeight="1"/>
    <row r="90" spans="2:2" ht="15.75" customHeight="1"/>
    <row r="91" spans="2:2" ht="15.75" customHeight="1"/>
    <row r="92" spans="2:2" ht="25.5" customHeight="1"/>
    <row r="93" spans="2:2" ht="15.75" customHeight="1"/>
    <row r="94" spans="2:2" ht="15.75" customHeight="1"/>
    <row r="95" spans="2:2" ht="15.75" customHeight="1"/>
    <row r="96" spans="2:2"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38.25" customHeight="1"/>
    <row r="112" ht="15.75" customHeight="1"/>
    <row r="113" ht="15.75" customHeight="1"/>
    <row r="114" ht="15.75" customHeight="1"/>
    <row r="115" ht="37.5" customHeight="1"/>
    <row r="116" ht="15.75" customHeight="1"/>
    <row r="117" ht="49.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sheetData>
  <sheetProtection algorithmName="SHA-512" hashValue="4WcGwwUiUAFFz3mVi1y44XvDvxUhPaimWihPIr+eSx+Ev82ZAGMRAVAp7viH8idrP8BA57ghGogDTNkznSxSaQ==" saltValue="EEVCIxyIiRqsJ6nxa8EaJw==" spinCount="100000" sheet="1" objects="1" scenarios="1"/>
  <mergeCells count="11">
    <mergeCell ref="B48:J48"/>
    <mergeCell ref="B50:J50"/>
    <mergeCell ref="B72:C72"/>
    <mergeCell ref="B78:H78"/>
    <mergeCell ref="B3:J3"/>
    <mergeCell ref="B4:J4"/>
    <mergeCell ref="B15:H15"/>
    <mergeCell ref="C19:E19"/>
    <mergeCell ref="F19:I19"/>
    <mergeCell ref="B21:J21"/>
    <mergeCell ref="B23:J23"/>
  </mergeCells>
  <conditionalFormatting sqref="D7:F11 D71:D74 F71:F74 J49">
    <cfRule type="cellIs" dxfId="5" priority="1" operator="equal">
      <formula>"Correcte"</formula>
    </cfRule>
  </conditionalFormatting>
  <conditionalFormatting sqref="D7:F11 D71:D74 F71:F74">
    <cfRule type="cellIs" dxfId="4" priority="2" operator="equal">
      <formula>"Pendent incloure informació"</formula>
    </cfRule>
  </conditionalFormatting>
  <conditionalFormatting sqref="J22 J24:J47 J51:J64">
    <cfRule type="cellIs" dxfId="3" priority="3" operator="equal">
      <formula>"Correcte"</formula>
    </cfRule>
  </conditionalFormatting>
  <conditionalFormatting sqref="J22 J24:J47 J49 J51:J64">
    <cfRule type="notContainsBlanks" dxfId="2" priority="4">
      <formula>LEN(TRIM(J22))&gt;0</formula>
    </cfRule>
  </conditionalFormatting>
  <conditionalFormatting sqref="D70">
    <cfRule type="cellIs" dxfId="1" priority="5" operator="equal">
      <formula>"Correcte"</formula>
    </cfRule>
  </conditionalFormatting>
  <conditionalFormatting sqref="D70">
    <cfRule type="cellIs" dxfId="0" priority="6" operator="equal">
      <formula>"Pendent incloure informació"</formula>
    </cfRule>
  </conditionalFormatting>
  <dataValidations count="4">
    <dataValidation type="list" allowBlank="1" showErrorMessage="1" sqref="C9">
      <formula1>"Nom propi,Representació de l' empresa"</formula1>
    </dataValidation>
    <dataValidation type="list" allowBlank="1" showErrorMessage="1" sqref="C22 C24:C47 C49 C51:C64">
      <formula1>"Preu (€),Percentatge (%) de recàrrec,Percentatge (%) de descompte,Preu ($)"</formula1>
    </dataValidation>
    <dataValidation type="list" allowBlank="1" showErrorMessage="1" sqref="C73:C74">
      <formula1>"Sí,No"</formula1>
    </dataValidation>
    <dataValidation type="custom" allowBlank="1" showDropDown="1" showInputMessage="1" showErrorMessage="1" prompt="Com a màxim es poden entrar 2 decimals" sqref="F22 H22:I22 F24:F47 H24:I47 F49 H49:I49 F51:F64 H51:I64">
      <formula1>AND(F22&lt;&gt;"",LEN(RIGHT(F22,LEN(F22)-IFERROR(FIND(",",F22),LEN(F22))))&lt;=2)</formula1>
    </dataValidation>
  </dataValidations>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Model CAT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 Maria Martínez Caballeria</dc:creator>
  <cp:lastModifiedBy>Raquel Cueva Mena</cp:lastModifiedBy>
  <dcterms:created xsi:type="dcterms:W3CDTF">2024-06-26T14:18:40Z</dcterms:created>
  <dcterms:modified xsi:type="dcterms:W3CDTF">2026-10-30T12:01:35Z</dcterms:modified>
</cp:coreProperties>
</file>