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6"/>
  <workbookPr defaultThemeVersion="124226"/>
  <bookViews>
    <workbookView xWindow="-120" yWindow="-120" windowWidth="29040" windowHeight="15720"/>
  </bookViews>
  <sheets>
    <sheet name="Hoja1" sheetId="1" r:id="rId1"/>
  </sheets>
  <calcPr calcId="125725"/>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G40" i="1"/>
  <c r="G38"/>
  <c r="G37"/>
  <c r="G36"/>
  <c r="G35"/>
  <c r="G34"/>
  <c r="G32"/>
  <c r="G31"/>
  <c r="G30"/>
  <c r="G29"/>
  <c r="G28"/>
  <c r="G27"/>
  <c r="G26"/>
  <c r="G25"/>
  <c r="G24"/>
  <c r="G22"/>
  <c r="G21"/>
  <c r="G20"/>
  <c r="G19"/>
  <c r="G18"/>
  <c r="G17"/>
  <c r="G16"/>
  <c r="G15"/>
  <c r="G13"/>
  <c r="G12"/>
  <c r="G11"/>
  <c r="G9"/>
  <c r="G8"/>
  <c r="G43" l="1"/>
  <c r="G44" s="1"/>
  <c r="G45" l="1"/>
</calcChain>
</file>

<file path=xl/sharedStrings.xml><?xml version="1.0" encoding="utf-8"?>
<sst xmlns="http://schemas.openxmlformats.org/spreadsheetml/2006/main" count="74" uniqueCount="51">
  <si>
    <t>PRESSUPOST</t>
  </si>
  <si>
    <t>unitat</t>
  </si>
  <si>
    <t>preu</t>
  </si>
  <si>
    <t>amidament</t>
  </si>
  <si>
    <t>import</t>
  </si>
  <si>
    <t>MOVIMENT DE TERRES I ENDERROCS</t>
  </si>
  <si>
    <t>Demolició de paviment de llambordins col·locats sobre base de formigó de fins a 15 cm de gruix, inclòs la demolició de la base, d'amplària fins a 2 m, amb compressor i càrrega sobre camió amb mitjans manuals, en entorn urbà amb dificultat de mobilitat, en voreres &lt;= 3 m d'amplària o calçada/plataforma única &lt;= 7 m d'amplària, amb afectació per serveis o elements de mobiliari urbà, en actuacions de més de 10 m2</t>
  </si>
  <si>
    <t>m2</t>
  </si>
  <si>
    <t>Enderroc de banc aillat de llosa de formigó, i parament de totxana interior inclou enderroc de fonament, de 0 a 5 m3 de volum aparent,  amb mitjans mecànics i manuals i càrrega mecànica de runa sobre camió o contenidor</t>
  </si>
  <si>
    <t>m3</t>
  </si>
  <si>
    <t>PAVIMENTS</t>
  </si>
  <si>
    <t>Vorada recta d'acer galvanitzat, de 10 mm de gruix i 150 mm d'alçària, amb els elements metàl·lics d'ancoratge soldats a la xapa, col·locada sobre base de formigó d'ús no estructural amb granulat reciclat HRNE-235/B/20</t>
  </si>
  <si>
    <t>m</t>
  </si>
  <si>
    <t>Paviment de llambordins de formigó de forma irregular amb cares rectes, de gruix 8 cm, preu superior, sobre llit de 3 cm de gruix de sorra, rebliment de junts amb sorra fina i compactació del paviment acabat, en entorn urbà amb dificultat de mobilitat, en voreres &lt;= 3 m d'amplària o calçada/plataforma única &lt;= 7 m d'amplària, amb afectació per serveis o elements de mobiliari urbà, en actuacions d'1 a 10 m2</t>
  </si>
  <si>
    <t>Creuament de calçada per connexió  de servei de reg amb reposició  de paviment continu asfaltic. Inclou tall, enderroc, pas de dos tubs de D90 i reblert de rasa amb formigó i 4cm acabat de'asfalt similar a l'existent. Reposició completament acabada.</t>
  </si>
  <si>
    <t>u</t>
  </si>
  <si>
    <t>INSTAL·LACIONS. REG</t>
  </si>
  <si>
    <t>Connexió a la xarxa d'aigua existent, inclou tots els accessoris per complimentar la partida.</t>
  </si>
  <si>
    <t>Excavació de rasa per a pas d'instal·lacions de 15 cm d'amplària i 40 cm de fondària, amb minirasadora manual i reblert i compactació amb terres seleccionades de la pròpia excavació, sense pedres amb mitjans mecànics</t>
  </si>
  <si>
    <t>Tub de polietilè de designació PE 40, de 25 mm de diàmetre nominal, de 6 bar de pressió nominal, sèrie SDR 11, UNE-EN 12201-2, connectat a pressió, amb grau de dificultat mig, utilitzant accessoris de plàstic, i col·locat al fons de la rasa</t>
  </si>
  <si>
    <t>Tub de polietilè de designació PE 100, diàmetre nominal DN 32, pressió nominal PN 10 (SDR 17), subministrat en rotlle, fabricació segons norma UNE-EN 12201-2, col·locat al fons de la rasa, en entorn urbà, en obres sense dificultat de mobilitat, sense afectació per presència de serveis en la rasa, sense presència d'estrebada, amb reblert sobre llit de sorra de 0,1 m de gruix, inclòs el reblert del recolzament del tub</t>
  </si>
  <si>
    <t>Pericó de fàbrica de maó per a instal·lacions de reg de mides interiors 60x60x60 cm per a un o dos u capçals, format amb parets de 15 cm de gruix de maó calat de 290x140x100 mm, arrebossada i lliscada interiorment amb morter amb una proporció en volum 1:2:10 i capa drenant de 20 cm de grava, bastiment quadrat i tapa quadrat de fosa dúctil per a pericó de serveis, recolzada, pas lliure de 600x600 mm classe B125 segons norma UNE-EN 124</t>
  </si>
  <si>
    <t>Capçal per sector de reg per degoteig, de 1´´ de diàmetre nominal i 10 bar de pressió totalment desmuntable, format per:_x000D_
vàlvula d'esfera manual de PVC tipus sandwich de ràcord pla i rosca mascle, filtre de llautó de malla de 300 micres,_x000D_
electrovàlvula de pas total amb regulador de cabal i solenoide a 9v amb possibilitat d'obertura manual i drenatge intern i_x000D_
connexions estanques tipus PGA, regulador de pressió ajustable amb dial incorporat a l'electrovàlvula. Inclou tots els_x000D_
accessoris, tes i colzes, de llautó i la mà d'obra necessària per deixar la unitat d'obra totalment acabada i ajustada, dins de_x000D_
pericó. El programador autònom de 9v el subministrarà l'AMB.</t>
  </si>
  <si>
    <t>Anella per a reg per degoteig formada per 1 volta de tub de 17 mm de diàmetre, amb degoters autocompensats integrats cada 33 cm, amb un diàmetre de l'anella de 100 cm, soterrada 10 cm, amb l'obertura i el tancament de la rasa inclosos (10 emissors/anella)</t>
  </si>
  <si>
    <t>Canonada de tub per a reg  de 16 mm de diàmetre, sense  degoters, instal·ladaentre 10-20cm de profunditat, fixada amb piquetes col·locades cada 5 m amb accessoris de connexió</t>
  </si>
  <si>
    <t>VEGETACIÓ</t>
  </si>
  <si>
    <t>Excavació de rasa per a platació d'arbrat  de 80cm d'amplària i 120 cm de fondària, amb retroexcavadora, abassegament lateral, disposició de llit de graves sobre base cònica  i reblert de rasa amb terres pròpies de l'excavació amb esmena d'ARBOCHAR, sense pedres amb mitjans manuals i mecànics.</t>
  </si>
  <si>
    <t>Subministrament i estesa de carbonet tipus ARBOCHAR. Barrejat prèviament amb la terra de la plantació de l'arbrat (15% de l'esmena de plantació en rasa, 20% en clot de plantació). Inclou la barreja amb un 15% de triturat aportat per l'AMB.</t>
  </si>
  <si>
    <t>Plantació d'arbre planifoli amb pa de terra o contenidor, de 18 a 25 cm de perímetre de tronc a 1 m d'alçària (a partir del coll de l'arrel), en un pendent inferior al 25 %, reblert del clot amb terra de l'excavació i primer reg. Incloui 3ml de tub corrugat perforat de 90mm de diàmetre col·locats en forma de ´´U´´ passant pel llit de graves.</t>
  </si>
  <si>
    <t>Subministrament de tipuana tipu (T. Speciosa) de perímetre de 18 a 20 cm, en contenidor de 50 l</t>
  </si>
  <si>
    <t>Subministrament de Gleditsia triacanthos Sunburst de perímetre de 18 a 20 cm, amb l'arrel nua</t>
  </si>
  <si>
    <t>Plantació d'arbre planifoli amb pa de terra o contenidor, de 18 a 25 cm de perímetre de tronc a 1 m d'alçària (a partir del coll de l'arrel), excavació de clot de plantació de 120x120x80 cm amb mitjans mecànics, en un pendent inferior al 25 %, reblert del clot amb substitució parcial del 30% de terra de l'excavació per sorra rentada i compost (70%-30%), primer reg i càrrega de les terres sobrants a camió.Inclou tub d'aeració corrugat de D90 i 20cm de graves reciclades al fons del clot.</t>
  </si>
  <si>
    <t>Subministrament de Cercis siliquastrum de perímetre de 18 a 20 cm, amb pa de terra de diàmetre mínim 57 cm i profunditat mínima 39,9 cm segons fórmules NTJ</t>
  </si>
  <si>
    <t>Triturat de fusta de 30 a 50 mm, subministrada a granel i escampada amb retroexcavadora mitjana</t>
  </si>
  <si>
    <t>Aspratge triple d'arbre mitjançant 3 rolls de fusta de pi tractada en autoclau de secció circular, de 8 cm de diàmetre i 2,5 m de llargària, clavat al fons del forat de plantació 30 cm, i amb 3 abraçadores regulables de goma o cautxú</t>
  </si>
  <si>
    <t>GESTIO DE RESIDUS</t>
  </si>
  <si>
    <t>Transport de residus dins de l'obra, amb dúmper de gasoil i temps d'espera per a la càrrega a mà</t>
  </si>
  <si>
    <t>Càrrega amb mitjans mecànics i transport de residus inerts o no especials a instal·lació autoritzada de gestió de residus, amb camió per a transport de 7 t, amb un recorregut de més de 10 i fins a 15 km</t>
  </si>
  <si>
    <t>Disposició controlada de residus inerts de formigó amb una densitat 1,45 t/m3 procedents de construcció o demolició (LER codi 17 01 01), en centre de reciclatge</t>
  </si>
  <si>
    <t>Transport de terres no contaminades per a reutilitzar dins de l'obra, amb dúmper per a transports elèctric i temps d'espera per a la càrrega amb mitjans mecànics</t>
  </si>
  <si>
    <t>Estesa i piconatge de sòl tolerable de l'obra, en tongades de 25 cm de gruix, com a màxim, amb compactació del 95 % PM, utilitzant corró vibratori autopropulsat, i amb necessitat d'humectació</t>
  </si>
  <si>
    <t xml:space="preserve">SEGURETAT I SALUT </t>
  </si>
  <si>
    <t>Partida d'abonament íntegre per la Seguretat i Salut a l'obra, en base a l'estudi i el Pla de Seguretat i Salut. _x000D_
La partida inclou el tancament pprincipal de l'obra segons requeriments de la coordinadora de seguretat i salut, amb tanca tipus Rivisa o equivalent amb malla d'ombreig.</t>
  </si>
  <si>
    <t>PA</t>
  </si>
  <si>
    <t>SUBTOTAL</t>
  </si>
  <si>
    <t>IVA 21%</t>
  </si>
  <si>
    <t>TOTAL (iva inclòs)</t>
  </si>
  <si>
    <t>Nota important: Cal adjuntar el present full d'excel al sobre de la licitació per tal de justificar l'oferta. S'ha d'ajuntar en format excel i en format pdf (aquest darrer, signat)</t>
  </si>
  <si>
    <t>preu màxim</t>
  </si>
  <si>
    <t>NOM DEL LICITADOR</t>
  </si>
  <si>
    <t>NIF</t>
  </si>
</sst>
</file>

<file path=xl/styles.xml><?xml version="1.0" encoding="utf-8"?>
<styleSheet xmlns="http://schemas.openxmlformats.org/spreadsheetml/2006/main">
  <numFmts count="2">
    <numFmt numFmtId="164" formatCode="#,##0.00\ &quot;€&quot;"/>
    <numFmt numFmtId="165" formatCode="0.0000"/>
  </numFmts>
  <fonts count="5">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sz val="14"/>
      <color theme="1"/>
      <name val="Calibri"/>
      <family val="2"/>
      <scheme val="minor"/>
    </font>
  </fonts>
  <fills count="4">
    <fill>
      <patternFill patternType="none"/>
    </fill>
    <fill>
      <patternFill patternType="gray125"/>
    </fill>
    <fill>
      <patternFill patternType="solid">
        <fgColor theme="8" tint="0.59999389629810485"/>
        <bgColor indexed="64"/>
      </patternFill>
    </fill>
    <fill>
      <patternFill patternType="solid">
        <fgColor theme="0" tint="-0.14999847407452621"/>
        <bgColor indexed="64"/>
      </patternFill>
    </fill>
  </fills>
  <borders count="1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58">
    <xf numFmtId="0" fontId="0" fillId="0" borderId="0" xfId="0"/>
    <xf numFmtId="0" fontId="2" fillId="0" borderId="0" xfId="0" applyFont="1"/>
    <xf numFmtId="0" fontId="0" fillId="0" borderId="0" xfId="0" applyAlignment="1">
      <alignment horizontal="center"/>
    </xf>
    <xf numFmtId="0" fontId="0" fillId="2" borderId="1" xfId="0" applyFill="1" applyBorder="1"/>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0" borderId="4" xfId="0" applyFont="1" applyBorder="1"/>
    <xf numFmtId="0" fontId="0" fillId="0" borderId="5" xfId="0" applyBorder="1" applyAlignment="1">
      <alignment horizontal="center"/>
    </xf>
    <xf numFmtId="0" fontId="0" fillId="0" borderId="6" xfId="0" applyBorder="1" applyAlignment="1">
      <alignment horizontal="center"/>
    </xf>
    <xf numFmtId="0" fontId="0" fillId="0" borderId="4" xfId="0" applyBorder="1" applyAlignment="1">
      <alignment vertical="center" wrapText="1"/>
    </xf>
    <xf numFmtId="4" fontId="0" fillId="0" borderId="5" xfId="0" applyNumberFormat="1" applyBorder="1" applyAlignment="1">
      <alignment horizontal="center" vertical="center"/>
    </xf>
    <xf numFmtId="4" fontId="0" fillId="0" borderId="6" xfId="0" applyNumberFormat="1" applyBorder="1" applyAlignment="1">
      <alignment horizontal="center" vertical="center"/>
    </xf>
    <xf numFmtId="0" fontId="0" fillId="0" borderId="0" xfId="0" applyAlignment="1">
      <alignment vertical="center"/>
    </xf>
    <xf numFmtId="0" fontId="1" fillId="0" borderId="4" xfId="0" applyFont="1" applyBorder="1" applyAlignment="1">
      <alignment wrapText="1"/>
    </xf>
    <xf numFmtId="4" fontId="0" fillId="0" borderId="5" xfId="0" quotePrefix="1" applyNumberFormat="1" applyBorder="1" applyAlignment="1">
      <alignment horizontal="center" vertical="center"/>
    </xf>
    <xf numFmtId="4" fontId="0" fillId="0" borderId="5" xfId="0" quotePrefix="1" applyNumberFormat="1" applyBorder="1" applyAlignment="1">
      <alignment horizontal="center"/>
    </xf>
    <xf numFmtId="4" fontId="0" fillId="0" borderId="5" xfId="0" applyNumberFormat="1" applyBorder="1" applyAlignment="1">
      <alignment horizontal="center"/>
    </xf>
    <xf numFmtId="4" fontId="0" fillId="0" borderId="6" xfId="0" applyNumberFormat="1" applyBorder="1" applyAlignment="1">
      <alignment horizontal="center"/>
    </xf>
    <xf numFmtId="164" fontId="0" fillId="0" borderId="0" xfId="0" applyNumberFormat="1"/>
    <xf numFmtId="0" fontId="0" fillId="0" borderId="7" xfId="0" applyBorder="1" applyAlignment="1">
      <alignment vertical="center" wrapText="1"/>
    </xf>
    <xf numFmtId="4" fontId="0" fillId="0" borderId="8" xfId="0" quotePrefix="1" applyNumberFormat="1" applyBorder="1" applyAlignment="1">
      <alignment horizontal="center" vertical="center"/>
    </xf>
    <xf numFmtId="4" fontId="0" fillId="0" borderId="8" xfId="0" applyNumberFormat="1" applyBorder="1" applyAlignment="1">
      <alignment horizontal="center" vertical="center"/>
    </xf>
    <xf numFmtId="0" fontId="0" fillId="0" borderId="0" xfId="0" applyAlignment="1">
      <alignment vertical="center" wrapText="1"/>
    </xf>
    <xf numFmtId="4" fontId="0" fillId="0" borderId="0" xfId="0" quotePrefix="1" applyNumberFormat="1" applyAlignment="1">
      <alignment horizontal="center" vertical="center"/>
    </xf>
    <xf numFmtId="4" fontId="0" fillId="0" borderId="0" xfId="0" applyNumberFormat="1" applyAlignment="1">
      <alignment horizontal="center" vertical="center"/>
    </xf>
    <xf numFmtId="0" fontId="0" fillId="0" borderId="0" xfId="0" applyAlignment="1">
      <alignment wrapText="1"/>
    </xf>
    <xf numFmtId="4" fontId="0" fillId="0" borderId="0" xfId="0" applyNumberFormat="1" applyAlignment="1">
      <alignment horizontal="center"/>
    </xf>
    <xf numFmtId="164" fontId="1" fillId="0" borderId="0" xfId="0" applyNumberFormat="1" applyFont="1"/>
    <xf numFmtId="4" fontId="0" fillId="3" borderId="5" xfId="0" applyNumberFormat="1" applyFill="1" applyBorder="1" applyAlignment="1" applyProtection="1">
      <alignment horizontal="center" vertical="center"/>
      <protection locked="0"/>
    </xf>
    <xf numFmtId="4" fontId="0" fillId="3" borderId="8" xfId="0" applyNumberFormat="1" applyFill="1" applyBorder="1" applyAlignment="1" applyProtection="1">
      <alignment horizontal="center" vertical="center"/>
      <protection locked="0"/>
    </xf>
    <xf numFmtId="0" fontId="3" fillId="0" borderId="0" xfId="0" applyFont="1" applyBorder="1" applyAlignment="1">
      <alignment vertical="center"/>
    </xf>
    <xf numFmtId="0" fontId="2" fillId="0" borderId="0" xfId="0" applyFont="1" applyBorder="1" applyAlignment="1">
      <alignment vertical="center"/>
    </xf>
    <xf numFmtId="4" fontId="2" fillId="0" borderId="3" xfId="0" applyNumberFormat="1" applyFont="1" applyBorder="1" applyAlignment="1">
      <alignment vertical="center"/>
    </xf>
    <xf numFmtId="4" fontId="3" fillId="0" borderId="6" xfId="0" applyNumberFormat="1" applyFont="1" applyBorder="1" applyAlignment="1">
      <alignment vertical="center"/>
    </xf>
    <xf numFmtId="4" fontId="2" fillId="0" borderId="9" xfId="0" applyNumberFormat="1" applyFont="1" applyBorder="1" applyAlignment="1">
      <alignment vertical="center"/>
    </xf>
    <xf numFmtId="165" fontId="0" fillId="0" borderId="0" xfId="0" applyNumberFormat="1" applyAlignment="1">
      <alignment horizontal="center"/>
    </xf>
    <xf numFmtId="165" fontId="1" fillId="2" borderId="2" xfId="0" applyNumberFormat="1" applyFont="1" applyFill="1" applyBorder="1" applyAlignment="1">
      <alignment horizontal="center"/>
    </xf>
    <xf numFmtId="165" fontId="0" fillId="0" borderId="5" xfId="0" applyNumberFormat="1" applyBorder="1" applyAlignment="1">
      <alignment horizontal="center"/>
    </xf>
    <xf numFmtId="165" fontId="0" fillId="0" borderId="5" xfId="0" applyNumberFormat="1" applyBorder="1" applyAlignment="1">
      <alignment horizontal="center" vertical="center"/>
    </xf>
    <xf numFmtId="165" fontId="0" fillId="0" borderId="0" xfId="0" quotePrefix="1" applyNumberFormat="1" applyAlignment="1">
      <alignment horizontal="center" vertical="center"/>
    </xf>
    <xf numFmtId="165" fontId="3" fillId="0" borderId="0" xfId="0" applyNumberFormat="1" applyFont="1" applyBorder="1" applyAlignment="1">
      <alignment vertical="center"/>
    </xf>
    <xf numFmtId="165" fontId="2" fillId="0" borderId="0" xfId="0" applyNumberFormat="1" applyFont="1" applyBorder="1" applyAlignment="1">
      <alignment vertical="center"/>
    </xf>
    <xf numFmtId="165" fontId="0" fillId="0" borderId="0" xfId="0" applyNumberFormat="1" applyAlignment="1">
      <alignment horizontal="center"/>
    </xf>
    <xf numFmtId="165" fontId="0" fillId="3" borderId="10" xfId="0" applyNumberFormat="1" applyFill="1" applyBorder="1" applyAlignment="1" applyProtection="1">
      <alignment horizontal="center"/>
      <protection locked="0"/>
    </xf>
    <xf numFmtId="165" fontId="0" fillId="3" borderId="11" xfId="0" applyNumberFormat="1" applyFill="1" applyBorder="1" applyAlignment="1" applyProtection="1">
      <alignment horizontal="center"/>
      <protection locked="0"/>
    </xf>
    <xf numFmtId="165" fontId="0" fillId="3" borderId="12" xfId="0" applyNumberFormat="1" applyFill="1" applyBorder="1" applyAlignment="1" applyProtection="1">
      <alignment horizontal="center"/>
      <protection locked="0"/>
    </xf>
    <xf numFmtId="165" fontId="0" fillId="3" borderId="13" xfId="0" applyNumberFormat="1" applyFill="1" applyBorder="1" applyAlignment="1" applyProtection="1">
      <alignment horizontal="center"/>
      <protection locked="0"/>
    </xf>
    <xf numFmtId="0" fontId="2" fillId="0" borderId="1" xfId="0" applyFont="1" applyBorder="1" applyAlignment="1">
      <alignment horizontal="right" vertical="center" wrapText="1"/>
    </xf>
    <xf numFmtId="0" fontId="2" fillId="0" borderId="2" xfId="0" applyFont="1" applyBorder="1" applyAlignment="1">
      <alignment horizontal="right" vertical="center" wrapText="1"/>
    </xf>
    <xf numFmtId="9" fontId="3" fillId="0" borderId="4" xfId="0" applyNumberFormat="1" applyFont="1" applyBorder="1" applyAlignment="1">
      <alignment horizontal="right" vertical="center" wrapText="1"/>
    </xf>
    <xf numFmtId="9" fontId="3" fillId="0" borderId="5" xfId="0" applyNumberFormat="1" applyFont="1" applyBorder="1" applyAlignment="1">
      <alignment horizontal="right" vertical="center" wrapText="1"/>
    </xf>
    <xf numFmtId="0" fontId="2" fillId="0" borderId="7" xfId="0" applyFont="1" applyBorder="1" applyAlignment="1">
      <alignment horizontal="right" vertical="center" wrapText="1"/>
    </xf>
    <xf numFmtId="0" fontId="2" fillId="0" borderId="8" xfId="0" applyFont="1" applyBorder="1" applyAlignment="1">
      <alignment horizontal="right" vertical="center" wrapText="1"/>
    </xf>
    <xf numFmtId="0" fontId="4" fillId="0" borderId="0" xfId="0" applyFont="1" applyAlignment="1">
      <alignment horizontal="justify" vertical="top" wrapText="1"/>
    </xf>
    <xf numFmtId="0" fontId="0" fillId="3" borderId="10" xfId="0" applyFill="1" applyBorder="1" applyAlignment="1" applyProtection="1">
      <alignment horizontal="left" vertical="center"/>
      <protection locked="0"/>
    </xf>
    <xf numFmtId="0" fontId="0" fillId="3" borderId="11" xfId="0" applyFill="1" applyBorder="1" applyAlignment="1" applyProtection="1">
      <alignment horizontal="left" vertical="center"/>
      <protection locked="0"/>
    </xf>
    <xf numFmtId="0" fontId="0" fillId="3" borderId="12" xfId="0" applyFill="1" applyBorder="1" applyAlignment="1" applyProtection="1">
      <alignment horizontal="left" vertical="center"/>
      <protection locked="0"/>
    </xf>
    <xf numFmtId="0" fontId="0" fillId="3" borderId="13" xfId="0" applyFill="1" applyBorder="1" applyAlignment="1" applyProtection="1">
      <alignment horizontal="left" vertic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cin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ci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1:M51"/>
  <sheetViews>
    <sheetView tabSelected="1" topLeftCell="A34" zoomScale="85" zoomScaleNormal="85" workbookViewId="0">
      <selection activeCell="E8" sqref="E8"/>
    </sheetView>
  </sheetViews>
  <sheetFormatPr defaultColWidth="11.42578125" defaultRowHeight="15"/>
  <cols>
    <col min="1" max="1" width="4.28515625" customWidth="1"/>
    <col min="2" max="2" width="76.42578125" customWidth="1"/>
    <col min="3" max="3" width="11.42578125" style="2"/>
    <col min="4" max="4" width="17" style="35" customWidth="1"/>
    <col min="5" max="6" width="11.42578125" style="2"/>
    <col min="7" max="7" width="15.85546875" style="2" customWidth="1"/>
    <col min="10" max="10" width="24.7109375" customWidth="1"/>
    <col min="13" max="13" width="11.5703125" bestFit="1" customWidth="1"/>
  </cols>
  <sheetData>
    <row r="1" spans="2:7" ht="15.75" thickBot="1">
      <c r="B1" t="s">
        <v>49</v>
      </c>
      <c r="D1" s="42" t="s">
        <v>50</v>
      </c>
      <c r="E1" s="42"/>
    </row>
    <row r="2" spans="2:7">
      <c r="B2" s="54"/>
      <c r="C2" s="55"/>
      <c r="D2" s="43"/>
      <c r="E2" s="44"/>
    </row>
    <row r="3" spans="2:7" ht="15.75" thickBot="1">
      <c r="B3" s="56"/>
      <c r="C3" s="57"/>
      <c r="D3" s="45"/>
      <c r="E3" s="46"/>
    </row>
    <row r="4" spans="2:7" ht="15.75">
      <c r="B4" s="1" t="s">
        <v>0</v>
      </c>
    </row>
    <row r="5" spans="2:7" ht="15.75" thickBot="1"/>
    <row r="6" spans="2:7">
      <c r="B6" s="3"/>
      <c r="C6" s="4" t="s">
        <v>1</v>
      </c>
      <c r="D6" s="36" t="s">
        <v>48</v>
      </c>
      <c r="E6" s="4" t="s">
        <v>2</v>
      </c>
      <c r="F6" s="4" t="s">
        <v>3</v>
      </c>
      <c r="G6" s="5" t="s">
        <v>4</v>
      </c>
    </row>
    <row r="7" spans="2:7">
      <c r="B7" s="6" t="s">
        <v>5</v>
      </c>
      <c r="C7" s="7"/>
      <c r="D7" s="37"/>
      <c r="E7" s="7"/>
      <c r="F7" s="7"/>
      <c r="G7" s="8"/>
    </row>
    <row r="8" spans="2:7" ht="90">
      <c r="B8" s="9" t="s">
        <v>6</v>
      </c>
      <c r="C8" s="10" t="s">
        <v>7</v>
      </c>
      <c r="D8" s="38">
        <v>74.862899999999996</v>
      </c>
      <c r="E8" s="28"/>
      <c r="F8" s="10">
        <v>127.68</v>
      </c>
      <c r="G8" s="11" t="str">
        <f>IF(E8*F8=0,"",ROUND(E8*F8,2))</f>
        <v/>
      </c>
    </row>
    <row r="9" spans="2:7" ht="45">
      <c r="B9" s="9" t="s">
        <v>8</v>
      </c>
      <c r="C9" s="10" t="s">
        <v>9</v>
      </c>
      <c r="D9" s="38">
        <v>403.30290000000002</v>
      </c>
      <c r="E9" s="28"/>
      <c r="F9" s="10">
        <v>13</v>
      </c>
      <c r="G9" s="11" t="str">
        <f>IF(E9*F9=0,"",ROUND(E9*F9,2))</f>
        <v/>
      </c>
    </row>
    <row r="10" spans="2:7">
      <c r="B10" s="6" t="s">
        <v>10</v>
      </c>
      <c r="C10" s="7"/>
      <c r="D10" s="38"/>
      <c r="E10" s="7"/>
      <c r="F10" s="7"/>
      <c r="G10" s="8"/>
    </row>
    <row r="11" spans="2:7" s="12" customFormat="1" ht="45">
      <c r="B11" s="9" t="s">
        <v>11</v>
      </c>
      <c r="C11" s="10" t="s">
        <v>12</v>
      </c>
      <c r="D11" s="38">
        <v>48.623399999999997</v>
      </c>
      <c r="E11" s="28"/>
      <c r="F11" s="10">
        <v>28.8</v>
      </c>
      <c r="G11" s="11" t="str">
        <f>IF(E11*F11=0,"",ROUND(E11*F11,2))</f>
        <v/>
      </c>
    </row>
    <row r="12" spans="2:7" s="12" customFormat="1" ht="90">
      <c r="B12" s="9" t="s">
        <v>13</v>
      </c>
      <c r="C12" s="10" t="s">
        <v>7</v>
      </c>
      <c r="D12" s="38">
        <v>39.3414</v>
      </c>
      <c r="E12" s="28"/>
      <c r="F12" s="10">
        <v>42.5</v>
      </c>
      <c r="G12" s="11" t="str">
        <f>IF(E12*F12=0,"",ROUND(E12*F12,2))</f>
        <v/>
      </c>
    </row>
    <row r="13" spans="2:7" s="12" customFormat="1" ht="60">
      <c r="B13" s="9" t="s">
        <v>14</v>
      </c>
      <c r="C13" s="10" t="s">
        <v>15</v>
      </c>
      <c r="D13" s="38">
        <v>817.03020000000004</v>
      </c>
      <c r="E13" s="28"/>
      <c r="F13" s="10">
        <v>1</v>
      </c>
      <c r="G13" s="11" t="str">
        <f>IF(E13*F13=0,"",ROUND(E13*F13,2))</f>
        <v/>
      </c>
    </row>
    <row r="14" spans="2:7" s="12" customFormat="1">
      <c r="B14" s="13" t="s">
        <v>16</v>
      </c>
      <c r="C14" s="14"/>
      <c r="D14" s="38"/>
      <c r="E14" s="10"/>
      <c r="F14" s="10"/>
      <c r="G14" s="11"/>
    </row>
    <row r="15" spans="2:7" s="12" customFormat="1" ht="30">
      <c r="B15" s="9" t="s">
        <v>17</v>
      </c>
      <c r="C15" s="10" t="s">
        <v>15</v>
      </c>
      <c r="D15" s="38">
        <v>119.0119</v>
      </c>
      <c r="E15" s="28"/>
      <c r="F15" s="10">
        <v>1</v>
      </c>
      <c r="G15" s="11" t="str">
        <f>IF(E15*F15=0,"",ROUND(E15*F15,2))</f>
        <v/>
      </c>
    </row>
    <row r="16" spans="2:7" s="12" customFormat="1" ht="45">
      <c r="B16" s="9" t="s">
        <v>18</v>
      </c>
      <c r="C16" s="10" t="s">
        <v>15</v>
      </c>
      <c r="D16" s="38">
        <v>9.6389999999999993</v>
      </c>
      <c r="E16" s="28"/>
      <c r="F16" s="10">
        <v>199</v>
      </c>
      <c r="G16" s="11" t="str">
        <f t="shared" ref="G16:G22" si="0">IF(E16*F16=0,"",ROUND(E16*F16,2))</f>
        <v/>
      </c>
    </row>
    <row r="17" spans="2:7" s="12" customFormat="1" ht="45">
      <c r="B17" s="9" t="s">
        <v>19</v>
      </c>
      <c r="C17" s="10" t="s">
        <v>15</v>
      </c>
      <c r="D17" s="38">
        <v>6.5807000000000002</v>
      </c>
      <c r="E17" s="28"/>
      <c r="F17" s="10">
        <v>162</v>
      </c>
      <c r="G17" s="11" t="str">
        <f t="shared" si="0"/>
        <v/>
      </c>
    </row>
    <row r="18" spans="2:7" s="12" customFormat="1" ht="90">
      <c r="B18" s="9" t="s">
        <v>20</v>
      </c>
      <c r="C18" s="10" t="s">
        <v>15</v>
      </c>
      <c r="D18" s="38">
        <v>10.852799999999998</v>
      </c>
      <c r="E18" s="28"/>
      <c r="F18" s="10">
        <v>37</v>
      </c>
      <c r="G18" s="11" t="str">
        <f t="shared" si="0"/>
        <v/>
      </c>
    </row>
    <row r="19" spans="2:7" s="12" customFormat="1" ht="90">
      <c r="B19" s="9" t="s">
        <v>21</v>
      </c>
      <c r="C19" s="10" t="s">
        <v>15</v>
      </c>
      <c r="D19" s="38">
        <v>366.03209999999996</v>
      </c>
      <c r="E19" s="28"/>
      <c r="F19" s="10">
        <v>1</v>
      </c>
      <c r="G19" s="11" t="str">
        <f t="shared" si="0"/>
        <v/>
      </c>
    </row>
    <row r="20" spans="2:7" s="12" customFormat="1" ht="165">
      <c r="B20" s="9" t="s">
        <v>22</v>
      </c>
      <c r="C20" s="10" t="s">
        <v>15</v>
      </c>
      <c r="D20" s="38">
        <v>380.77620000000002</v>
      </c>
      <c r="E20" s="28"/>
      <c r="F20" s="10">
        <v>1</v>
      </c>
      <c r="G20" s="11" t="str">
        <f t="shared" si="0"/>
        <v/>
      </c>
    </row>
    <row r="21" spans="2:7" s="12" customFormat="1" ht="60">
      <c r="B21" s="9" t="s">
        <v>23</v>
      </c>
      <c r="C21" s="10" t="s">
        <v>15</v>
      </c>
      <c r="D21" s="38">
        <v>26.072900000000001</v>
      </c>
      <c r="E21" s="28"/>
      <c r="F21" s="10">
        <v>22</v>
      </c>
      <c r="G21" s="11" t="str">
        <f t="shared" si="0"/>
        <v/>
      </c>
    </row>
    <row r="22" spans="2:7" s="12" customFormat="1" ht="45">
      <c r="B22" s="9" t="s">
        <v>24</v>
      </c>
      <c r="C22" s="10" t="s">
        <v>12</v>
      </c>
      <c r="D22" s="38">
        <v>4.7362000000000002</v>
      </c>
      <c r="E22" s="28"/>
      <c r="F22" s="10">
        <v>22</v>
      </c>
      <c r="G22" s="11" t="str">
        <f t="shared" si="0"/>
        <v/>
      </c>
    </row>
    <row r="23" spans="2:7">
      <c r="B23" s="13" t="s">
        <v>25</v>
      </c>
      <c r="C23" s="15"/>
      <c r="D23" s="38"/>
      <c r="E23" s="16"/>
      <c r="F23" s="16"/>
      <c r="G23" s="17"/>
    </row>
    <row r="24" spans="2:7" s="12" customFormat="1" ht="60">
      <c r="B24" s="9" t="s">
        <v>26</v>
      </c>
      <c r="C24" s="10" t="s">
        <v>12</v>
      </c>
      <c r="D24" s="38">
        <v>52.0625</v>
      </c>
      <c r="E24" s="28"/>
      <c r="F24" s="10">
        <v>92</v>
      </c>
      <c r="G24" s="11" t="str">
        <f t="shared" ref="G24:G32" si="1">IF(E24*F24=0,"",ROUND(E24*F24,2))</f>
        <v/>
      </c>
    </row>
    <row r="25" spans="2:7" s="12" customFormat="1" ht="45">
      <c r="B25" s="9" t="s">
        <v>27</v>
      </c>
      <c r="C25" s="10" t="s">
        <v>9</v>
      </c>
      <c r="D25" s="38">
        <v>622.40569999999991</v>
      </c>
      <c r="E25" s="28"/>
      <c r="F25" s="10">
        <v>9.8689999999999998</v>
      </c>
      <c r="G25" s="11" t="str">
        <f t="shared" si="1"/>
        <v/>
      </c>
    </row>
    <row r="26" spans="2:7" ht="75">
      <c r="B26" s="9" t="s">
        <v>28</v>
      </c>
      <c r="C26" s="10" t="s">
        <v>15</v>
      </c>
      <c r="D26" s="38">
        <v>74.975800000000007</v>
      </c>
      <c r="E26" s="28"/>
      <c r="F26" s="10">
        <v>20</v>
      </c>
      <c r="G26" s="11" t="str">
        <f t="shared" si="1"/>
        <v/>
      </c>
    </row>
    <row r="27" spans="2:7" ht="30">
      <c r="B27" s="9" t="s">
        <v>29</v>
      </c>
      <c r="C27" s="10" t="s">
        <v>15</v>
      </c>
      <c r="D27" s="38">
        <v>195.33850000000001</v>
      </c>
      <c r="E27" s="28"/>
      <c r="F27" s="10">
        <v>10</v>
      </c>
      <c r="G27" s="11" t="str">
        <f t="shared" si="1"/>
        <v/>
      </c>
    </row>
    <row r="28" spans="2:7" ht="30">
      <c r="B28" s="9" t="s">
        <v>30</v>
      </c>
      <c r="C28" s="10" t="s">
        <v>15</v>
      </c>
      <c r="D28" s="38">
        <v>142.68100000000001</v>
      </c>
      <c r="E28" s="28"/>
      <c r="F28" s="10">
        <v>10</v>
      </c>
      <c r="G28" s="11" t="str">
        <f t="shared" si="1"/>
        <v/>
      </c>
    </row>
    <row r="29" spans="2:7" ht="105">
      <c r="B29" s="9" t="s">
        <v>31</v>
      </c>
      <c r="C29" s="10" t="s">
        <v>15</v>
      </c>
      <c r="D29" s="38">
        <v>134.05350000000001</v>
      </c>
      <c r="E29" s="28"/>
      <c r="F29" s="10">
        <v>2</v>
      </c>
      <c r="G29" s="11" t="str">
        <f t="shared" si="1"/>
        <v/>
      </c>
    </row>
    <row r="30" spans="2:7" ht="30">
      <c r="B30" s="9" t="s">
        <v>32</v>
      </c>
      <c r="C30" s="10" t="s">
        <v>15</v>
      </c>
      <c r="D30" s="38">
        <v>443.87</v>
      </c>
      <c r="E30" s="28"/>
      <c r="F30" s="10">
        <v>2</v>
      </c>
      <c r="G30" s="11" t="str">
        <f t="shared" si="1"/>
        <v/>
      </c>
    </row>
    <row r="31" spans="2:7" ht="30">
      <c r="B31" s="9" t="s">
        <v>33</v>
      </c>
      <c r="C31" s="10" t="s">
        <v>9</v>
      </c>
      <c r="D31" s="38">
        <v>48.385399999999997</v>
      </c>
      <c r="E31" s="28"/>
      <c r="F31" s="10">
        <v>15.36</v>
      </c>
      <c r="G31" s="11" t="str">
        <f t="shared" si="1"/>
        <v/>
      </c>
    </row>
    <row r="32" spans="2:7" ht="45">
      <c r="B32" s="9" t="s">
        <v>34</v>
      </c>
      <c r="C32" s="10" t="s">
        <v>15</v>
      </c>
      <c r="D32" s="38">
        <v>73.863299999999995</v>
      </c>
      <c r="E32" s="28"/>
      <c r="F32" s="10">
        <v>22</v>
      </c>
      <c r="G32" s="11" t="str">
        <f t="shared" si="1"/>
        <v/>
      </c>
    </row>
    <row r="33" spans="2:13" s="12" customFormat="1">
      <c r="B33" s="13" t="s">
        <v>35</v>
      </c>
      <c r="C33" s="14"/>
      <c r="D33" s="38"/>
      <c r="E33" s="10"/>
      <c r="F33" s="10"/>
      <c r="G33" s="11"/>
    </row>
    <row r="34" spans="2:13" s="12" customFormat="1" ht="30">
      <c r="B34" s="9" t="s">
        <v>36</v>
      </c>
      <c r="C34" s="10" t="s">
        <v>9</v>
      </c>
      <c r="D34" s="38">
        <v>40.947899999999997</v>
      </c>
      <c r="E34" s="28"/>
      <c r="F34" s="10">
        <v>63.667999999999999</v>
      </c>
      <c r="G34" s="11" t="str">
        <f t="shared" ref="G34:G38" si="2">IF(E34*F34=0,"",ROUND(E34*F34,2))</f>
        <v/>
      </c>
    </row>
    <row r="35" spans="2:13" s="12" customFormat="1" ht="45">
      <c r="B35" s="9" t="s">
        <v>37</v>
      </c>
      <c r="C35" s="10" t="s">
        <v>9</v>
      </c>
      <c r="D35" s="38">
        <v>19.527899999999999</v>
      </c>
      <c r="E35" s="28"/>
      <c r="F35" s="10">
        <v>63.667999999999999</v>
      </c>
      <c r="G35" s="11" t="str">
        <f t="shared" si="2"/>
        <v/>
      </c>
    </row>
    <row r="36" spans="2:13" s="12" customFormat="1" ht="30">
      <c r="B36" s="9" t="s">
        <v>38</v>
      </c>
      <c r="C36" s="10" t="s">
        <v>9</v>
      </c>
      <c r="D36" s="38">
        <v>21.527099999999997</v>
      </c>
      <c r="E36" s="28"/>
      <c r="F36" s="10">
        <v>63.667999999999999</v>
      </c>
      <c r="G36" s="11" t="str">
        <f t="shared" si="2"/>
        <v/>
      </c>
    </row>
    <row r="37" spans="2:13" s="12" customFormat="1" ht="30">
      <c r="B37" s="9" t="s">
        <v>39</v>
      </c>
      <c r="C37" s="10" t="s">
        <v>9</v>
      </c>
      <c r="D37" s="38">
        <v>5.0812999999999997</v>
      </c>
      <c r="E37" s="28"/>
      <c r="F37" s="10">
        <v>56.16</v>
      </c>
      <c r="G37" s="11" t="str">
        <f t="shared" si="2"/>
        <v/>
      </c>
    </row>
    <row r="38" spans="2:13" s="12" customFormat="1" ht="45">
      <c r="B38" s="9" t="s">
        <v>40</v>
      </c>
      <c r="C38" s="10" t="s">
        <v>9</v>
      </c>
      <c r="D38" s="38">
        <v>7.1518999999999995</v>
      </c>
      <c r="E38" s="28"/>
      <c r="F38" s="10">
        <v>56.16</v>
      </c>
      <c r="G38" s="11" t="str">
        <f t="shared" si="2"/>
        <v/>
      </c>
    </row>
    <row r="39" spans="2:13">
      <c r="B39" s="13" t="s">
        <v>41</v>
      </c>
      <c r="C39" s="14"/>
      <c r="D39" s="38"/>
      <c r="E39" s="10"/>
      <c r="F39" s="10"/>
      <c r="G39" s="11"/>
      <c r="M39" s="18"/>
    </row>
    <row r="40" spans="2:13" ht="75.75" thickBot="1">
      <c r="B40" s="19" t="s">
        <v>42</v>
      </c>
      <c r="C40" s="20" t="s">
        <v>43</v>
      </c>
      <c r="D40" s="38">
        <v>624.75</v>
      </c>
      <c r="E40" s="29"/>
      <c r="F40" s="21">
        <v>1</v>
      </c>
      <c r="G40" s="11" t="str">
        <f>IF(E40*F40=0,"",ROUND(E40*F40,2))</f>
        <v/>
      </c>
      <c r="M40" s="18"/>
    </row>
    <row r="41" spans="2:13">
      <c r="B41" s="22"/>
      <c r="C41" s="23"/>
      <c r="D41" s="39"/>
      <c r="E41" s="24"/>
      <c r="F41" s="24"/>
      <c r="G41" s="24"/>
      <c r="M41" s="18"/>
    </row>
    <row r="42" spans="2:13" ht="30.75" customHeight="1" thickBot="1">
      <c r="B42" s="53" t="s">
        <v>47</v>
      </c>
      <c r="G42" s="26"/>
      <c r="M42" s="18"/>
    </row>
    <row r="43" spans="2:13" ht="20.100000000000001" customHeight="1">
      <c r="B43" s="53"/>
      <c r="C43" s="30"/>
      <c r="D43" s="40"/>
      <c r="E43" s="47" t="s">
        <v>44</v>
      </c>
      <c r="F43" s="48"/>
      <c r="G43" s="32">
        <f>SUM(G8:G40)</f>
        <v>0</v>
      </c>
      <c r="M43" s="18"/>
    </row>
    <row r="44" spans="2:13" ht="20.100000000000001" customHeight="1">
      <c r="B44" s="53"/>
      <c r="C44" s="30"/>
      <c r="D44" s="40"/>
      <c r="E44" s="49" t="s">
        <v>45</v>
      </c>
      <c r="F44" s="50"/>
      <c r="G44" s="33">
        <f>ROUND(G43*0.21,2)</f>
        <v>0</v>
      </c>
      <c r="M44" s="18"/>
    </row>
    <row r="45" spans="2:13" ht="20.100000000000001" customHeight="1" thickBot="1">
      <c r="B45" s="53"/>
      <c r="C45" s="31"/>
      <c r="D45" s="41"/>
      <c r="E45" s="51" t="s">
        <v>46</v>
      </c>
      <c r="F45" s="52"/>
      <c r="G45" s="34">
        <f>G43+G44</f>
        <v>0</v>
      </c>
      <c r="M45" s="18"/>
    </row>
    <row r="46" spans="2:13">
      <c r="B46" s="25"/>
      <c r="M46" s="18"/>
    </row>
    <row r="47" spans="2:13">
      <c r="B47" s="25"/>
      <c r="M47" s="27"/>
    </row>
    <row r="48" spans="2:13">
      <c r="B48" s="25"/>
      <c r="M48" s="18"/>
    </row>
    <row r="49" spans="2:13">
      <c r="B49" s="25"/>
      <c r="M49" s="18"/>
    </row>
    <row r="50" spans="2:13">
      <c r="B50" s="25"/>
    </row>
    <row r="51" spans="2:13">
      <c r="B51" s="25"/>
    </row>
  </sheetData>
  <sheetProtection password="EE84" sheet="1" objects="1" scenarios="1"/>
  <mergeCells count="7">
    <mergeCell ref="B42:B45"/>
    <mergeCell ref="B2:C3"/>
    <mergeCell ref="D1:E1"/>
    <mergeCell ref="D2:E3"/>
    <mergeCell ref="E43:F43"/>
    <mergeCell ref="E44:F44"/>
    <mergeCell ref="E45:F45"/>
  </mergeCells>
  <printOptions gridLines="1"/>
  <pageMargins left="0.51181102362204722" right="0.31496062992125984" top="0.74803149606299213" bottom="0.74803149606299213" header="0.31496062992125984" footer="0.31496062992125984"/>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Hoja1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 CASANOVAS, Jordi</dc:creator>
  <cp:lastModifiedBy>jdarbra</cp:lastModifiedBy>
  <dcterms:created xsi:type="dcterms:W3CDTF">2026-09-30T06:22:14Z</dcterms:created>
  <dcterms:modified xsi:type="dcterms:W3CDTF">2026-10-13T10:02:23Z</dcterms:modified>
</cp:coreProperties>
</file>