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calcChain.xml" ContentType="application/vnd.openxmlformats-officedocument.spreadsheetml.calcChain+xml"/>
  <Override PartName="/xl/theme/theme.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31a923fe3d445ea" /><Relationship Type="http://schemas.openxmlformats.org/officeDocument/2006/relationships/extended-properties" Target="/docProps/app.xml" Id="rId1" /><Relationship Type="http://schemas.openxmlformats.org/package/2006/relationships/metadata/core-properties" Target="/package/services/metadata/core-properties/dcf9ee7edd7e4466afcb76a21e8c982a.psmdcp" Id="Rbaaf1c82ee61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PRES" sheetId="2" r:id="rId2"/>
    <x:sheet name="T-APU" sheetId="7" r:id="rId7"/>
    <x:sheet name="T-SMP" sheetId="8" r:id="rId8"/>
    <x:sheet name="T-DIM" sheetId="9" r:id="rId9"/>
  </x:sheets>
  <x:definedNames/>
  <x:calcPr calcId="125725"/>
</x:workbook>
</file>

<file path=xl/calcChain.xml><?xml version="1.0" encoding="utf-8"?>
<x:calcChain xmlns:x="http://schemas.openxmlformats.org/spreadsheetml/2006/main">
  <x:c r="H82" i="2"/>
  <x:c r="H84" i="2"/>
  <x:c r="H103" i="2"/>
  <x:c r="K11" i="7"/>
  <x:c r="J13" i="7"/>
  <x:c r="J14" i="7"/>
  <x:c r="K15" i="7"/>
  <x:c r="J17" i="7"/>
  <x:c r="J18" i="7"/>
  <x:c r="K19" i="7"/>
  <x:c r="K20" i="7"/>
  <x:c r="K21" i="7"/>
  <x:c r="K22" i="7"/>
  <x:c r="K25" i="7"/>
  <x:c r="J27" i="7"/>
  <x:c r="K28" i="7"/>
  <x:c r="K29" i="7"/>
  <x:c r="K30" i="7"/>
  <x:c r="K32" i="7"/>
  <x:c r="J34" i="7"/>
  <x:c r="J35" i="7"/>
  <x:c r="K36" i="7"/>
  <x:c r="J38" i="7"/>
  <x:c r="K39" i="7"/>
  <x:c r="J41" i="7"/>
  <x:c r="K42" i="7"/>
  <x:c r="J44" i="7"/>
  <x:c r="K45" i="7"/>
  <x:c r="K46" i="7"/>
  <x:c r="K48" i="7"/>
  <x:c r="J50" i="7"/>
  <x:c r="J51" i="7"/>
  <x:c r="K52" i="7"/>
  <x:c r="J54" i="7"/>
  <x:c r="K55" i="7"/>
  <x:c r="J57" i="7"/>
  <x:c r="K58" i="7"/>
  <x:c r="J60" i="7"/>
  <x:c r="K61" i="7"/>
  <x:c r="K62" i="7"/>
  <x:c r="K64" i="7"/>
  <x:c r="J66" i="7"/>
  <x:c r="J67" i="7"/>
  <x:c r="K68" i="7"/>
  <x:c r="J70" i="7"/>
  <x:c r="J71" i="7"/>
  <x:c r="J72" i="7"/>
  <x:c r="J73" i="7"/>
  <x:c r="J74" i="7"/>
  <x:c r="J75" i="7"/>
  <x:c r="J76" i="7"/>
  <x:c r="K77" i="7"/>
  <x:c r="J79" i="7"/>
  <x:c r="K80" i="7"/>
  <x:c r="K81" i="7"/>
  <x:c r="K83" i="7"/>
  <x:c r="J85" i="7"/>
  <x:c r="K86" i="7"/>
  <x:c r="K87" i="7"/>
  <x:c r="K88" i="7"/>
  <x:c r="K90" i="7"/>
  <x:c r="J92" i="7"/>
  <x:c r="K93" i="7"/>
  <x:c r="K94" i="7"/>
  <x:c r="K95" i="7"/>
  <x:c r="K97" i="7"/>
  <x:c r="J99" i="7"/>
  <x:c r="K100" i="7"/>
  <x:c r="K101" i="7"/>
  <x:c r="K102" i="7"/>
  <x:c r="K104" i="7"/>
  <x:c r="J106" i="7"/>
  <x:c r="K107" i="7"/>
  <x:c r="K108" i="7"/>
  <x:c r="K109" i="7"/>
  <x:c r="K111" i="7"/>
  <x:c r="J113" i="7"/>
  <x:c r="K114" i="7"/>
  <x:c r="K115" i="7"/>
  <x:c r="K116" i="7"/>
  <x:c r="K118" i="7"/>
  <x:c r="J120" i="7"/>
  <x:c r="K121" i="7"/>
  <x:c r="K122" i="7"/>
  <x:c r="K123" i="7"/>
  <x:c r="K125" i="7"/>
  <x:c r="J127" i="7"/>
  <x:c r="K128" i="7"/>
  <x:c r="K129" i="7"/>
  <x:c r="K130" i="7"/>
  <x:c r="K132" i="7"/>
  <x:c r="J134" i="7"/>
  <x:c r="J135" i="7"/>
  <x:c r="K136" i="7"/>
  <x:c r="J138" i="7"/>
  <x:c r="J139" i="7"/>
  <x:c r="J140" i="7"/>
  <x:c r="K141" i="7"/>
  <x:c r="J143" i="7"/>
  <x:c r="K144" i="7"/>
  <x:c r="J146" i="7"/>
  <x:c r="K147" i="7"/>
  <x:c r="K148" i="7"/>
  <x:c r="K150" i="7"/>
  <x:c r="J152" i="7"/>
  <x:c r="K153" i="7"/>
  <x:c r="J155" i="7"/>
  <x:c r="K156" i="7"/>
  <x:c r="K157" i="7"/>
  <x:c r="K158" i="7"/>
  <x:c r="K160" i="7"/>
  <x:c r="J162" i="7"/>
  <x:c r="J163" i="7"/>
  <x:c r="K164" i="7"/>
  <x:c r="J166" i="7"/>
  <x:c r="K167" i="7"/>
  <x:c r="J169" i="7"/>
  <x:c r="J170" i="7"/>
  <x:c r="K171" i="7"/>
  <x:c r="J173" i="7"/>
  <x:c r="K174" i="7"/>
  <x:c r="J176" i="7"/>
  <x:c r="K177" i="7"/>
  <x:c r="K178" i="7"/>
  <x:c r="K180" i="7"/>
  <x:c r="J182" i="7"/>
  <x:c r="J183" i="7"/>
  <x:c r="K184" i="7"/>
  <x:c r="J186" i="7"/>
  <x:c r="K187" i="7"/>
  <x:c r="K188" i="7"/>
  <x:c r="K189" i="7"/>
  <x:c r="K191" i="7"/>
  <x:c r="J193" i="7"/>
  <x:c r="J194" i="7"/>
  <x:c r="K195" i="7"/>
  <x:c r="J197" i="7"/>
  <x:c r="K198" i="7"/>
  <x:c r="K199" i="7"/>
  <x:c r="K200" i="7"/>
  <x:c r="K202" i="7"/>
  <x:c r="J204" i="7"/>
  <x:c r="J205" i="7"/>
  <x:c r="K206" i="7"/>
  <x:c r="K207" i="7"/>
  <x:c r="K208" i="7"/>
  <x:c r="K210" i="7"/>
  <x:c r="J212" i="7"/>
  <x:c r="K213" i="7"/>
  <x:c r="K214" i="7"/>
  <x:c r="K215" i="7"/>
  <x:c r="K217" i="7"/>
  <x:c r="J219" i="7"/>
  <x:c r="J220" i="7"/>
  <x:c r="K221" i="7"/>
  <x:c r="J223" i="7"/>
  <x:c r="K224" i="7"/>
  <x:c r="K225" i="7"/>
  <x:c r="K226" i="7"/>
  <x:c r="K228" i="7"/>
  <x:c r="J230" i="7"/>
  <x:c r="J231" i="7"/>
  <x:c r="K232" i="7"/>
  <x:c r="J234" i="7"/>
  <x:c r="K235" i="7"/>
  <x:c r="K236" i="7"/>
  <x:c r="K237" i="7"/>
  <x:c r="K239" i="7"/>
  <x:c r="J241" i="7"/>
  <x:c r="J242" i="7"/>
  <x:c r="K243" i="7"/>
  <x:c r="J245" i="7"/>
  <x:c r="K246" i="7"/>
  <x:c r="K247" i="7"/>
  <x:c r="K248" i="7"/>
  <x:c r="K250" i="7"/>
  <x:c r="J252" i="7"/>
  <x:c r="J253" i="7"/>
  <x:c r="K254" i="7"/>
  <x:c r="J256" i="7"/>
  <x:c r="K257" i="7"/>
  <x:c r="J259" i="7"/>
  <x:c r="K260" i="7"/>
  <x:c r="K261" i="7"/>
  <x:c r="K262" i="7"/>
  <x:c r="K264" i="7"/>
  <x:c r="J266" i="7"/>
  <x:c r="J267" i="7"/>
  <x:c r="K268" i="7"/>
  <x:c r="J270" i="7"/>
  <x:c r="K271" i="7"/>
  <x:c r="K272" i="7"/>
  <x:c r="K273" i="7"/>
  <x:c r="K275" i="7"/>
  <x:c r="J277" i="7"/>
  <x:c r="J278" i="7"/>
  <x:c r="K279" i="7"/>
  <x:c r="J281" i="7"/>
  <x:c r="K282" i="7"/>
  <x:c r="K283" i="7"/>
  <x:c r="K284" i="7"/>
  <x:c r="K286" i="7"/>
  <x:c r="J288" i="7"/>
  <x:c r="J289" i="7"/>
  <x:c r="K290" i="7"/>
  <x:c r="J292" i="7"/>
  <x:c r="K293" i="7"/>
  <x:c r="K294" i="7"/>
  <x:c r="K295" i="7"/>
  <x:c r="K297" i="7"/>
  <x:c r="J299" i="7"/>
  <x:c r="J300" i="7"/>
  <x:c r="K301" i="7"/>
  <x:c r="K302" i="7"/>
  <x:c r="K303" i="7"/>
  <x:c r="K305" i="7"/>
  <x:c r="J307" i="7"/>
  <x:c r="K308" i="7"/>
  <x:c r="K309" i="7"/>
  <x:c r="K310" i="7"/>
  <x:c r="K312" i="7"/>
  <x:c r="J314" i="7"/>
  <x:c r="J315" i="7"/>
  <x:c r="K316" i="7"/>
  <x:c r="J318" i="7"/>
  <x:c r="K319" i="7"/>
  <x:c r="K320" i="7"/>
  <x:c r="K321" i="7"/>
  <x:c r="K323" i="7"/>
  <x:c r="J325" i="7"/>
  <x:c r="J326" i="7"/>
  <x:c r="K327" i="7"/>
  <x:c r="J329" i="7"/>
  <x:c r="K330" i="7"/>
  <x:c r="K331" i="7"/>
  <x:c r="K332" i="7"/>
  <x:c r="K334" i="7"/>
  <x:c r="J336" i="7"/>
  <x:c r="J337" i="7"/>
  <x:c r="K338" i="7"/>
  <x:c r="J340" i="7"/>
  <x:c r="J341" i="7"/>
  <x:c r="J342" i="7"/>
  <x:c r="K343" i="7"/>
  <x:c r="J345" i="7"/>
  <x:c r="K346" i="7"/>
  <x:c r="K347" i="7"/>
  <x:c r="K349" i="7"/>
  <x:c r="J351" i="7"/>
  <x:c r="J352" i="7"/>
  <x:c r="K353" i="7"/>
  <x:c r="J355" i="7"/>
  <x:c r="J356" i="7"/>
  <x:c r="K357" i="7"/>
  <x:c r="J359" i="7"/>
  <x:c r="K360" i="7"/>
  <x:c r="K361" i="7"/>
  <x:c r="K363" i="7"/>
  <x:c r="J365" i="7"/>
  <x:c r="J366" i="7"/>
  <x:c r="K367" i="7"/>
  <x:c r="J369" i="7"/>
  <x:c r="J370" i="7"/>
  <x:c r="K371" i="7"/>
  <x:c r="J373" i="7"/>
  <x:c r="K374" i="7"/>
  <x:c r="K375" i="7"/>
  <x:c r="K377" i="7"/>
  <x:c r="J379" i="7"/>
  <x:c r="J380" i="7"/>
  <x:c r="K381" i="7"/>
  <x:c r="J383" i="7"/>
  <x:c r="J384" i="7"/>
  <x:c r="K385" i="7"/>
  <x:c r="J387" i="7"/>
  <x:c r="K388" i="7"/>
  <x:c r="K389" i="7"/>
  <x:c r="K391" i="7"/>
  <x:c r="J393" i="7"/>
  <x:c r="J394" i="7"/>
  <x:c r="K395" i="7"/>
  <x:c r="J397" i="7"/>
  <x:c r="K398" i="7"/>
  <x:c r="J400" i="7"/>
  <x:c r="K401" i="7"/>
  <x:c r="K402" i="7"/>
  <x:c r="K404" i="7"/>
  <x:c r="J406" i="7"/>
  <x:c r="J407" i="7"/>
  <x:c r="J408" i="7"/>
  <x:c r="K409" i="7"/>
  <x:c r="K410" i="7"/>
  <x:c r="K411" i="7"/>
  <x:c r="K413" i="7"/>
  <x:c r="K414" i="7"/>
  <x:c r="K415" i="7"/>
  <x:c r="K421" i="7"/>
  <x:c r="J423" i="7"/>
  <x:c r="J424" i="7"/>
  <x:c r="J425" i="7"/>
  <x:c r="K426" i="7"/>
  <x:c r="K427" i="7"/>
  <x:c r="K428" i="7"/>
  <x:c r="K430" i="7"/>
  <x:c r="J432" i="7"/>
  <x:c r="K433" i="7"/>
  <x:c r="J435" i="7"/>
  <x:c r="K436" i="7"/>
  <x:c r="J438" i="7"/>
  <x:c r="K439" i="7"/>
  <x:c r="K440" i="7"/>
  <x:c r="K441" i="7"/>
  <x:c r="K443" i="7"/>
  <x:c r="J445" i="7"/>
  <x:c r="J446" i="7"/>
  <x:c r="J447" i="7"/>
  <x:c r="J448" i="7"/>
  <x:c r="K449" i="7"/>
  <x:c r="K450" i="7"/>
  <x:c r="G14" i="9"/>
  <x:c r="G16" i="9"/>
  <x:c r="G18" i="9"/>
  <x:c r="G19" i="9"/>
  <x:c r="G21" i="9"/>
  <x:c r="G22" i="9"/>
  <x:c r="G28" i="9"/>
  <x:c r="G30" i="9"/>
  <x:c r="G36" i="9"/>
  <x:c r="G38" i="9"/>
  <x:c r="G44" i="9"/>
  <x:c r="G46" i="9"/>
  <x:c r="G48" i="9"/>
  <x:c r="G50" i="9"/>
  <x:c r="G52" i="9"/>
  <x:c r="G54" i="9"/>
  <x:c r="G55" i="9"/>
  <x:c r="G61" i="9"/>
  <x:c r="G63" i="9"/>
  <x:c r="G68" i="9"/>
  <x:c r="G70" i="9"/>
  <x:c r="G72" i="9"/>
  <x:c r="G74" i="9"/>
  <x:c r="G80" i="9"/>
  <x:c r="G81" i="9"/>
</x:calcChain>
</file>

<file path=xl/sharedStrings.xml><?xml version="1.0" encoding="utf-8"?>
<x:sst xmlns:x="http://schemas.openxmlformats.org/spreadsheetml/2006/main" count="424" uniqueCount="424">
  <x:si>
    <x:t>Projecte 2026 per rehabilitar la torxa antiga de l'EDAR port de Tarragona</x:t>
  </x:si>
  <x:si>
    <x:t>PRESUPUESTO</x:t>
  </x:si>
  <x:si>
    <x:t>Precio</x:t>
  </x:si>
  <x:si>
    <x:t>Medición</x:t>
  </x:si>
  <x:si>
    <x:t>Importe</x:t>
  </x:si>
  <x:si>
    <x:t>Obra</x:t>
  </x:si>
  <x:si>
    <x:t>01</x:t>
  </x:si>
  <x:si>
    <x:t>Pressupost projecte rehabilitació torxa01</x:t>
  </x:si>
  <x:si>
    <x:t>Capítol</x:t>
  </x:si>
  <x:si>
    <x:t>Adecuacio e instal·lacio de torxa</x:t>
  </x:si>
  <x:si>
    <x:t>Titol 3</x:t>
  </x:si>
  <x:si>
    <x:t>Desmuntatge elements existents</x:t>
  </x:si>
  <x:si>
    <x:t>01.01.01</x:t>
  </x:si>
  <x:si>
    <x:t>PA00002</x:t>
  </x:si>
  <x:si>
    <x:t>u</x:t>
  </x:si>
  <x:si>
    <x:t>Desmuntatge de la torxa antiga GROTH</x:t>
  </x:si>
  <x:si>
    <x:t>P214P-1188Q</x:t>
  </x:si>
  <x:si>
    <x:t>m3</x:t>
  </x:si>
  <x:si>
    <x:t>Enderroc de fonament aïllalt de formigó armat, amb martell trencador muntat sobre retroexcavadora i càrrega manual i mecànica de runa sobre camió</x:t>
  </x:si>
  <x:si>
    <x:t>P2R3-HJGN</x:t>
  </x:si>
  <x:si>
    <x:t>Transport de roques no contaminades a obra exterior o centre de valorització, amb camió de 7 t i temps d'espera per a la càrrega amb mitjans mecànics, amb un recorregut de menys de 15 km</x:t>
  </x:si>
  <x:si>
    <x:t>TOTAL</x:t>
  </x:si>
  <x:si>
    <x:t>02</x:t>
  </x:si>
  <x:si>
    <x:t>Adecuació superficial</x:t>
  </x:si>
  <x:si>
    <x:t>01.01.02</x:t>
  </x:si>
  <x:si>
    <x:t>P873-4UBL</x:t>
  </x:si>
  <x:si>
    <x:t>m2</x:t>
  </x:si>
  <x:si>
    <x:t>Neteja de parament de restes orgàniques, microorganismes, fongs i algues, amb producte líquid fungicida-alguicida a base d'hipoclorit sòdic, emulsionants i additius, en dissolució 1:1 en aigua, aplicat amb equip polvoritzador de motxilla i neteja amb mitjans manuals</x:t>
  </x:si>
  <x:si>
    <x:t>03</x:t>
  </x:si>
  <x:si>
    <x:t>Ampliació de llosa de formigó</x:t>
  </x:si>
  <x:si>
    <x:t>01.01.03</x:t>
  </x:si>
  <x:si>
    <x:t>145C32DB</x:t>
  </x:si>
  <x:si>
    <x:t>Llosa de formigó armat, horitzontal, de 45 cm de gruix amb muntatge i desmuntatge d'encofrat per a lloses, a una alçària &lt;= 5 m, amb tauler de fusta de pi folrat amb tauler fenòlic per a deixar el formigó vist, amb una quantia de 1,1 m2/m2, formigó HA-30/B/10/IIIa, abocat amb bomba i armadura AP500 S d'acer en barres corrugades amb una quantia de 20 kg/m2</x:t>
  </x:si>
  <x:si>
    <x:t>04</x:t>
  </x:si>
  <x:si>
    <x:t>Substitució de vàlvules i elements linea</x:t>
  </x:si>
  <x:si>
    <x:t>01.01.04</x:t>
  </x:si>
  <x:si>
    <x:t>PA00003</x:t>
  </x:si>
  <x:si>
    <x:t>Subministrament i instal·lació de mecanismes hidraulics:
3 ud valvules de by pass segons planol nº 5
1 ud cabalimetre de gas amb  indicació de metá:  Endress Prosonic Flow 200, 9B2B1H, DN100 4´´ Comunicación HART.
2 ud Convertidor llaç  HART: Endress HMX50.
1 ud Pantalla de recanvi cabalimetre: Endress XPD0024-AC00.
2 ud Cobierta de protecció intemperie: Endress GT18/GT19/GT20, 316L Código: 71162242. 
1 ud de canonada, brides i accesoirs per construcció del by pass</x:t>
  </x:si>
  <x:si>
    <x:t>PA00007</x:t>
  </x:si>
  <x:si>
    <x:t>Inertització de linia de gas con Nitrogeno por empresa especializada</x:t>
  </x:si>
  <x:si>
    <x:t>PA00008</x:t>
  </x:si>
  <x:si>
    <x:t>Subministrament i substitució d'apagaflamas</x:t>
  </x:si>
  <x:si>
    <x:t>PA00009</x:t>
  </x:si>
  <x:si>
    <x:t>Subministrament i muntatge de pot de condensats</x:t>
  </x:si>
  <x:si>
    <x:t>PA00011</x:t>
  </x:si>
  <x:si>
    <x:t>Subministrament i muntage vàlvules de tall</x:t>
  </x:si>
  <x:si>
    <x:t>PA00012</x:t>
  </x:si>
  <x:si>
    <x:t>Subministrament M580 CPU BMEP5801020</x:t>
  </x:si>
  <x:si>
    <x:t>PA00013</x:t>
  </x:si>
  <x:si>
    <x:t>Sensor de nivell radar VEGAPULS C11 i electrónica VEGAMET 842.</x:t>
  </x:si>
  <x:si>
    <x:t>PA00014</x:t>
  </x:si>
  <x:si>
    <x:t>Sensor de nivell hidrostatic Waterpilot FMX11-CA11DS10. 
Sortida a 4-20 mA, rang del sensor de 200 mbar, conexió del cablejat de 10 metres.</x:t>
  </x:si>
  <x:si>
    <x:t>PA00015</x:t>
  </x:si>
  <x:si>
    <x:t>Subministrament M580 CPU BMEP5802040</x:t>
  </x:si>
  <x:si>
    <x:t>PA00016</x:t>
  </x:si>
  <x:si>
    <x:t>Subministrament i muntatge BMX AMI 0810</x:t>
  </x:si>
  <x:si>
    <x:t>05</x:t>
  </x:si>
  <x:si>
    <x:t>Instalar nova torxa</x:t>
  </x:si>
  <x:si>
    <x:t>01.01.05</x:t>
  </x:si>
  <x:si>
    <x:t>PA00001</x:t>
  </x:si>
  <x:si>
    <x:t>Subministrament i muntatge de torxa FAT350 composada per:
Vàlvula manual de papallona de seccionament i regulació, amb palanca.
Brida de connexió DN125 en AISI 316.
Manòmetre (0–60 mbar) amb vàlvula polsadora d’aïllament.
Vàlvula principal VALPES DN125, accionada pneumàticament tot/res, amb funció de tancament en cas d’avaria.
Apagaflames DN125 bidireccional, instal·lat en línia, a prova de deflagracions i combustió prolongada, amb certificat de conformitat CE i ATEX (IIA1).
Cos d’acer al carboni (1.0619).
Gàbia d’acer inoxidable.
Juntes de PTFE.
Element apagaflames d’acer inoxidable 1.4571.
Pressòstat de seguretat per pressió mínima (Pmín.).
Cambra de combustió construïda en acer inoxidable AISI 304, amb aïllament tèrmic interior mitjançant manta ceràmica resistent a la temperatura —gruix de 75/100 mm, fins a 1.400 °C—.
Combustió mitjançant el principi d’aportació d’aire per tir natural, amb sistema de clapetes en AISI 304 i actuador elèctric amb servomotor per a la regulació de la temperatura.
Cremador de biogàs, format per:
2 etapes: etapa 1 (150 Nm³/h) / etapa 2 (350 Nm³/h).
Injectors de premescla biogàs/aire.
Distribuïdor d’acer inoxidable AISI 316.
Sistema de suportació i fixació.
Línia d’encesa (1/2”), formada per:
Canonada en AISI 316.
Vàlvula de bola d’aïllament.
Vàlvula solenoide.
Apagaflames bidireccional:
Cos i gàbia d’acer zincat passivat.
Juntes de FPM.
Element apagaflames d’acer inoxidable 1.4571 (AISI 316Ti).
Cremador d’encesa —alimentat amb el mateix biogàs—.
Encesa elèctrica amb transformador d’encesa.
Elèctrodes.
Control de la flama mitjançant sensor UVS.
Termoparell per a la monitorització de la temperatura de combustió, amb parada de seguretat per sobretemperatura i indicació de la temperatura a la pantalla digital del quadre de control elèctric.
Punts de mostreig:
Es disposaran 2 connexions a una distància L1 —a definir— del cremador.
Estaran equipades amb un maneguet de 100 mm de longitud, de DN100, soldat a topall, que permeti acoblar-hi la tapa metàl·lica corresponent.
Quadre de Control Elèctric
Panell de control amb tots els components de control i els elements de seguretat, fixat sobre un suport.
Components
Quadre d’acer inoxidable amb porta i marc, preparat per a la intempèrie, amb grau de protecció IP55.
Dimensions: 600 × 800 × 300 mm.
PLC SIEMENS amb pantalla HMI en color de 7”.
Unitat de control del cremador per a la regulació automàtica de la flama i l’encesa.
Elements separadors EEx.
Característiques
Regulació automàtica de la temperatura de combustió.
Repetició automàtica de l’encesa.
Parada de seguretat per sobreescalfament del cremador.
Comptador d’hores de funcionament.
Interruptors
Interruptor general d’accés extern.
Interruptor de parada/marxa/extern de la torxa.
Polsador de RESET per a les alarmes.
Polsador d’emergència tipus bolet.
Senyals lluminosos
Llum exterior d’alarma principal.
Llum exterior de torxa en funcionament.
Senyals
Comunicació: Profinet / Ethernet —a definir amb el client—.
DO: senyal d’alarma principal mitjançant contacte lliure de potencial.
DO: senyal de funcionament de la torxa mitjançant contacte lliure de potencial.
DI: reset extern.
DI: parada/marxa de la torxa.
AO: temperatura de combustió.
DO: senyal digital de sortida externa.
DI: senyal digital d’entrada.
AO: senyal analògic de sortida.
Enginyeria i Documentació
Plànol P&amp;ID.
Plànol d’implantació.
Diagrama de cablejat.
Descripció funcional.
Instruccions d’operació i manteniment —en castellà—.
Documentació tècnica —en castellà i/o anglès—.
CRITERIS I NORMES DE DISSENY I FABRICACIÓ
UNE-ISO 22580:2020 — Torxes de combustió de biogàs.
Decret 139/2018 — Article 40: Torxes de combustió de biogàs.
2006/42/CE — Directiva relativa a les màquines.
EN 60204-1 — Seguretat de la maquinària: equipament elèctric de les màquines.
EN ISO 12100-1 i EN ISO 12100-2 — Seguretat de la maquinària: conceptes fonamentals i principis generals de disseny.
94/9/CE (ATEX 95) — Directiva relativa als aparells i sistemes de protecció per a l’ús en atmosferes potencialment explosives.
1999/92/CE (ATEX 137) — Directiva relativa a les disposicions mínimes per millorar la protecció de la salut i la seguretat dels treballadors exposats als riscos derivats d’atmosferes explosives.</x:t>
  </x:si>
  <x:si>
    <x:t>Instal·lacio Elèctrica</x:t>
  </x:si>
  <x:si>
    <x:t>01.02</x:t>
  </x:si>
  <x:si>
    <x:t>PA00006</x:t>
  </x:si>
  <x:si>
    <x:t>Instalar cablejat elèctric de la torxa nova</x:t>
  </x:si>
  <x:si>
    <x:t>PGD5-61UP</x:t>
  </x:si>
  <x:si>
    <x:t>Xarxa de connexió a terra amb 4 piquetes d'acer, de 1500 mm de llargària, de d 14,6 mm, amb recobriment de coure de 300 µm i clavades a terra, inclou la caixa estanca de comprovació de PVC col·locada superficialment i conductor de coure nu de 35 mm2 de secció</x:t>
  </x:si>
  <x:si>
    <x:t>Posta en marxa</x:t>
  </x:si>
  <x:si>
    <x:t>01.03</x:t>
  </x:si>
  <x:si>
    <x:t>PA00005</x:t>
  </x:si>
  <x:si>
    <x:t>Programació del PLC del CCM4 amb les senyals necessaries de control i visualitzación en pantalla local i SCADA de la informació subministrada per les torxes.
Els treballs els ha de realitzar un tecnic amb qualificació Ecoextruxture de Scheider electric</x:t>
  </x:si>
  <x:si>
    <x:t>VARIS</x:t>
  </x:si>
  <x:si>
    <x:t>Legalització instal.lacions</x:t>
  </x:si>
  <x:si>
    <x:t>01.04.01</x:t>
  </x:si>
  <x:si>
    <x:t>PN140118</x:t>
  </x:si>
  <x:si>
    <x:t>ut</x:t>
  </x:si>
  <x:si>
    <x:t>Projecte i legalització de l’adaptació
Inclou:
Legalització de l’adaptació de la torxa de biogàs d’acord amb la normativa vigent i certificat de l’equip per a gas, segons la ITC-IG-08.</x:t>
  </x:si>
  <x:si>
    <x:t>Seguretat i salut</x:t>
  </x:si>
  <x:si>
    <x:t>01.04.02</x:t>
  </x:si>
  <x:si>
    <x:t>H1411111</x:t>
  </x:si>
  <x:si>
    <x:t>Casc de seguretat per a ús normal, contra cops, de polietilè amb un pes màxim de 400 g, homologat segons UNE-EN 812</x:t>
  </x:si>
  <x:si>
    <x:t>H1445003</x:t>
  </x:si>
  <x:si>
    <x:t>Mascareta de protecció respiratòria fp2, homologada segons UNE-EN 140</x:t>
  </x:si>
  <x:si>
    <x:t>H145D002</x:t>
  </x:si>
  <x:si>
    <x:t>Parella de guants de protecció contra riscos mecànics molt agressius nivell 5, homologats segons UNE-EN 388 i UNE-EN 420</x:t>
  </x:si>
  <x:si>
    <x:t>H1461122</x:t>
  </x:si>
  <x:si>
    <x:t>Parella de botes d'aigua de PVC de mitja canya, amb sola antilliscant i folrades de niló rentable, amb plantilles i puntera metàl·liques</x:t>
  </x:si>
  <x:si>
    <x:t>H1483443</x:t>
  </x:si>
  <x:si>
    <x:t>Pantalons de treball per a muntatges i/o treballs mecànics, de polièster i cotó (65%-35%), color blau vergara, trama 240, amb butxaques interiors, homologats segons UNE-EN 340</x:t>
  </x:si>
  <x:si>
    <x:t>H1489890</x:t>
  </x:si>
  <x:si>
    <x:t>Jaqueta de treball per a muntatges i/o treballs mecànics, de polièster i cotó (65%-35%), color blau vergara, trama 240, amb butxaques, homologada segons UNE-EN 340</x:t>
  </x:si>
  <x:si>
    <x:t>H1484110</x:t>
  </x:si>
  <x:si>
    <x:t>Samarreta de treball, de cotó</x:t>
  </x:si>
  <x:si>
    <x:t>Gestió de residus</x:t>
  </x:si>
  <x:si>
    <x:t>01.04.03</x:t>
  </x:si>
  <x:si>
    <x:t>XPA10060</x:t>
  </x:si>
  <x:si>
    <x:t>pa</x:t>
  </x:si>
  <x:si>
    <x:t>Partida alçada a justificar pel compliment del pla de gestió de residus</x:t>
  </x:si>
  <x:si>
    <x:t>Imprevistos</x:t>
  </x:si>
  <x:si>
    <x:t>01.04.04</x:t>
  </x:si>
  <x:si>
    <x:t>XPA10001</x:t>
  </x:si>
  <x:si>
    <x:t>Partida alçada a justificar per a instal.lacions no previstes en el projecte</x:t>
  </x:si>
  <x:si>
    <x:t xml:space="preserve">IMPORTE TOTAL DEL PRESUPUESTO : </x:t>
  </x:si>
  <x:si>
    <x:t>Justificación de elementos</x:t>
  </x:si>
  <x:si>
    <x:t>Nº</x:t>
  </x:si>
  <x:si>
    <x:t>Código</x:t>
  </x:si>
  <x:si>
    <x:t>U.M.</x:t>
  </x:si>
  <x:si>
    <x:t>Descripción</x:t>
  </x:si>
  <x:si>
    <x:t>Descripción corta</x:t>
  </x:si>
  <x:si>
    <x:t>Elemento compuesto</x:t>
  </x:si>
  <x:si>
    <x:t>D0B2A100</x:t>
  </x:si>
  <x:si>
    <x:t>kg</x:t>
  </x:si>
  <x:si>
    <x:t>Acer en barres corrugades elaborat a l'obra i manipulat a taller B500S, de límit elàstic &gt;= 500 N/mm2</x:t>
  </x:si>
  <x:si>
    <x:t>Rend.:</x:t>
  </x:si>
  <x:si>
    <x:t>Acer b/corrug.obra man.taller B500S</x:t>
  </x:si>
  <x:si>
    <x:t>Mano de obra</x:t>
  </x:si>
  <x:si>
    <x:t>A0134000</x:t>
  </x:si>
  <x:si>
    <x:t>h</x:t>
  </x:si>
  <x:si>
    <x:t>Ajudant ferrallista</x:t>
  </x:si>
  <x:si>
    <x:t>/R</x:t>
  </x:si>
  <x:si>
    <x:t>x</x:t>
  </x:si>
  <x:si>
    <x:t>=</x:t>
  </x:si>
  <x:si>
    <x:t>A0124000</x:t>
  </x:si>
  <x:si>
    <x:t>Oficial 1a ferrallista</x:t>
  </x:si>
  <x:si>
    <x:t>Subtotal mano de obra</x:t>
  </x:si>
  <x:si>
    <x:t>Material</x:t>
  </x:si>
  <x:si>
    <x:t>B0B2A000</x:t>
  </x:si>
  <x:si>
    <x:t>Acer en barres corrugades B500S de límit elàstic &gt;= 500 N/mm2</x:t>
  </x:si>
  <x:si>
    <x:t>B0A14200</x:t>
  </x:si>
  <x:si>
    <x:t>Filferro recuit de diàmetre 1,3 mm</x:t>
  </x:si>
  <x:si>
    <x:t>Subtotal material</x:t>
  </x:si>
  <x:si>
    <x:t>Coste directo</x:t>
  </x:si>
  <x:si>
    <x:t>Gastos auxiliares</x:t>
  </x:si>
  <x:si>
    <x:t>%</x:t>
  </x:si>
  <x:si>
    <x:t>Total</x:t>
  </x:si>
  <x:si>
    <x:t>Partida de obra</x:t>
  </x:si>
  <x:si>
    <x:t>E2213122</x:t>
  </x:si>
  <x:si>
    <x:t>Excavació per a rebaix en capa de terra vegetal, realitzada amb pala excavadora i càrrega directa sobre camió</x:t>
  </x:si>
  <x:si>
    <x:t>Excavació p/rebaix,capa terra veg.,pala excav.,+càrr.directa s/camió</x:t>
  </x:si>
  <x:si>
    <x:t>Maquinaria</x:t>
  </x:si>
  <x:si>
    <x:t>C1312340</x:t>
  </x:si>
  <x:si>
    <x:t>Pala excavadora giratoria sobre pneumàtics de 15 a 20 t</x:t>
  </x:si>
  <x:si>
    <x:t>Subtotal maquinaria</x:t>
  </x:si>
  <x:si>
    <x:t>E45C1AC4</x:t>
  </x:si>
  <x:si>
    <x:t>Formigó per a lloses, HA-30/B/10/IIIa, de consistència tova i grandària màxima del granulat 10 mm, abocat amb bomba</x:t>
  </x:si>
  <x:si>
    <x:t>Formigó p/llosa, HA-30/B/10/IIIa,abocat bomba</x:t>
  </x:si>
  <x:si>
    <x:t>A0122000</x:t>
  </x:si>
  <x:si>
    <x:t>Oficial 1a paleta</x:t>
  </x:si>
  <x:si>
    <x:t>A0140000</x:t>
  </x:si>
  <x:si>
    <x:t>Manobre</x:t>
  </x:si>
  <x:si>
    <x:t>C1701100</x:t>
  </x:si>
  <x:si>
    <x:t>Camió amb bomba de formigonar</x:t>
  </x:si>
  <x:si>
    <x:t>B065CH0B</x:t>
  </x:si>
  <x:si>
    <x:t>Formigó HA-30/B/10/IIIa de consistència tova, grandària màxima del granulat 10 mm, amb &gt;= 300 kg/m3 de ciment, apte per a classe d'exposició IIIa</x:t>
  </x:si>
  <x:si>
    <x:t>E4BC3000</x:t>
  </x:si>
  <x:si>
    <x:t>Armadura per a lloses d'estructura AP500 S d'acer en barres corrugades B500S de límit elàstic &gt;= 500 N/mm2</x:t>
  </x:si>
  <x:si>
    <x:t>Armadura p/llosa estruc.AP500S barres corrug.</x:t>
  </x:si>
  <x:si>
    <x:t>Subtotal elemento compuesto</x:t>
  </x:si>
  <x:si>
    <x:t>E4DC2D02</x:t>
  </x:si>
  <x:si>
    <x:t>Muntatge i desmuntatge d'encofrat per a lloses, a una alçària &lt;= 5 m, amb tauler de fusta de pi folrat amb tauler fenòlic per a deixar el formigó vist</x:t>
  </x:si>
  <x:si>
    <x:t>Muntatge+desmunt.encofrat p/llosa,h&lt;=5m,tauler,+taul.fen. form.vist</x:t>
  </x:si>
  <x:si>
    <x:t>A0123000</x:t>
  </x:si>
  <x:si>
    <x:t>Oficial 1a encofrador</x:t>
  </x:si>
  <x:si>
    <x:t>A0133000</x:t>
  </x:si>
  <x:si>
    <x:t>Ajudant encofrador</x:t>
  </x:si>
  <x:si>
    <x:t>B0DZA000</x:t>
  </x:si>
  <x:si>
    <x:t>l</x:t>
  </x:si>
  <x:si>
    <x:t>Desencofrant</x:t>
  </x:si>
  <x:si>
    <x:t>B0D75000</x:t>
  </x:si>
  <x:si>
    <x:t>Tauler elaborat amb aglomerat hidròfug amb 2 cares plastificades, de 10 mm de gruix, per a 1 ús</x:t>
  </x:si>
  <x:si>
    <x:t>B0D71130</x:t>
  </x:si>
  <x:si>
    <x:t>Tauler elaborat amb fusta de pi, de 22 mm de gruix, per a 10 usos</x:t>
  </x:si>
  <x:si>
    <x:t>B0D629A0</x:t>
  </x:si>
  <x:si>
    <x:t>cu</x:t>
  </x:si>
  <x:si>
    <x:t>Puntal metàl·lic i telescòpic per a 5 m d'alçària i 150 usos</x:t>
  </x:si>
  <x:si>
    <x:t>B0D31000</x:t>
  </x:si>
  <x:si>
    <x:t>Llata de fusta de pi</x:t>
  </x:si>
  <x:si>
    <x:t>B0A31000</x:t>
  </x:si>
  <x:si>
    <x:t>Clau acer</x:t>
  </x:si>
  <x:si>
    <x:t>B0D21030</x:t>
  </x:si>
  <x:si>
    <x:t>m</x:t>
  </x:si>
  <x:si>
    <x:t>Tauló de fusta de pi per a 10 usos</x:t>
  </x:si>
  <x:si>
    <x:t>P-2</x:t>
  </x:si>
  <x:si>
    <x:t>Casc seguretat,p/ús normal,contra cops,PE,p&lt;=400g</x:t>
  </x:si>
  <x:si>
    <x:t>B1411111</x:t>
  </x:si>
  <x:si>
    <x:t>P-3</x:t>
  </x:si>
  <x:si>
    <x:t>Mascareta,protecció respiratòria</x:t>
  </x:si>
  <x:si>
    <x:t>B1445003</x:t>
  </x:si>
  <x:si>
    <x:t>Mascareta de protecció respiratòria, homologada segons UNE-EN 140</x:t>
  </x:si>
  <x:si>
    <x:t>P-4</x:t>
  </x:si>
  <x:si>
    <x:t>Guants protecció c/riscos mecànics nivell 5</x:t>
  </x:si>
  <x:si>
    <x:t>B145D002</x:t>
  </x:si>
  <x:si>
    <x:t>P-5</x:t>
  </x:si>
  <x:si>
    <x:t>Parella botes aigua,PVC,mitja canya,plantill./punte.met.</x:t>
  </x:si>
  <x:si>
    <x:t>B1461122</x:t>
  </x:si>
  <x:si>
    <x:t>P-6</x:t>
  </x:si>
  <x:si>
    <x:t>Pantalons treb.p/muntatges i/o treb.mec.,polièst./cotó (65%-35%),blau vergara,trama 240,butxa.int.</x:t>
  </x:si>
  <x:si>
    <x:t>B1483443</x:t>
  </x:si>
  <x:si>
    <x:t>P-7</x:t>
  </x:si>
  <x:si>
    <x:t>Samarreta treball,cotó</x:t>
  </x:si>
  <x:si>
    <x:t>B1484110</x:t>
  </x:si>
  <x:si>
    <x:t>P-8</x:t>
  </x:si>
  <x:si>
    <x:t>Jaqueta treb.p/muntatges i/o treb.mec.,polièst./cotó (65%-35%),blau vergara,trama 240,butxaques</x:t>
  </x:si>
  <x:si>
    <x:t>B1489890</x:t>
  </x:si>
  <x:si>
    <x:t>P-9</x:t>
  </x:si>
  <x:si>
    <x:t>Enderroc fonament aïllalt form.arm.,martell trenc.,càrrega man/mec.</x:t>
  </x:si>
  <x:si>
    <x:t>A0F-000Y</x:t>
  </x:si>
  <x:si>
    <x:t>Oficial 1a soldador</x:t>
  </x:si>
  <x:si>
    <x:t>A0D-0007</x:t>
  </x:si>
  <x:si>
    <x:t>C207-00E1</x:t>
  </x:si>
  <x:si>
    <x:t>Equip i elements auxiliars per a tall oxiacetilènic</x:t>
  </x:si>
  <x:si>
    <x:t>C115-00EE</x:t>
  </x:si>
  <x:si>
    <x:t>Retroexcavadora amb martell trencador</x:t>
  </x:si>
  <x:si>
    <x:t>C13C-00LP</x:t>
  </x:si>
  <x:si>
    <x:t>Retroexcavadora sobre pneumàtics de 8 a 10 t</x:t>
  </x:si>
  <x:si>
    <x:t>Otros</x:t>
  </x:si>
  <x:si>
    <x:t>%AUX001</x:t>
  </x:si>
  <x:si>
    <x:t>Despeses auxiliars sobre la mà d'obra</x:t>
  </x:si>
  <x:si>
    <x:t>Subtotal otros</x:t>
  </x:si>
  <x:si>
    <x:t>P-10</x:t>
  </x:si>
  <x:si>
    <x:t>Transp.roques no contaminades,obra ext./centr. Valor.,camió 7t,carreg.mec.,rec.menys de 15 km</x:t>
  </x:si>
  <x:si>
    <x:t>C154-003N</x:t>
  </x:si>
  <x:si>
    <x:t>Camió per a transport de 7 t</x:t>
  </x:si>
  <x:si>
    <x:t>P-11</x:t>
  </x:si>
  <x:si>
    <x:t>Neteja param. Rest.orgàniq.microorg.,fongs, a/prod. Fungicida-alguicida aplic. Eq.polvoritz.motx.+ne</x:t>
  </x:si>
  <x:si>
    <x:t>A0F-000B</x:t>
  </x:si>
  <x:si>
    <x:t>Oficial 1a</x:t>
  </x:si>
  <x:si>
    <x:t>C20A-00HA</x:t>
  </x:si>
  <x:si>
    <x:t>Equip polvoritzador de motxilla amb bomba manual</x:t>
  </x:si>
  <x:si>
    <x:t>B011-05ME</x:t>
  </x:si>
  <x:si>
    <x:t>Aigua</x:t>
  </x:si>
  <x:si>
    <x:t>B8Z8-12Y8</x:t>
  </x:si>
  <x:si>
    <x:t>Líquid fungicida-alguicida a base d'hipoclorit sòdic, emulsionants i additius</x:t>
  </x:si>
  <x:si>
    <x:t>P-13</x:t>
  </x:si>
  <x:si>
    <x:t>A01-FEPH</x:t>
  </x:si>
  <x:si>
    <x:t>Ajudant muntador</x:t>
  </x:si>
  <x:si>
    <x:t>A0F-000R</x:t>
  </x:si>
  <x:si>
    <x:t>Oficial 1a muntador</x:t>
  </x:si>
  <x:si>
    <x:t>C15G-00DD</x:t>
  </x:si>
  <x:si>
    <x:t>Grua autopropulsada de 12 t</x:t>
  </x:si>
  <x:si>
    <x:t>P-14</x:t>
  </x:si>
  <x:si>
    <x:t>Subministrament i instal·lació de mecanismes hidraulics</x:t>
  </x:si>
  <x:si>
    <x:t>B00003</x:t>
  </x:si>
  <x:si>
    <x:t>Materals definits a la descripció per subministrar</x:t>
  </x:si>
  <x:si>
    <x:t>PA00004</x:t>
  </x:si>
  <x:si>
    <x:t>Muntar torxa de seguretat FAT</x:t>
  </x:si>
  <x:si>
    <x:t>P-15</x:t>
  </x:si>
  <x:si>
    <x:t>Programació PLC Ecoextruxture de Scheider electric</x:t>
  </x:si>
  <x:si>
    <x:t>A0100001</x:t>
  </x:si>
  <x:si>
    <x:t>Programador qualificat amb certificat Ecoextruxture de Scheider electric</x:t>
  </x:si>
  <x:si>
    <x:t>P-16</x:t>
  </x:si>
  <x:si>
    <x:t>A01-FEPD</x:t>
  </x:si>
  <x:si>
    <x:t>Ajudant electricista</x:t>
  </x:si>
  <x:si>
    <x:t>A0F-000E</x:t>
  </x:si>
  <x:si>
    <x:t>Oficial 1a electricista</x:t>
  </x:si>
  <x:si>
    <x:t>BG33-G2RG</x:t>
  </x:si>
  <x:si>
    <x:t>Cable con conductor de cobre de tensión asignada 0,6/ 1kV, de designación RV-K, construcción según norma UNE 21123-2, tripolar, de sección 3x4 mm2, con cubierta del cable de PVC, clase de reacción al fuego Eca según la norma UNE-EN 50575</x:t>
  </x:si>
  <x:si>
    <x:t>P-17</x:t>
  </x:si>
  <x:si>
    <x:t>Inertització de linia de gas</x:t>
  </x:si>
  <x:si>
    <x:t>B00002</x:t>
  </x:si>
  <x:si>
    <x:t>Material per inertitzar tuberies</x:t>
  </x:si>
  <x:si>
    <x:t>P-18</x:t>
  </x:si>
  <x:si>
    <x:t>B00004</x:t>
  </x:si>
  <x:si>
    <x:t>Apagaflamas anti-deflagració per a combustions prolongades</x:t>
  </x:si>
  <x:si>
    <x:t>P-19</x:t>
  </x:si>
  <x:si>
    <x:t>B00005</x:t>
  </x:si>
  <x:si>
    <x:t>Pot de condensats DN100 (180 Nm³/h)</x:t>
  </x:si>
  <x:si>
    <x:t>PA00010</x:t>
  </x:si>
  <x:si>
    <x:t>Demolició bancada torxa</x:t>
  </x:si>
  <x:si>
    <x:t>A0H-0023</x:t>
  </x:si>
  <x:si>
    <x:t>Peó neteja</x:t>
  </x:si>
  <x:si>
    <x:t>C20H-00DN</x:t>
  </x:si>
  <x:si>
    <x:t>Martell trencador manual</x:t>
  </x:si>
  <x:si>
    <x:t>P-20</x:t>
  </x:si>
  <x:si>
    <x:t>B00007</x:t>
  </x:si>
  <x:si>
    <x:t>Vàlvula de guillotina bidireccional per a fang deshidratat, DN150, PN10, amb brides segons EN 1092-2, pas integral i tancament estanc en ambdós sentits. Tisora d’acer inoxidable AISI 304, seient d’EPDM ii cos de fosa o d’acer.</x:t>
  </x:si>
  <x:si>
    <x:t>P-21</x:t>
  </x:si>
  <x:si>
    <x:t>Subministrament i muntatge M580 CPU BMEP5801020</x:t>
  </x:si>
  <x:si>
    <x:t>B00008</x:t>
  </x:si>
  <x:si>
    <x:t xml:space="preserve"> M580 CPU BMEP5801020</x:t>
  </x:si>
  <x:si>
    <x:t>P-22</x:t>
  </x:si>
  <x:si>
    <x:t>Subministrament de sensor de nivell radar i electrónica</x:t>
  </x:si>
  <x:si>
    <x:t>BA00009</x:t>
  </x:si>
  <x:si>
    <x:t>Sensor nivell radar VEGAPULS C 11</x:t>
  </x:si>
  <x:si>
    <x:t>BA00010</x:t>
  </x:si>
  <x:si>
    <x:t>Controlador i instrument de visualització robustos per a sensors de nivell.
2 entrades de sensor de 4 ... 20 mA, 2 sortides de corrent de 4 ... 20 mA, 3 relés de funcionament, 1 relé de seguretat (en lloc d’un relé de funcionament), pantalla local, funcionament mitjançant 4 botons i telèfon intel·ligent.</x:t>
  </x:si>
  <x:si>
    <x:t>P-23</x:t>
  </x:si>
  <x:si>
    <x:t>Subministrament de sensor de nivell hidrostatic</x:t>
  </x:si>
  <x:si>
    <x:t>BA00011</x:t>
  </x:si>
  <x:si>
    <x:t>El transmissor Waterpilot FMX11 s’utilitza habitualment en aplicacions respectuoses amb el medi ambient per a la mesura del nivell mitjançant la columna hidrostàtica. Està certificat per a aplicacions d’aigua potable i es pot utilitzar en pous, dipòsits d’emmagatzematge, torres d’aigua, estacions de mesura, llacs i rius.</x:t>
  </x:si>
  <x:si>
    <x:t>P-24</x:t>
  </x:si>
  <x:si>
    <x:t>Subministrament i muntatge M580 CPU BMEP5802040</x:t>
  </x:si>
  <x:si>
    <x:t>B00009</x:t>
  </x:si>
  <x:si>
    <x:t xml:space="preserve"> M580 CPU BMEP5802040</x:t>
  </x:si>
  <x:si>
    <x:t>P-25</x:t>
  </x:si>
  <x:si>
    <x:t>B00010</x:t>
  </x:si>
  <x:si>
    <x:t>Tarjeta d'entrades analògiques BMXAMI0810 M340,08 EA 16b,Aisl,10v,20mA</x:t>
  </x:si>
  <x:si>
    <x:t>PF42-65E0</x:t>
  </x:si>
  <x:si>
    <x:t>Tubo de acero inoxidable 1.4301 (AISI 304) con soldadura longitudinal, de 76,1 mm de diámetro exterior y 1,5 mm de espesor de pared, sèrie 1 según UNE-EN 10312, unión a presión, con grado de dificultad medio y colocado superficialmente</x:t>
  </x:si>
  <x:si>
    <x:t>Tubo acero inox.1.4301 (AISI 304),76.1x1.5,sèrie 1 s/UNE-EN 10312,unión presión,dific.medio,col.supe</x:t>
  </x:si>
  <x:si>
    <x:t>B0A2-1JLR</x:t>
  </x:si>
  <x:si>
    <x:t>Abrazadera de acero inoxidable, isofónica, de 75 mm de diámetro interior</x:t>
  </x:si>
  <x:si>
    <x:t>BFW3-1AN3</x:t>
  </x:si>
  <x:si>
    <x:t>Accesorio para tubos de acero inoxidable, de 76,1 mm de diámetro, para unión a presión</x:t>
  </x:si>
  <x:si>
    <x:t>BF43-17YM</x:t>
  </x:si>
  <x:si>
    <x:t>Tubo de acero inoxidable 1.4301 (AISI 304) con soldadura longitudinal, de 76,1 mm de diámetro exterior y de 1,5 mm de espesor de pared, serie 1 según UNE-EN 10312</x:t>
  </x:si>
  <x:si>
    <x:t>PG2P-6T0M</x:t>
  </x:si>
  <x:si>
    <x:t>Tub rígid de PVC, de 20 mm de diàmetre nominal, aïllant i no propagador de la flama, amb una resistència a l'impacte de 2 J, resistència a compressió de 1250 N i una rigidesa dielèctrica de 2000 V, amb unió roscada i muntat superficialment</x:t>
  </x:si>
  <x:si>
    <x:t>Tub rígid PVC,DN=20mm,impacte=2J,resist.compress.=1250N,unió roscada+munt.superf.</x:t>
  </x:si>
  <x:si>
    <x:t>BG2P-1KUW</x:t>
  </x:si>
  <x:si>
    <x:t>Tub rígid de PVC, de 20 mm de diàmetre nominal, aïllant i no propagador de la flama, amb una resistència a l'impacte de 2 J, resistència a compressió de 1250 N i una rigidesa dielèctrica de 2000 V</x:t>
  </x:si>
  <x:si>
    <x:t>BGWC-09N4</x:t>
  </x:si>
  <x:si>
    <x:t>Part proporcional d'accessoris per a tubs rígids de PVC</x:t>
  </x:si>
  <x:si>
    <x:t>PG3B-E7E6</x:t>
  </x:si>
  <x:si>
    <x:t>Conductor de coure nu, unipolar de secció 1x35 mm2, muntat superficialment</x:t>
  </x:si>
  <x:si>
    <x:t>Conductor Cu nu,1x35mm2,munt.superf.</x:t>
  </x:si>
  <x:si>
    <x:t>BGWF-0ARJ</x:t>
  </x:si>
  <x:si>
    <x:t>Part proporcional d'accessoris per a conductors de coure nus</x:t>
  </x:si>
  <x:si>
    <x:t>BG3I-06W3</x:t>
  </x:si>
  <x:si>
    <x:t>Conductor de coure nu, unipolar de secció 1x35 mm2</x:t>
  </x:si>
  <x:si>
    <x:t>PGD1-E3BT</x:t>
  </x:si>
  <x:si>
    <x:t>Piqueta de connexió a terra d'acer, amb recobriment de coure 300 µm de gruix, de 1500 mm llargària de 14,6 mm de diàmetre, clavada a terra</x:t>
  </x:si>
  <x:si>
    <x:t>Piqueta connex.terra acer,300µm,long.=1500mm,D=14,6mm,clav.terr.</x:t>
  </x:si>
  <x:si>
    <x:t>BGYD-0B2W</x:t>
  </x:si>
  <x:si>
    <x:t>Part proporcional d'elements especials per a piquetes de connexió a terra</x:t>
  </x:si>
  <x:si>
    <x:t>BGD5-06SU</x:t>
  </x:si>
  <x:si>
    <x:t>Piqueta de connexió a terra d'acer i recobriment de coure, de 1500 mm de llargària, de 14,6 mm de diàmetre, de 300 µm</x:t>
  </x:si>
  <x:si>
    <x:t>PGD4-614N</x:t>
  </x:si>
  <x:si>
    <x:t>Punt de connexió a terra amb pont seccionador de platina de coure, muntat en caixa estanca i col·locat superficialment</x:t>
  </x:si>
  <x:si>
    <x:t>Punt connex.terra pont secc.platina coure,munt.caixa,col.superf.</x:t>
  </x:si>
  <x:si>
    <x:t>BGD4-16WD</x:t>
  </x:si>
  <x:si>
    <x:t>Punt de connexió a terra amb pont seccionador de platina de coure, muntat en caixa estanca i per muntar superficialment</x:t>
  </x:si>
  <x:si>
    <x:t>PN140001</x:t>
  </x:si>
  <x:si>
    <x:t>Posada en marxa</x:t>
  </x:si>
  <x:si>
    <x:t>A0F00001</x:t>
  </x:si>
  <x:si>
    <x:t>Tècnic posada en marxa</x:t>
  </x:si>
  <x:si>
    <x:t>P-27</x:t>
  </x:si>
  <x:si>
    <x:t>Projectes elèctrics de legalització</x:t>
  </x:si>
  <x:si>
    <x:t>Partida alzada</x:t>
  </x:si>
  <x:si>
    <x:t>Partida alçada a justificaa instal.lacions no previstes en el projecte</x:t>
  </x:si>
  <x:si>
    <x:t>P-1</x:t>
  </x:si>
  <x:si>
    <x:t>Llosa form.,horitz.,g=45cm,muntatge+desmunt.encofrat p/llosa,h&lt;=5m,tauler,+taul.fen. form.vist,HA-30</x:t>
  </x:si>
  <x:si>
    <x:t>Subtotal partida de obra</x:t>
  </x:si>
  <x:si>
    <x:t>P-12</x:t>
  </x:si>
  <x:si>
    <x:t>Torxa de seguretat FAT350</x:t>
  </x:si>
  <x:si>
    <x:t>C1700001</x:t>
  </x:si>
  <x:si>
    <x:t>Transport</x:t>
  </x:si>
  <x:si>
    <x:t>B00001</x:t>
  </x:si>
  <x:si>
    <x:t>La torxa FAT crema el gas de forma homogènia, gràcies a un excés d'aire, a una temperatura &gt;900 ºC i 0,3” de residència de flama. La càmera de combustió calorifugada assegura una temperatura homogènia de combustió sense punts freds i radiació mínima sobre els equips contigus. El cabal daire de combustió es ajusta automàticament.</x:t>
  </x:si>
  <x:si>
    <x:t>P-26</x:t>
  </x:si>
  <x:si>
    <x:t>Xarxa cnx.terra+4 piquetes acer,long.=1500mm,D=14,6mm,recobr.coure 300µm clavades terra,caixa est.co</x:t>
  </x:si>
  <x:si>
    <x:t>CO2eq (kg)</x:t>
  </x:si>
  <x:si>
    <x:t>MJ</x:t>
  </x:si>
  <x:si>
    <x:t>CO2eq A4 (kg)</x:t>
  </x:si>
  <x:si>
    <x:t>MJ A4</x:t>
  </x:si>
  <x:si>
    <x:t>Programador qualificat</x:t>
  </x:si>
  <x:si>
    <x:t>Pala excavadora giratoria s/pneumàtics 15-20t</x:t>
  </x:si>
  <x:si>
    <x:t>Retroexcavadora s/pneumàtics 8 a 10 t</x:t>
  </x:si>
  <x:si>
    <x:t>Camió transp.7 t</x:t>
  </x:si>
  <x:si>
    <x:t>Grua autopropulsada 12t</x:t>
  </x:si>
  <x:si>
    <x:t>Camió bomba formigonar</x:t>
  </x:si>
  <x:si>
    <x:t>Equip tall oxiacetilènic</x:t>
  </x:si>
  <x:si>
    <x:t>Eq.polvoritz.motx.+bomba manual</x:t>
  </x:si>
  <x:si>
    <x:t>Martell trenc.man.</x:t>
  </x:si>
  <x:si>
    <x:t>Torxa de seguretat FAT</x:t>
  </x:si>
  <x:si>
    <x:t>Material per inertitzar</x:t>
  </x:si>
  <x:si>
    <x:t>Apagaflames anti-deflagració per a combustions prolongades</x:t>
  </x:si>
  <x:si>
    <x:t>Pot de condensats</x:t>
  </x:si>
  <x:si>
    <x:t>B00006</x:t>
  </x:si>
  <x:si>
    <x:t>Vàlvula de guillotina bidireccional</x:t>
  </x:si>
  <x:si>
    <x:t>BMXAMI0810</x:t>
  </x:si>
  <x:si>
    <x:t>Formigó HA-30/B/10/IIIa,&gt;=300kg/m3 ciment</x:t>
  </x:si>
  <x:si>
    <x:t>Filferro recuit,D=1,3mm</x:t>
  </x:si>
  <x:si>
    <x:t>Abrazadera INOX.,isofónica,D=75mm</x:t>
  </x:si>
  <x:si>
    <x:t>Acer b/corrugada B500S</x:t>
  </x:si>
  <x:si>
    <x:t>Tauló fusta pi p/10 usos</x:t>
  </x:si>
  <x:si>
    <x:t>Llata fusta pi</x:t>
  </x:si>
  <x:si>
    <x:t>Puntal metàl·lic telescòpic h=5m,150usos</x:t>
  </x:si>
  <x:si>
    <x:t>Tauler pi,g=22mm,10 usos</x:t>
  </x:si>
  <x:si>
    <x:t>Tauler aglomerat hidr.2 cares plast.,g=10mm,1 ús</x:t>
  </x:si>
  <x:si>
    <x:t>Casc seguretat p/ús normal,contra cops,PE,p&lt;=400g</x:t>
  </x:si>
  <x:si>
    <x:t>Fungicida-alguicida a/hipocl.sòdic+emuls.+add.</x:t>
  </x:si>
  <x:si>
    <x:t>Electrónica VEGAMET 842</x:t>
  </x:si>
  <x:si>
    <x:t>Sensor nivell hidrostatic Waterpilot FMX11</x:t>
  </x:si>
  <x:si>
    <x:t>Tubo acero inox.1.4301 (AISI 304), 76.1x1.5, serie 1 s/UNE-EN 10312</x:t>
  </x:si>
  <x:si>
    <x:t>Accesorio p/tubo ac.inox.,D=76,1mm,p/unión presión</x:t>
  </x:si>
  <x:si>
    <x:t>Tub rígid PVC,DN=20mm,impacte=2J,resist.compress.=1250N</x:t>
  </x:si>
  <x:si>
    <x:t>Cable 0,6/ 1kV RV-K, 3x4mm2</x:t>
  </x:si>
  <x:si>
    <x:t>Conductor Cu nu,1x35mm2</x:t>
  </x:si>
  <x:si>
    <x:t>Punt connex.terra,pont secc.platina coure,munt.caix.p/munt.superf.</x:t>
  </x:si>
  <x:si>
    <x:t>Piqueta connex.terra acer,long.=1500mm,D=14,6mm,300µm</x:t>
  </x:si>
  <x:si>
    <x:t>P.p.accessoris p/tubs rígids PVC</x:t>
  </x:si>
  <x:si>
    <x:t>P.p.accessoris p/conduc.Cu.nus</x:t>
  </x:si>
  <x:si>
    <x:t>P.p.elem.especials p/piqu.connex.terr.</x:t>
  </x:si>
  <x:si>
    <x:t>MEDICIONES</x:t>
  </x:si>
  <x:si>
    <x:t>N</x:t>
  </x:si>
  <x:si>
    <x:t>01.01.01.001</x:t>
  </x:si>
  <x:si>
    <x:t>L</x:t>
  </x:si>
  <x:si>
    <x:t>T</x:t>
  </x:si>
  <x:si>
    <x:t>Quantitat</x:t>
  </x:si>
  <x:si>
    <x:t>Treball demuntatge torxa antiga</x:t>
  </x:si>
  <x:si>
    <x:t>01.01.01.002</x:t>
  </x:si>
  <x:si>
    <x:t>01.01.01.003</x:t>
  </x:si>
  <x:si>
    <x:t>01.01.02.001</x:t>
  </x:si>
  <x:si>
    <x:t>Llarç</x:t>
  </x:si>
  <x:si>
    <x:t>ample</x:t>
  </x:si>
  <x:si>
    <x:t>Dimensionat  de superficie</x:t>
  </x:si>
  <x:si>
    <x:t>01.01.03.001</x:t>
  </x:si>
  <x:si>
    <x:t>01.01.04.001</x:t>
  </x:si>
  <x:si>
    <x:t>Subministrament i instal·lació de mecanismes hidraulics:
3 ud valvules de by pass segons planol nº 5
1 ud cabalimetre de gas amb  indicació de metá:  Endress Prosonic Flow 200, 9B2B1H, DN100 4´´ Comunicación HART.
2 ud Convertidor llaç  HART: Endress HMX50.
1 ud Pantalla de recanvi cabalimetre: Endress XPD0024-AC00.
2 ud Cobierta de protecció intemperie: Endress GT18/GT19/GT20, 316L Código: 71162242. 
1 ud de canonada, brides i accesoirs per construcció del by pass</x:t>
  </x:si>
  <x:si>
    <x:t>Desmuntatge elements</x:t>
  </x:si>
  <x:si>
    <x:t>01.01.04.002</x:t>
  </x:si>
  <x:si>
    <x:t>Inertització de tuberia</x:t>
  </x:si>
  <x:si>
    <x:t>01.01.04.003</x:t>
  </x:si>
  <x:si>
    <x:t>Sortida digestor</x:t>
  </x:si>
  <x:si>
    <x:t>Torxa HOfs</x:t>
  </x:si>
  <x:si>
    <x:t>01.01.05.001</x:t>
  </x:si>
  <x:si>
    <x:t>Subministrament i muntatge de torxa FAT350 composada per:
Vàlvula manual de papallona de seccionament i regulació, amb palanca.
Brida de connexió DN125 en AISI 316.
Manòmetre (0–60 mbar) amb vàlvula polsadora d’aïllament.
Vàlvula principal VALPES DN125, accionada pneumàticament tot/res, amb funció de tancament en cas d’avaria.
Apagaflames DN125 bidireccional, instal·lat en línia, a prova de deflagracions i combustió prolongada, amb certificat de conformitat CE i ATEX (IIA1).
Cos d’acer al carboni (1.0619).
Gàbia d’acer inoxidable.
Juntes de PTFE.
Element apagaflames d’acer inoxidable 1.4571.
Pressòstat de seguretat per pressió mínima (Pmín.).
Cambra de combustió construïda en acer inoxidable AISI 304, amb aïllament tèrmic interior mitjançant manta ceràmica resistent a la temperatura —gruix de 75/100 mm, fins a 1.400 °C—.
Combustió mitjançant el principi d’aportació d’aire per tir natural, amb sistema de clapetes en AISI 304 i actuador elèctric amb servomotor per a la regulació de la temperatura.
Cremador de biogàs, format per:
2 etapes: etapa 1 (150 Nm³/h) / etapa 2 (350 Nm³/h).
Injectors de premescla biogàs/aire.
Distribuïdor d’acer inoxidable AISI 316.
Sistema de suportació i fixació.
Línia d’encesa (1/2”), formada per:
Canonada en AISI 316.
Vàlvula de bola d’aïllament.
Vàlvula solenoide.
Apagaflames bidireccional:
Cos i gàbia d’acer zincat passivat.
Juntes de FPM.
Element apagaflames d’acer inoxidable 1.4571 (AISI 316Ti).
Cremador d’encesa —alimentat amb el mateix biogàs—.
Encesa elèctrica amb transformador d’encesa.
Elèctrodes.
Control de la flama mitjançant sensor UVS.
Termoparell per a la monitorització de la temperatura de combustió, amb parada de seguretat per sobretemperatura i indicació de la temperatura a la pantalla digital del quadre de control elèctric.
Punts de mostreig:
Es disposaran 2 connexions a una distància L1 —a definir— del cremador.
Estaran equipades amb un maneguet de 100 mm de longitud, de DN100, soldat a topall, que permeti acoblar-hi la tapa metàl·lica corresponent.
Quadre de Control Elèctric
Panell de control amb tots els components de control i els elements de seguretat, fixat sobre un suport.
Components
Quadre d’acer inoxidable amb porta i marc, preparat per a la intempèrie, amb grau de protecció IP55.
Dimensions: 600 × 800 × 300 mm.
PLC SIEMENS amb pantalla HMI en color de 7”.
Unitat de control del cremador per a la regulació automàtica de la flama i l’encesa.
Elements separadors EEx.
Característiques
Regulació automàtica de la temperatura de combustió.
Repetició automàtica de l’encesa.
Parada de seguretat per sobreescalfament del cremador.
Comptador d’hores de funcionament.
Interruptors
Interruptor general d’accés extern.
Interruptor de parada/marxa/extern de la torxa.
Polsador de RESET per a les alarmes.
Polsador d’emergència tipus bolet.
Senyals lluminosos
Llum exterior d’alarma principal.
Llum exterior de torxa en funcionament.
Senyals
Comunicació: Profinet / Ethernet —a definir amb el client—.
DO: senyal d’alarma principal mitjançant contacte lliure de potencial.
DO: senyal de funcionament de la torxa mitjançant contacte lliure de potencial.
DI: reset extern.
DI: parada/marxa de la torxa.
AO: temperatura de combustió.
DO: senyal digital de sortida externa.
DI: senyal digital d’entrada.
AO: senyal analògic de sortida.
Enginyeria i Documentació
Plànol P&amp;ID.
Plànol d’implantació.
Diagrama de cablejat.
Descripció funcional.
Instruccions d’operació i manteniment —en castellà—.
Documentació tècnica —en castellà i/o anglès—.
CRITERIS I NORMES DE DISSENY I FABRICACIÓ
UNE-ISO 22580:2020 — Torxes de combustió de biogàs.
Decret 139/2018 — Article 40: Torxes de combustió de biogàs.
2006/42/CE — Directiva relativa a les màquines.
EN 60204-1 — Seguretat de la maquinària: equipament elèctric de les màquines.
EN ISO 12100-1 i EN ISO 12100-2 — Seguretat de la maquinària: conceptes fonamentals i principis generals de disseny.
94/9/CE (ATEX 95) — Directiva relativa als aparells i sistemes de protecció per a l’ús en atmosferes potencialment explosives.
1999/92/CE (ATEX 137) — Directiva relativa a les disposicions mínimes per millorar la protecció de la salut i la seguretat dels treballadors exposats als riscos derivats d’atmosferes explosives.</x:t>
  </x:si>
  <x:si>
    <x:t>Unitats</x:t>
  </x:si>
  <x:si>
    <x:t>Torxa nova FAT</x:t>
  </x:si>
  <x:si>
    <x:t>01.02.001</x:t>
  </x:si>
  <x:si>
    <x:t>Instalar cablejat</x:t>
  </x:si>
  <x:si>
    <x:t>01.02.002</x:t>
  </x:si>
  <x:si>
    <x:t>01.04.03.001</x:t>
  </x:si>
</x:sst>
</file>

<file path=xl/styles.xml><?xml version="1.0" encoding="utf-8"?>
<x:styleSheet xmlns:x="http://schemas.openxmlformats.org/spreadsheetml/2006/main">
  <x:numFmts count="6">
    <x:numFmt numFmtId="0" formatCode=""/>
    <x:numFmt numFmtId="1" formatCode="@"/>
    <x:numFmt numFmtId="2" formatCode="General"/>
    <x:numFmt numFmtId="3" formatCode="###,###,##0.00"/>
    <x:numFmt numFmtId="4" formatCode="###,###,##0.000"/>
    <x:numFmt numFmtId="5" formatCode="###,###,##0.00000"/>
  </x:numFmts>
  <x:fonts count="17">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10"/>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0"/>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8000"/>
      <x:name val="Calibri"/>
      <x:family val="2"/>
    </x:font>
  </x:fonts>
  <x:fills count="6">
    <x:fill>
      <x:patternFill patternType="none"/>
    </x:fill>
    <x:fill>
      <x:patternFill patternType="gray125"/>
    </x:fill>
    <x:fill>
      <x:patternFill patternType="solid">
        <x:fgColor rgb="FF99CCFF"/>
        <x:bgColor rgb="FF99CCFF"/>
      </x:patternFill>
    </x:fill>
    <x:fill>
      <x:patternFill patternType="solid">
        <x:fgColor rgb="FFC0C0C0"/>
        <x:bgColor rgb="FFC0C0C0"/>
      </x:patternFill>
    </x:fill>
    <x:fill>
      <x:patternFill patternType="solid">
        <x:fgColor rgb="FFFFFFCC"/>
        <x:bgColor rgb="FFFFFFCC"/>
      </x:patternFill>
    </x:fill>
    <x:fill>
      <x:patternFill patternType="solid">
        <x:fgColor rgb="FFC0C0C0"/>
        <x:bgColor rgb="FFC0C0C0"/>
      </x:patternFill>
    </x:fill>
  </x:fills>
  <x:borders count="3">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9">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0" fillId="2" borderId="0" applyNumberFormat="0" applyFill="0"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0" fontId="3" fillId="0" borderId="0" applyNumberFormat="0" applyFill="1" applyBorder="0" applyAlignment="0" applyProtection="1">
      <x:protection locked="1" hidden="0"/>
    </x:xf>
    <x:xf numFmtId="1" fontId="3" fillId="0" borderId="0" applyNumberFormat="0" applyFill="1" applyBorder="0" applyAlignment="0" applyProtection="1">
      <x:protection locked="1" hidden="0"/>
    </x:xf>
    <x:xf numFmtId="1" fontId="1"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3" fontId="1" fillId="4" borderId="0" applyNumberFormat="0" applyFill="0" applyBorder="0" applyAlignment="0" applyProtection="1">
      <x:protection locked="0" hidden="0"/>
    </x:xf>
    <x:xf numFmtId="4" fontId="1" fillId="4" borderId="0" applyNumberFormat="0" applyFill="0" applyBorder="0" applyAlignment="0" applyProtection="1">
      <x:protection locked="0" hidden="0"/>
    </x:xf>
    <x:xf numFmtId="3" fontId="1" fillId="0" borderId="0" applyNumberFormat="0" applyFill="1" applyBorder="0" applyAlignment="0" applyProtection="1">
      <x:protection locked="1" hidden="0"/>
    </x:xf>
    <x:xf numFmtId="3" fontId="3"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3" fontId="4"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7" fillId="2" borderId="0" applyNumberFormat="0" applyFill="0" applyBorder="0" applyAlignment="0" applyProtection="1">
      <x:protection locked="1" hidden="0"/>
    </x:xf>
    <x:xf numFmtId="0" fontId="8" fillId="5" borderId="0" applyNumberFormat="0" applyFill="0" applyBorder="0" applyAlignment="0" applyProtection="1">
      <x:protection locked="1" hidden="0"/>
    </x:xf>
    <x:xf numFmtId="0" fontId="9" fillId="2" borderId="0" applyNumberFormat="0" applyFill="0" applyBorder="0" applyAlignment="0" applyProtection="1">
      <x:protection locked="1" hidden="0"/>
    </x:xf>
    <x:xf numFmtId="0" fontId="10"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10" fillId="0" borderId="0" applyNumberFormat="0" applyFill="1" applyBorder="0" applyAlignment="0" applyProtection="1">
      <x:protection locked="1" hidden="0"/>
    </x:xf>
    <x:xf numFmtId="4" fontId="10" fillId="4" borderId="0" applyNumberFormat="0" applyFill="0" applyBorder="0" applyAlignment="0" applyProtection="1">
      <x:protection locked="0" hidden="0"/>
    </x:xf>
    <x:xf numFmtId="0" fontId="5" fillId="4" borderId="0" applyNumberFormat="0" applyFill="0" applyBorder="0" applyAlignment="0" applyProtection="1">
      <x:protection locked="0" hidden="0"/>
    </x:xf>
    <x:xf numFmtId="3" fontId="10" fillId="4" borderId="0" applyNumberFormat="0" applyFill="0" applyBorder="0" applyAlignment="0" applyProtection="1">
      <x:protection locked="0" hidden="0"/>
    </x:xf>
    <x:xf numFmtId="4" fontId="5" fillId="4" borderId="0" applyNumberFormat="0" applyFill="0" applyBorder="0" applyAlignment="0" applyProtection="1">
      <x:protection locked="0" hidden="0"/>
    </x:xf>
    <x:xf numFmtId="5" fontId="5" fillId="4" borderId="0" applyNumberFormat="0" applyFill="0" applyBorder="0" applyAlignment="0" applyProtection="1">
      <x:protection locked="0" hidden="0"/>
    </x:xf>
    <x:xf numFmtId="5"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5" fontId="5" fillId="4" borderId="1" applyNumberFormat="0" applyFill="0" applyBorder="1" applyAlignment="0" applyProtection="1">
      <x:protection locked="0"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5"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3" fillId="3" borderId="0" applyNumberFormat="0" applyFill="0" applyBorder="0" applyAlignment="0" applyProtection="1">
      <x:protection locked="1" hidden="0"/>
    </x:xf>
    <x:xf numFmtId="0" fontId="4"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4" fillId="0" borderId="0" applyNumberFormat="0" applyFill="1" applyBorder="0" applyAlignment="0" applyProtection="1">
      <x:protection locked="1" hidden="0"/>
    </x:xf>
    <x:xf numFmtId="4" fontId="4" fillId="4" borderId="0" applyNumberFormat="0" applyFill="0" applyBorder="0" applyAlignment="0" applyProtection="1">
      <x:protection locked="0" hidden="0"/>
    </x:xf>
    <x:xf numFmtId="0" fontId="0" fillId="4" borderId="0" applyNumberFormat="0" applyFill="0" applyBorder="0" applyAlignment="0" applyProtection="1">
      <x:protection locked="0" hidden="0"/>
    </x:xf>
    <x:xf numFmtId="3" fontId="4" fillId="4" borderId="0" applyNumberFormat="0" applyFill="0" applyBorder="0" applyAlignment="0" applyProtection="1">
      <x:protection locked="0" hidden="0"/>
    </x:xf>
    <x:xf numFmtId="4" fontId="0" fillId="4" borderId="0" applyNumberFormat="0" applyFill="0" applyBorder="0" applyAlignment="0" applyProtection="1">
      <x:protection locked="0" hidden="0"/>
    </x:xf>
    <x:xf numFmtId="5" fontId="0" fillId="4" borderId="0" applyNumberFormat="0" applyFill="0" applyBorder="0" applyAlignment="0" applyProtection="1">
      <x:protection locked="0" hidden="0"/>
    </x:xf>
    <x:xf numFmtId="5"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5" fontId="0" fillId="4" borderId="1" applyNumberFormat="0" applyFill="0" applyBorder="1" applyAlignment="0" applyProtection="1">
      <x:protection locked="0"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0"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13" fillId="2" borderId="0" applyNumberFormat="0" applyFill="0" applyBorder="0" applyAlignment="0" applyProtection="1">
      <x:protection locked="1" hidden="0"/>
    </x:xf>
    <x:xf numFmtId="0" fontId="14" fillId="0" borderId="0" applyNumberFormat="0" applyFill="1" applyBorder="0" applyAlignment="0" applyProtection="1">
      <x:protection locked="1" hidden="0"/>
    </x:xf>
    <x:xf numFmtId="1" fontId="14" fillId="0" borderId="0" applyNumberFormat="0" applyFill="1" applyBorder="0" applyAlignment="0" applyProtection="1">
      <x:protection locked="1" hidden="0"/>
    </x:xf>
    <x:xf numFmtId="0" fontId="15" fillId="0" borderId="0" applyNumberFormat="0" applyFill="1" applyBorder="0" applyAlignment="0" applyProtection="1">
      <x:protection locked="1" hidden="0"/>
    </x:xf>
    <x:xf numFmtId="1" fontId="15" fillId="0" borderId="0" applyNumberFormat="0" applyFill="1" applyBorder="0" applyAlignment="0" applyProtection="1">
      <x:protection locked="1" hidden="0"/>
    </x:xf>
    <x:xf numFmtId="2" fontId="15" fillId="0" borderId="0" applyNumberFormat="0" applyFill="1" applyBorder="0" applyAlignment="0" applyProtection="1">
      <x:protection locked="1" hidden="0"/>
    </x:xf>
    <x:xf numFmtId="4" fontId="15" fillId="4" borderId="0" applyNumberFormat="0" applyFill="0" applyBorder="0" applyAlignment="0" applyProtection="1">
      <x:protection locked="0" hidden="0"/>
    </x:xf>
    <x:xf numFmtId="0" fontId="16" fillId="4" borderId="0" applyNumberFormat="0" applyFill="0" applyBorder="0" applyAlignment="0" applyProtection="1">
      <x:protection locked="0" hidden="0"/>
    </x:xf>
    <x:xf numFmtId="4" fontId="16" fillId="4" borderId="2" applyNumberFormat="0" applyFill="0" applyBorder="1" applyAlignment="0" applyProtection="1">
      <x:protection locked="0" hidden="0"/>
    </x:xf>
    <x:xf numFmtId="4" fontId="11" fillId="4" borderId="0" applyNumberFormat="0" applyFill="0" applyBorder="0" applyAlignment="0" applyProtection="1">
      <x:protection locked="0" hidden="0"/>
    </x:xf>
    <x:xf numFmtId="4" fontId="11" fillId="4" borderId="2" applyNumberFormat="0" applyFill="0" applyBorder="1" applyAlignment="0" applyProtection="1">
      <x:protection locked="0" hidden="0"/>
    </x:xf>
  </x:cellStyleXfs>
  <x:cellXfs count="67">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2"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righ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3"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7"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8" fillId="5"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9"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1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0"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10"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5"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10" fillId="4" borderId="0" xfId="0" applyNumberFormat="0" applyFill="0" applyBorder="0" applyAlignment="0" applyProtection="1">
      <x:alignment horizontal="general" vertical="top" textRotation="0" wrapText="0" indent="0" relativeIndent="0" justifyLastLine="0" shrinkToFit="0" readingOrder="0"/>
      <x:protection locked="0" hidden="0"/>
    </x:xf>
    <x:xf numFmtId="0" fontId="1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5"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5" fillId="0" borderId="0" xfId="0" applyNumberFormat="0" applyFill="1" applyBorder="0" applyAlignment="0" applyProtection="1">
      <x:alignment horizontal="justify" vertical="bottom" textRotation="0" wrapText="1" indent="0" relativeIndent="0" justifyLastLine="0" shrinkToFit="0" readingOrder="0"/>
      <x:protection locked="1" hidden="0"/>
    </x:xf>
    <x:xf numFmtId="4"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4"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4"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0"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4" fillId="4" borderId="0" xfId="0" applyNumberFormat="0" applyFill="0" applyBorder="0" applyAlignment="0" applyProtection="1">
      <x:alignment horizontal="general" vertical="top" textRotation="0" wrapText="0" indent="0" relativeIndent="0" justifyLastLine="0" shrinkToFit="0" readingOrder="0"/>
      <x:protection locked="0" hidden="0"/>
    </x:xf>
    <x:xf numFmtId="4"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0"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0" fillId="0" borderId="0" xfId="0" applyNumberFormat="0" applyFill="1" applyBorder="0" applyAlignment="0" applyProtection="1">
      <x:alignment horizontal="justify" vertical="bottom" textRotation="0" wrapText="1" indent="0" relativeIndent="0" justifyLastLine="0" shrinkToFit="0" readingOrder="0"/>
      <x:protection locked="1" hidden="0"/>
    </x:xf>
    <x:xf numFmtId="4"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3"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2" fontId="1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5" fillId="4" borderId="0" xfId="0" applyNumberFormat="0" applyFill="0" applyBorder="0" applyAlignment="0" applyProtection="1">
      <x:alignment horizontal="general" vertical="top" textRotation="0" wrapText="0" indent="0" relativeIndent="0" justifyLastLine="0" shrinkToFit="0" readingOrder="0"/>
      <x:protection locked="0" hidden="0"/>
    </x:xf>
    <x:xf numFmtId="0" fontId="16"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6" fillId="4" borderId="2" xfId="0" applyNumberFormat="0" applyFill="0" applyBorder="1" applyAlignment="0" applyProtection="1">
      <x:alignment horizontal="right" vertical="bottom" textRotation="0" wrapText="0" indent="0" relativeIndent="0" justifyLastLine="0" shrinkToFit="0" readingOrder="0"/>
      <x:protection locked="0" hidden="0"/>
    </x:xf>
    <x:xf numFmtId="4" fontId="16" fillId="4" borderId="2" xfId="0" applyNumberFormat="0" applyFill="0" applyBorder="1" applyAlignment="0" applyProtection="1">
      <x:alignment horizontal="general" vertical="bottom" textRotation="0" wrapText="0" indent="0" relativeIndent="0" justifyLastLine="0" shrinkToFit="0" readingOrder="0"/>
      <x:protection locked="0" hidden="0"/>
    </x:xf>
    <x:xf numFmtId="4" fontId="1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1" fillId="4" borderId="2" xfId="0" applyNumberFormat="0" applyFill="0" applyBorder="1" applyAlignment="0" applyProtection="1">
      <x:alignment horizontal="general" vertical="bottom" textRotation="0" wrapText="0" indent="0" relativeIndent="0" justifyLastLine="0" shrinkToFit="0" readingOrder="0"/>
      <x:protection locked="0"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calcChain" Target="/xl/calcChain.xml" Id="rId5" /><Relationship Type="http://schemas.openxmlformats.org/officeDocument/2006/relationships/theme" Target="/xl/theme/theme.xml" Id="rId6" /><Relationship Type="http://schemas.openxmlformats.org/officeDocument/2006/relationships/worksheet" Target="/xl/worksheets/sheet2.xml" Id="rId7" /><Relationship Type="http://schemas.openxmlformats.org/officeDocument/2006/relationships/worksheet" Target="/xl/worksheets/sheet3.xml" Id="rId8" /><Relationship Type="http://schemas.openxmlformats.org/officeDocument/2006/relationships/worksheet" Target="/xl/worksheets/sheet4.xml" Id="rId9"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H103"/>
  <x:sheetViews>
    <x:sheetView workbookViewId="0">
      <x:pane xSplit="0" ySplit="8" topLeftCell="A9" state="frozenSplit"/>
    </x:sheetView>
  </x:sheetViews>
  <x:sheetFormatPr defaultRowHeight="15"/>
  <x:cols>
    <x:col min="1" max="1" width="18.710625" style="0" customWidth="1"/>
    <x:col min="2" max="2" width="3.410625" style="0" customWidth="1"/>
    <x:col min="3" max="3" width="13.710625" style="0" customWidth="1"/>
    <x:col min="4" max="4" width="4.4106250000000005" style="0" customWidth="1"/>
    <x:col min="5" max="5" width="48.710625" style="0" customWidth="1"/>
    <x:col min="6" max="7" width="12.710625" style="0" customWidth="1"/>
    <x:col min="8" max="8" width="13.710625" style="0" customWidth="1"/>
  </x:cols>
  <x:sheetData>
    <x:row r="1" spans="1:8">
      <x:c r="E1" s="1" t="s">
        <x:v>0</x:v>
      </x:c>
      <x:c r="F1" s="1" t="s">
        <x:v>0</x:v>
      </x:c>
      <x:c r="G1" s="1" t="s">
        <x:v>0</x:v>
      </x:c>
      <x:c r="H1" s="1" t="s">
        <x:v>0</x:v>
      </x:c>
    </x:row>
    <x:row r="2" spans="1:8">
      <x:c r="E2" s="1" t="s"/>
      <x:c r="F2" s="1" t="s"/>
      <x:c r="G2" s="1" t="s"/>
      <x:c r="H2" s="1" t="s"/>
    </x:row>
    <x:row r="3" spans="1:8">
      <x:c r="E3" s="1" t="s"/>
      <x:c r="F3" s="1" t="s"/>
      <x:c r="G3" s="1" t="s"/>
      <x:c r="H3" s="1" t="s"/>
    </x:row>
    <x:row r="4" spans="1:8">
      <x:c r="E4" s="1" t="s"/>
      <x:c r="F4" s="1" t="s"/>
      <x:c r="G4" s="1" t="s"/>
      <x:c r="H4" s="1" t="s"/>
    </x:row>
    <x:row r="6" spans="1:8">
      <x:c r="C6" s="2" t="s"/>
      <x:c r="D6" s="2" t="s"/>
      <x:c r="E6" s="3" t="s">
        <x:v>1</x:v>
      </x:c>
      <x:c r="F6" s="2" t="s"/>
      <x:c r="G6" s="2" t="s"/>
      <x:c r="H6" s="2" t="s"/>
    </x:row>
    <x:row r="8" spans="1:8">
      <x:c r="F8" s="4" t="s">
        <x:v>2</x:v>
      </x:c>
      <x:c r="G8" s="4" t="s">
        <x:v>3</x:v>
      </x:c>
      <x:c r="H8" s="4" t="s">
        <x:v>4</x:v>
      </x:c>
    </x:row>
    <x:row r="10" spans="1:8">
      <x:c r="C10" s="5" t="s">
        <x:v>5</x:v>
      </x:c>
      <x:c r="D10" s="6" t="s">
        <x:v>6</x:v>
      </x:c>
      <x:c r="E10" s="5" t="s">
        <x:v>7</x:v>
      </x:c>
    </x:row>
    <x:row r="11" spans="1:8">
      <x:c r="C11" s="5" t="s">
        <x:v>8</x:v>
      </x:c>
      <x:c r="D11" s="6" t="s">
        <x:v>6</x:v>
      </x:c>
      <x:c r="E11" s="5" t="s">
        <x:v>9</x:v>
      </x:c>
    </x:row>
    <x:row r="12" spans="1:8">
      <x:c r="C12" s="5" t="s">
        <x:v>10</x:v>
      </x:c>
      <x:c r="D12" s="6" t="s">
        <x:v>6</x:v>
      </x:c>
      <x:c r="E12" s="5" t="s">
        <x:v>11</x:v>
      </x:c>
    </x:row>
    <x:row r="14" spans="1:8">
      <x:c r="A14" s="1" t="s">
        <x:v>12</x:v>
      </x:c>
      <x:c r="B14" s="1" t="n">
        <x:v>1</x:v>
      </x:c>
      <x:c r="C14" s="1" t="s">
        <x:v>13</x:v>
      </x:c>
      <x:c r="D14" s="7" t="s">
        <x:v>14</x:v>
      </x:c>
      <x:c r="E14" s="8" t="s">
        <x:v>15</x:v>
      </x:c>
      <x:c r="F14" s="9" t="n">
        <x:v>865.84</x:v>
      </x:c>
      <x:c r="G14" s="10" t="n">
        <x:v>1</x:v>
      </x:c>
      <x:c r="H14" s="11">
        <x:f>ROUND(ROUND(F14,2)*ROUND(G14,3),2)</x:f>
      </x:c>
    </x:row>
    <x:row r="15" spans="1:8">
      <x:c r="A15" s="1" t="s">
        <x:v>12</x:v>
      </x:c>
      <x:c r="B15" s="1" t="n">
        <x:v>2</x:v>
      </x:c>
      <x:c r="C15" s="1" t="s">
        <x:v>16</x:v>
      </x:c>
      <x:c r="D15" s="7" t="s">
        <x:v>17</x:v>
      </x:c>
      <x:c r="E15" s="8" t="s">
        <x:v>18</x:v>
      </x:c>
      <x:c r="F15" s="9" t="n">
        <x:v>263.41</x:v>
      </x:c>
      <x:c r="G15" s="10" t="n">
        <x:v>1</x:v>
      </x:c>
      <x:c r="H15" s="11">
        <x:f>ROUND(ROUND(F15,2)*ROUND(G15,3),2)</x:f>
      </x:c>
    </x:row>
    <x:row r="16" spans="1:8">
      <x:c r="A16" s="1" t="s">
        <x:v>12</x:v>
      </x:c>
      <x:c r="B16" s="1" t="n">
        <x:v>3</x:v>
      </x:c>
      <x:c r="C16" s="1" t="s">
        <x:v>19</x:v>
      </x:c>
      <x:c r="D16" s="7" t="s">
        <x:v>17</x:v>
      </x:c>
      <x:c r="E16" s="8" t="s">
        <x:v>20</x:v>
      </x:c>
      <x:c r="F16" s="9" t="n">
        <x:v>93.26</x:v>
      </x:c>
      <x:c r="G16" s="10" t="n">
        <x:v>1</x:v>
      </x:c>
      <x:c r="H16" s="11">
        <x:f>ROUND(ROUND(F16,2)*ROUND(G16,3),2)</x:f>
      </x:c>
    </x:row>
    <x:row r="17" spans="1:8">
      <x:c r="E17" s="5" t="s">
        <x:v>21</x:v>
      </x:c>
      <x:c r="F17" s="5" t="s"/>
      <x:c r="G17" s="5" t="s"/>
      <x:c r="H17" s="12">
        <x:f>SUM(H14:H16)</x:f>
      </x:c>
    </x:row>
    <x:row r="19" spans="1:8">
      <x:c r="C19" s="5" t="s">
        <x:v>5</x:v>
      </x:c>
      <x:c r="D19" s="6" t="s">
        <x:v>6</x:v>
      </x:c>
      <x:c r="E19" s="5" t="s">
        <x:v>7</x:v>
      </x:c>
    </x:row>
    <x:row r="20" spans="1:8">
      <x:c r="C20" s="5" t="s">
        <x:v>8</x:v>
      </x:c>
      <x:c r="D20" s="6" t="s">
        <x:v>6</x:v>
      </x:c>
      <x:c r="E20" s="5" t="s">
        <x:v>9</x:v>
      </x:c>
    </x:row>
    <x:row r="21" spans="1:8">
      <x:c r="C21" s="5" t="s">
        <x:v>10</x:v>
      </x:c>
      <x:c r="D21" s="6" t="s">
        <x:v>22</x:v>
      </x:c>
      <x:c r="E21" s="5" t="s">
        <x:v>23</x:v>
      </x:c>
    </x:row>
    <x:row r="23" spans="1:8">
      <x:c r="A23" s="1" t="s">
        <x:v>24</x:v>
      </x:c>
      <x:c r="B23" s="1" t="n">
        <x:v>1</x:v>
      </x:c>
      <x:c r="C23" s="1" t="s">
        <x:v>25</x:v>
      </x:c>
      <x:c r="D23" s="7" t="s">
        <x:v>26</x:v>
      </x:c>
      <x:c r="E23" s="8" t="s">
        <x:v>27</x:v>
      </x:c>
      <x:c r="F23" s="9" t="n">
        <x:v>18.46</x:v>
      </x:c>
      <x:c r="G23" s="10" t="n">
        <x:v>12</x:v>
      </x:c>
      <x:c r="H23" s="11">
        <x:f>ROUND(ROUND(F23,2)*ROUND(G23,3),2)</x:f>
      </x:c>
    </x:row>
    <x:row r="24" spans="1:8">
      <x:c r="E24" s="5" t="s">
        <x:v>21</x:v>
      </x:c>
      <x:c r="F24" s="5" t="s"/>
      <x:c r="G24" s="5" t="s"/>
      <x:c r="H24" s="12">
        <x:f>SUM(H23:H23)</x:f>
      </x:c>
    </x:row>
    <x:row r="26" spans="1:8">
      <x:c r="C26" s="5" t="s">
        <x:v>5</x:v>
      </x:c>
      <x:c r="D26" s="6" t="s">
        <x:v>6</x:v>
      </x:c>
      <x:c r="E26" s="5" t="s">
        <x:v>7</x:v>
      </x:c>
    </x:row>
    <x:row r="27" spans="1:8">
      <x:c r="C27" s="5" t="s">
        <x:v>8</x:v>
      </x:c>
      <x:c r="D27" s="6" t="s">
        <x:v>6</x:v>
      </x:c>
      <x:c r="E27" s="5" t="s">
        <x:v>9</x:v>
      </x:c>
    </x:row>
    <x:row r="28" spans="1:8">
      <x:c r="C28" s="5" t="s">
        <x:v>10</x:v>
      </x:c>
      <x:c r="D28" s="6" t="s">
        <x:v>28</x:v>
      </x:c>
      <x:c r="E28" s="5" t="s">
        <x:v>29</x:v>
      </x:c>
    </x:row>
    <x:row r="30" spans="1:8">
      <x:c r="A30" s="1" t="s">
        <x:v>30</x:v>
      </x:c>
      <x:c r="B30" s="1" t="n">
        <x:v>1</x:v>
      </x:c>
      <x:c r="C30" s="1" t="s">
        <x:v>31</x:v>
      </x:c>
      <x:c r="D30" s="7" t="s">
        <x:v>26</x:v>
      </x:c>
      <x:c r="E30" s="8" t="s">
        <x:v>32</x:v>
      </x:c>
      <x:c r="F30" s="9" t="n">
        <x:v>148.07</x:v>
      </x:c>
      <x:c r="G30" s="10" t="n">
        <x:v>12</x:v>
      </x:c>
      <x:c r="H30" s="11">
        <x:f>ROUND(ROUND(F30,2)*ROUND(G30,3),2)</x:f>
      </x:c>
    </x:row>
    <x:row r="31" spans="1:8">
      <x:c r="E31" s="5" t="s">
        <x:v>21</x:v>
      </x:c>
      <x:c r="F31" s="5" t="s"/>
      <x:c r="G31" s="5" t="s"/>
      <x:c r="H31" s="12">
        <x:f>SUM(H30:H30)</x:f>
      </x:c>
    </x:row>
    <x:row r="33" spans="1:8">
      <x:c r="C33" s="5" t="s">
        <x:v>5</x:v>
      </x:c>
      <x:c r="D33" s="6" t="s">
        <x:v>6</x:v>
      </x:c>
      <x:c r="E33" s="5" t="s">
        <x:v>7</x:v>
      </x:c>
    </x:row>
    <x:row r="34" spans="1:8">
      <x:c r="C34" s="5" t="s">
        <x:v>8</x:v>
      </x:c>
      <x:c r="D34" s="6" t="s">
        <x:v>6</x:v>
      </x:c>
      <x:c r="E34" s="5" t="s">
        <x:v>9</x:v>
      </x:c>
    </x:row>
    <x:row r="35" spans="1:8">
      <x:c r="C35" s="5" t="s">
        <x:v>10</x:v>
      </x:c>
      <x:c r="D35" s="6" t="s">
        <x:v>33</x:v>
      </x:c>
      <x:c r="E35" s="5" t="s">
        <x:v>34</x:v>
      </x:c>
    </x:row>
    <x:row r="37" spans="1:8">
      <x:c r="A37" s="1" t="s">
        <x:v>35</x:v>
      </x:c>
      <x:c r="B37" s="1" t="n">
        <x:v>1</x:v>
      </x:c>
      <x:c r="C37" s="1" t="s">
        <x:v>36</x:v>
      </x:c>
      <x:c r="D37" s="7" t="s">
        <x:v>14</x:v>
      </x:c>
      <x:c r="E37" s="13" t="s">
        <x:v>37</x:v>
      </x:c>
      <x:c r="F37" s="9" t="n">
        <x:v>10439.76</x:v>
      </x:c>
      <x:c r="G37" s="10" t="n">
        <x:v>1</x:v>
      </x:c>
      <x:c r="H37" s="11">
        <x:f>ROUND(ROUND(F37,2)*ROUND(G37,3),2)</x:f>
      </x:c>
    </x:row>
    <x:row r="38" spans="1:8">
      <x:c r="A38" s="1" t="s">
        <x:v>35</x:v>
      </x:c>
      <x:c r="B38" s="1" t="n">
        <x:v>2</x:v>
      </x:c>
      <x:c r="C38" s="1" t="s">
        <x:v>38</x:v>
      </x:c>
      <x:c r="D38" s="7" t="s">
        <x:v>14</x:v>
      </x:c>
      <x:c r="E38" s="8" t="s">
        <x:v>39</x:v>
      </x:c>
      <x:c r="F38" s="9" t="n">
        <x:v>4159.64</x:v>
      </x:c>
      <x:c r="G38" s="10" t="n">
        <x:v>1</x:v>
      </x:c>
      <x:c r="H38" s="11">
        <x:f>ROUND(ROUND(F38,2)*ROUND(G38,3),2)</x:f>
      </x:c>
    </x:row>
    <x:row r="39" spans="1:8">
      <x:c r="A39" s="1" t="s">
        <x:v>35</x:v>
      </x:c>
      <x:c r="B39" s="1" t="n">
        <x:v>3</x:v>
      </x:c>
      <x:c r="C39" s="1" t="s">
        <x:v>40</x:v>
      </x:c>
      <x:c r="D39" s="7" t="s">
        <x:v>14</x:v>
      </x:c>
      <x:c r="E39" s="8" t="s">
        <x:v>41</x:v>
      </x:c>
      <x:c r="F39" s="9" t="n">
        <x:v>3169.88</x:v>
      </x:c>
      <x:c r="G39" s="10" t="n">
        <x:v>2</x:v>
      </x:c>
      <x:c r="H39" s="11">
        <x:f>ROUND(ROUND(F39,2)*ROUND(G39,3),2)</x:f>
      </x:c>
    </x:row>
    <x:row r="40" spans="1:8">
      <x:c r="A40" s="1" t="s">
        <x:v>35</x:v>
      </x:c>
      <x:c r="B40" s="1" t="n">
        <x:v>4</x:v>
      </x:c>
      <x:c r="C40" s="1" t="s">
        <x:v>42</x:v>
      </x:c>
      <x:c r="D40" s="7" t="s">
        <x:v>14</x:v>
      </x:c>
      <x:c r="E40" s="8" t="s">
        <x:v>43</x:v>
      </x:c>
      <x:c r="F40" s="9" t="n">
        <x:v>3332.92</x:v>
      </x:c>
      <x:c r="G40" s="10" t="n">
        <x:v>1</x:v>
      </x:c>
      <x:c r="H40" s="11">
        <x:f>ROUND(ROUND(F40,2)*ROUND(G40,3),2)</x:f>
      </x:c>
    </x:row>
    <x:row r="41" spans="1:8">
      <x:c r="A41" s="1" t="s">
        <x:v>35</x:v>
      </x:c>
      <x:c r="B41" s="1" t="n">
        <x:v>5</x:v>
      </x:c>
      <x:c r="C41" s="1" t="s">
        <x:v>44</x:v>
      </x:c>
      <x:c r="D41" s="7" t="s">
        <x:v>14</x:v>
      </x:c>
      <x:c r="E41" s="8" t="s">
        <x:v>45</x:v>
      </x:c>
      <x:c r="F41" s="9" t="n">
        <x:v>1514.91</x:v>
      </x:c>
      <x:c r="G41" s="10" t="n">
        <x:v>6</x:v>
      </x:c>
      <x:c r="H41" s="11">
        <x:f>ROUND(ROUND(F41,2)*ROUND(G41,3),2)</x:f>
      </x:c>
    </x:row>
    <x:row r="42" spans="1:8">
      <x:c r="A42" s="1" t="s">
        <x:v>35</x:v>
      </x:c>
      <x:c r="B42" s="1" t="n">
        <x:v>6</x:v>
      </x:c>
      <x:c r="C42" s="1" t="s">
        <x:v>46</x:v>
      </x:c>
      <x:c r="D42" s="7" t="s">
        <x:v>14</x:v>
      </x:c>
      <x:c r="E42" s="8" t="s">
        <x:v>47</x:v>
      </x:c>
      <x:c r="F42" s="9" t="n">
        <x:v>1350.24</x:v>
      </x:c>
      <x:c r="G42" s="10" t="n">
        <x:v>1</x:v>
      </x:c>
      <x:c r="H42" s="11">
        <x:f>ROUND(ROUND(F42,2)*ROUND(G42,3),2)</x:f>
      </x:c>
    </x:row>
    <x:row r="43" spans="1:8">
      <x:c r="A43" s="1" t="s">
        <x:v>35</x:v>
      </x:c>
      <x:c r="B43" s="1" t="n">
        <x:v>7</x:v>
      </x:c>
      <x:c r="C43" s="1" t="s">
        <x:v>48</x:v>
      </x:c>
      <x:c r="D43" s="7" t="s">
        <x:v>14</x:v>
      </x:c>
      <x:c r="E43" s="8" t="s">
        <x:v>49</x:v>
      </x:c>
      <x:c r="F43" s="9" t="n">
        <x:v>1320</x:v>
      </x:c>
      <x:c r="G43" s="10" t="n">
        <x:v>3</x:v>
      </x:c>
      <x:c r="H43" s="11">
        <x:f>ROUND(ROUND(F43,2)*ROUND(G43,3),2)</x:f>
      </x:c>
    </x:row>
    <x:row r="44" spans="1:8">
      <x:c r="A44" s="1" t="s">
        <x:v>35</x:v>
      </x:c>
      <x:c r="B44" s="1" t="n">
        <x:v>8</x:v>
      </x:c>
      <x:c r="C44" s="1" t="s">
        <x:v>50</x:v>
      </x:c>
      <x:c r="D44" s="7" t="s">
        <x:v>14</x:v>
      </x:c>
      <x:c r="E44" s="13" t="s">
        <x:v>51</x:v>
      </x:c>
      <x:c r="F44" s="9" t="n">
        <x:v>500</x:v>
      </x:c>
      <x:c r="G44" s="10" t="n">
        <x:v>1</x:v>
      </x:c>
      <x:c r="H44" s="11">
        <x:f>ROUND(ROUND(F44,2)*ROUND(G44,3),2)</x:f>
      </x:c>
    </x:row>
    <x:row r="45" spans="1:8">
      <x:c r="A45" s="1" t="s">
        <x:v>35</x:v>
      </x:c>
      <x:c r="B45" s="1" t="n">
        <x:v>9</x:v>
      </x:c>
      <x:c r="C45" s="1" t="s">
        <x:v>52</x:v>
      </x:c>
      <x:c r="D45" s="7" t="s">
        <x:v>14</x:v>
      </x:c>
      <x:c r="E45" s="8" t="s">
        <x:v>53</x:v>
      </x:c>
      <x:c r="F45" s="9" t="n">
        <x:v>4152.24</x:v>
      </x:c>
      <x:c r="G45" s="10" t="n">
        <x:v>1</x:v>
      </x:c>
      <x:c r="H45" s="11">
        <x:f>ROUND(ROUND(F45,2)*ROUND(G45,3),2)</x:f>
      </x:c>
    </x:row>
    <x:row r="46" spans="1:8">
      <x:c r="A46" s="1" t="s">
        <x:v>35</x:v>
      </x:c>
      <x:c r="B46" s="1" t="n">
        <x:v>10</x:v>
      </x:c>
      <x:c r="C46" s="1" t="s">
        <x:v>54</x:v>
      </x:c>
      <x:c r="D46" s="7" t="s">
        <x:v>14</x:v>
      </x:c>
      <x:c r="E46" s="8" t="s">
        <x:v>55</x:v>
      </x:c>
      <x:c r="F46" s="9" t="n">
        <x:v>952.24</x:v>
      </x:c>
      <x:c r="G46" s="10" t="n">
        <x:v>1</x:v>
      </x:c>
      <x:c r="H46" s="11">
        <x:f>ROUND(ROUND(F46,2)*ROUND(G46,3),2)</x:f>
      </x:c>
    </x:row>
    <x:row r="47" spans="1:8">
      <x:c r="E47" s="5" t="s">
        <x:v>21</x:v>
      </x:c>
      <x:c r="F47" s="5" t="s"/>
      <x:c r="G47" s="5" t="s"/>
      <x:c r="H47" s="12">
        <x:f>SUM(H37:H46)</x:f>
      </x:c>
    </x:row>
    <x:row r="49" spans="1:8">
      <x:c r="C49" s="5" t="s">
        <x:v>5</x:v>
      </x:c>
      <x:c r="D49" s="6" t="s">
        <x:v>6</x:v>
      </x:c>
      <x:c r="E49" s="5" t="s">
        <x:v>7</x:v>
      </x:c>
    </x:row>
    <x:row r="50" spans="1:8">
      <x:c r="C50" s="5" t="s">
        <x:v>8</x:v>
      </x:c>
      <x:c r="D50" s="6" t="s">
        <x:v>6</x:v>
      </x:c>
      <x:c r="E50" s="5" t="s">
        <x:v>9</x:v>
      </x:c>
    </x:row>
    <x:row r="51" spans="1:8">
      <x:c r="C51" s="5" t="s">
        <x:v>10</x:v>
      </x:c>
      <x:c r="D51" s="6" t="s">
        <x:v>56</x:v>
      </x:c>
      <x:c r="E51" s="5" t="s">
        <x:v>57</x:v>
      </x:c>
    </x:row>
    <x:row r="53" spans="1:8">
      <x:c r="A53" s="1" t="s">
        <x:v>58</x:v>
      </x:c>
      <x:c r="B53" s="1" t="n">
        <x:v>1</x:v>
      </x:c>
      <x:c r="C53" s="1" t="s">
        <x:v>59</x:v>
      </x:c>
      <x:c r="D53" s="7" t="s">
        <x:v>14</x:v>
      </x:c>
      <x:c r="E53" s="13" t="s">
        <x:v>60</x:v>
      </x:c>
      <x:c r="F53" s="9" t="n">
        <x:v>46508.07</x:v>
      </x:c>
      <x:c r="G53" s="10" t="n">
        <x:v>1</x:v>
      </x:c>
      <x:c r="H53" s="11">
        <x:f>ROUND(ROUND(F53,2)*ROUND(G53,3),2)</x:f>
      </x:c>
    </x:row>
    <x:row r="54" spans="1:8">
      <x:c r="E54" s="5" t="s">
        <x:v>21</x:v>
      </x:c>
      <x:c r="F54" s="5" t="s"/>
      <x:c r="G54" s="5" t="s"/>
      <x:c r="H54" s="12">
        <x:f>SUM(H53:H53)</x:f>
      </x:c>
    </x:row>
    <x:row r="56" spans="1:8">
      <x:c r="C56" s="5" t="s">
        <x:v>5</x:v>
      </x:c>
      <x:c r="D56" s="6" t="s">
        <x:v>6</x:v>
      </x:c>
      <x:c r="E56" s="5" t="s">
        <x:v>7</x:v>
      </x:c>
    </x:row>
    <x:row r="57" spans="1:8">
      <x:c r="C57" s="5" t="s">
        <x:v>8</x:v>
      </x:c>
      <x:c r="D57" s="6" t="s">
        <x:v>22</x:v>
      </x:c>
      <x:c r="E57" s="5" t="s">
        <x:v>61</x:v>
      </x:c>
    </x:row>
    <x:row r="59" spans="1:8">
      <x:c r="A59" s="1" t="s">
        <x:v>62</x:v>
      </x:c>
      <x:c r="B59" s="1" t="n">
        <x:v>1</x:v>
      </x:c>
      <x:c r="C59" s="1" t="s">
        <x:v>63</x:v>
      </x:c>
      <x:c r="D59" s="7" t="s">
        <x:v>14</x:v>
      </x:c>
      <x:c r="E59" s="8" t="s">
        <x:v>64</x:v>
      </x:c>
      <x:c r="F59" s="9" t="n">
        <x:v>868.44</x:v>
      </x:c>
      <x:c r="G59" s="10" t="n">
        <x:v>1</x:v>
      </x:c>
      <x:c r="H59" s="11">
        <x:f>ROUND(ROUND(F59,2)*ROUND(G59,3),2)</x:f>
      </x:c>
    </x:row>
    <x:row r="60" spans="1:8">
      <x:c r="A60" s="1" t="s">
        <x:v>62</x:v>
      </x:c>
      <x:c r="B60" s="1" t="n">
        <x:v>2</x:v>
      </x:c>
      <x:c r="C60" s="1" t="s">
        <x:v>65</x:v>
      </x:c>
      <x:c r="D60" s="7" t="s">
        <x:v>14</x:v>
      </x:c>
      <x:c r="E60" s="8" t="s">
        <x:v>66</x:v>
      </x:c>
      <x:c r="F60" s="9" t="n">
        <x:v>248.71</x:v>
      </x:c>
      <x:c r="G60" s="10" t="n">
        <x:v>6</x:v>
      </x:c>
      <x:c r="H60" s="11">
        <x:f>ROUND(ROUND(F60,2)*ROUND(G60,3),2)</x:f>
      </x:c>
    </x:row>
    <x:row r="61" spans="1:8">
      <x:c r="E61" s="5" t="s">
        <x:v>21</x:v>
      </x:c>
      <x:c r="F61" s="5" t="s"/>
      <x:c r="G61" s="5" t="s"/>
      <x:c r="H61" s="12">
        <x:f>SUM(H59:H60)</x:f>
      </x:c>
    </x:row>
    <x:row r="63" spans="1:8">
      <x:c r="C63" s="5" t="s">
        <x:v>5</x:v>
      </x:c>
      <x:c r="D63" s="6" t="s">
        <x:v>6</x:v>
      </x:c>
      <x:c r="E63" s="5" t="s">
        <x:v>7</x:v>
      </x:c>
    </x:row>
    <x:row r="64" spans="1:8">
      <x:c r="C64" s="5" t="s">
        <x:v>8</x:v>
      </x:c>
      <x:c r="D64" s="6" t="s">
        <x:v>28</x:v>
      </x:c>
      <x:c r="E64" s="5" t="s">
        <x:v>67</x:v>
      </x:c>
    </x:row>
    <x:row r="66" spans="1:8">
      <x:c r="A66" s="1" t="s">
        <x:v>68</x:v>
      </x:c>
      <x:c r="B66" s="1" t="n">
        <x:v>1</x:v>
      </x:c>
      <x:c r="C66" s="1" t="s">
        <x:v>69</x:v>
      </x:c>
      <x:c r="D66" s="7" t="s">
        <x:v>14</x:v>
      </x:c>
      <x:c r="E66" s="13" t="s">
        <x:v>70</x:v>
      </x:c>
      <x:c r="F66" s="9" t="n">
        <x:v>1421.28</x:v>
      </x:c>
      <x:c r="G66" s="10" t="n">
        <x:v>1</x:v>
      </x:c>
      <x:c r="H66" s="11">
        <x:f>ROUND(ROUND(F66,2)*ROUND(G66,3),2)</x:f>
      </x:c>
    </x:row>
    <x:row r="67" spans="1:8">
      <x:c r="E67" s="5" t="s">
        <x:v>21</x:v>
      </x:c>
      <x:c r="F67" s="5" t="s"/>
      <x:c r="G67" s="5" t="s"/>
      <x:c r="H67" s="12">
        <x:f>SUM(H66:H66)</x:f>
      </x:c>
    </x:row>
    <x:row r="69" spans="1:8">
      <x:c r="C69" s="5" t="s">
        <x:v>5</x:v>
      </x:c>
      <x:c r="D69" s="6" t="s">
        <x:v>6</x:v>
      </x:c>
      <x:c r="E69" s="5" t="s">
        <x:v>7</x:v>
      </x:c>
    </x:row>
    <x:row r="70" spans="1:8">
      <x:c r="C70" s="5" t="s">
        <x:v>8</x:v>
      </x:c>
      <x:c r="D70" s="6" t="s">
        <x:v>33</x:v>
      </x:c>
      <x:c r="E70" s="5" t="s">
        <x:v>71</x:v>
      </x:c>
    </x:row>
    <x:row r="71" spans="1:8">
      <x:c r="C71" s="5" t="s">
        <x:v>10</x:v>
      </x:c>
      <x:c r="D71" s="6" t="s">
        <x:v>6</x:v>
      </x:c>
      <x:c r="E71" s="5" t="s">
        <x:v>72</x:v>
      </x:c>
    </x:row>
    <x:row r="73" spans="1:8">
      <x:c r="A73" s="1" t="s">
        <x:v>73</x:v>
      </x:c>
      <x:c r="B73" s="1" t="n">
        <x:v>1</x:v>
      </x:c>
      <x:c r="C73" s="1" t="s">
        <x:v>74</x:v>
      </x:c>
      <x:c r="D73" s="7" t="s">
        <x:v>75</x:v>
      </x:c>
      <x:c r="E73" s="13" t="s">
        <x:v>76</x:v>
      </x:c>
      <x:c r="F73" s="9" t="n">
        <x:v>1870.59</x:v>
      </x:c>
      <x:c r="G73" s="10" t="n">
        <x:v>1</x:v>
      </x:c>
      <x:c r="H73" s="11">
        <x:f>ROUND(ROUND(F73,2)*ROUND(G73,3),2)</x:f>
      </x:c>
    </x:row>
    <x:row r="74" spans="1:8">
      <x:c r="E74" s="5" t="s">
        <x:v>21</x:v>
      </x:c>
      <x:c r="F74" s="5" t="s"/>
      <x:c r="G74" s="5" t="s"/>
      <x:c r="H74" s="12">
        <x:f>SUM(H73:H73)</x:f>
      </x:c>
    </x:row>
    <x:row r="76" spans="1:8">
      <x:c r="C76" s="5" t="s">
        <x:v>5</x:v>
      </x:c>
      <x:c r="D76" s="6" t="s">
        <x:v>6</x:v>
      </x:c>
      <x:c r="E76" s="5" t="s">
        <x:v>7</x:v>
      </x:c>
    </x:row>
    <x:row r="77" spans="1:8">
      <x:c r="C77" s="5" t="s">
        <x:v>8</x:v>
      </x:c>
      <x:c r="D77" s="6" t="s">
        <x:v>33</x:v>
      </x:c>
      <x:c r="E77" s="5" t="s">
        <x:v>71</x:v>
      </x:c>
    </x:row>
    <x:row r="78" spans="1:8">
      <x:c r="C78" s="5" t="s">
        <x:v>10</x:v>
      </x:c>
      <x:c r="D78" s="6" t="s">
        <x:v>22</x:v>
      </x:c>
      <x:c r="E78" s="5" t="s">
        <x:v>77</x:v>
      </x:c>
    </x:row>
    <x:row r="80" spans="1:8">
      <x:c r="A80" s="1" t="s">
        <x:v>78</x:v>
      </x:c>
      <x:c r="B80" s="1" t="n">
        <x:v>1</x:v>
      </x:c>
      <x:c r="C80" s="1" t="s">
        <x:v>79</x:v>
      </x:c>
      <x:c r="D80" s="7" t="s">
        <x:v>14</x:v>
      </x:c>
      <x:c r="E80" s="8" t="s">
        <x:v>80</x:v>
      </x:c>
      <x:c r="F80" s="9" t="n">
        <x:v>5.67</x:v>
      </x:c>
      <x:c r="G80" s="10" t="n">
        <x:v>3</x:v>
      </x:c>
      <x:c r="H80" s="11">
        <x:f>ROUND(ROUND(F80,2)*ROUND(G80,3),2)</x:f>
      </x:c>
    </x:row>
    <x:row r="81" spans="1:8">
      <x:c r="A81" s="1" t="s">
        <x:v>78</x:v>
      </x:c>
      <x:c r="B81" s="1" t="n">
        <x:v>2</x:v>
      </x:c>
      <x:c r="C81" s="1" t="s">
        <x:v>81</x:v>
      </x:c>
      <x:c r="D81" s="7" t="s">
        <x:v>14</x:v>
      </x:c>
      <x:c r="E81" s="8" t="s">
        <x:v>82</x:v>
      </x:c>
      <x:c r="F81" s="9" t="n">
        <x:v>1.42</x:v>
      </x:c>
      <x:c r="G81" s="10" t="n">
        <x:v>45</x:v>
      </x:c>
      <x:c r="H81" s="11">
        <x:f>ROUND(ROUND(F81,2)*ROUND(G81,3),2)</x:f>
      </x:c>
    </x:row>
    <x:row r="82" spans="1:8">
      <x:c r="A82" s="1" t="s">
        <x:v>78</x:v>
      </x:c>
      <x:c r="B82" s="1" t="n">
        <x:v>3</x:v>
      </x:c>
      <x:c r="C82" s="1" t="s">
        <x:v>83</x:v>
      </x:c>
      <x:c r="D82" s="7" t="s">
        <x:v>14</x:v>
      </x:c>
      <x:c r="E82" s="8" t="s">
        <x:v>84</x:v>
      </x:c>
      <x:c r="F82" s="9" t="n">
        <x:v>7.31</x:v>
      </x:c>
      <x:c r="G82" s="10" t="n">
        <x:v>3</x:v>
      </x:c>
      <x:c r="H82" s="11">
        <x:f>ROUND(ROUND(F82,2)*ROUND(G82,3),2)</x:f>
      </x:c>
    </x:row>
    <x:row r="83" spans="1:8">
      <x:c r="A83" s="1" t="s">
        <x:v>78</x:v>
      </x:c>
      <x:c r="B83" s="1" t="n">
        <x:v>4</x:v>
      </x:c>
      <x:c r="C83" s="1" t="s">
        <x:v>85</x:v>
      </x:c>
      <x:c r="D83" s="7" t="s">
        <x:v>14</x:v>
      </x:c>
      <x:c r="E83" s="8" t="s">
        <x:v>86</x:v>
      </x:c>
      <x:c r="F83" s="9" t="n">
        <x:v>13</x:v>
      </x:c>
      <x:c r="G83" s="10" t="n">
        <x:v>3</x:v>
      </x:c>
      <x:c r="H83" s="11">
        <x:f>ROUND(ROUND(F83,2)*ROUND(G83,3),2)</x:f>
      </x:c>
    </x:row>
    <x:row r="84" spans="1:8">
      <x:c r="A84" s="1" t="s">
        <x:v>78</x:v>
      </x:c>
      <x:c r="B84" s="1" t="n">
        <x:v>5</x:v>
      </x:c>
      <x:c r="C84" s="1" t="s">
        <x:v>87</x:v>
      </x:c>
      <x:c r="D84" s="7" t="s">
        <x:v>14</x:v>
      </x:c>
      <x:c r="E84" s="8" t="s">
        <x:v>88</x:v>
      </x:c>
      <x:c r="F84" s="9" t="n">
        <x:v>7.4</x:v>
      </x:c>
      <x:c r="G84" s="10" t="n">
        <x:v>3</x:v>
      </x:c>
      <x:c r="H84" s="11">
        <x:f>ROUND(ROUND(F84,2)*ROUND(G84,3),2)</x:f>
      </x:c>
    </x:row>
    <x:row r="85" spans="1:8">
      <x:c r="A85" s="1" t="s">
        <x:v>78</x:v>
      </x:c>
      <x:c r="B85" s="1" t="n">
        <x:v>6</x:v>
      </x:c>
      <x:c r="C85" s="1" t="s">
        <x:v>89</x:v>
      </x:c>
      <x:c r="D85" s="7" t="s">
        <x:v>14</x:v>
      </x:c>
      <x:c r="E85" s="8" t="s">
        <x:v>90</x:v>
      </x:c>
      <x:c r="F85" s="9" t="n">
        <x:v>13.81</x:v>
      </x:c>
      <x:c r="G85" s="10" t="n">
        <x:v>3</x:v>
      </x:c>
      <x:c r="H85" s="11">
        <x:f>ROUND(ROUND(F85,2)*ROUND(G85,3),2)</x:f>
      </x:c>
    </x:row>
    <x:row r="86" spans="1:8">
      <x:c r="A86" s="1" t="s">
        <x:v>78</x:v>
      </x:c>
      <x:c r="B86" s="1" t="n">
        <x:v>7</x:v>
      </x:c>
      <x:c r="C86" s="1" t="s">
        <x:v>91</x:v>
      </x:c>
      <x:c r="D86" s="7" t="s">
        <x:v>14</x:v>
      </x:c>
      <x:c r="E86" s="8" t="s">
        <x:v>92</x:v>
      </x:c>
      <x:c r="F86" s="9" t="n">
        <x:v>2.61</x:v>
      </x:c>
      <x:c r="G86" s="10" t="n">
        <x:v>3</x:v>
      </x:c>
      <x:c r="H86" s="11">
        <x:f>ROUND(ROUND(F86,2)*ROUND(G86,3),2)</x:f>
      </x:c>
    </x:row>
    <x:row r="87" spans="1:8">
      <x:c r="E87" s="5" t="s">
        <x:v>21</x:v>
      </x:c>
      <x:c r="F87" s="5" t="s"/>
      <x:c r="G87" s="5" t="s"/>
      <x:c r="H87" s="12">
        <x:f>SUM(H80:H86)</x:f>
      </x:c>
    </x:row>
    <x:row r="89" spans="1:8">
      <x:c r="C89" s="5" t="s">
        <x:v>5</x:v>
      </x:c>
      <x:c r="D89" s="6" t="s">
        <x:v>6</x:v>
      </x:c>
      <x:c r="E89" s="5" t="s">
        <x:v>7</x:v>
      </x:c>
    </x:row>
    <x:row r="90" spans="1:8">
      <x:c r="C90" s="5" t="s">
        <x:v>8</x:v>
      </x:c>
      <x:c r="D90" s="6" t="s">
        <x:v>33</x:v>
      </x:c>
      <x:c r="E90" s="5" t="s">
        <x:v>71</x:v>
      </x:c>
    </x:row>
    <x:row r="91" spans="1:8">
      <x:c r="C91" s="5" t="s">
        <x:v>10</x:v>
      </x:c>
      <x:c r="D91" s="6" t="s">
        <x:v>28</x:v>
      </x:c>
      <x:c r="E91" s="5" t="s">
        <x:v>93</x:v>
      </x:c>
    </x:row>
    <x:row r="93" spans="1:8">
      <x:c r="A93" s="1" t="s">
        <x:v>94</x:v>
      </x:c>
      <x:c r="B93" s="1" t="n">
        <x:v>1</x:v>
      </x:c>
      <x:c r="C93" s="1" t="s">
        <x:v>95</x:v>
      </x:c>
      <x:c r="D93" s="7" t="s">
        <x:v>96</x:v>
      </x:c>
      <x:c r="E93" s="8" t="s">
        <x:v>97</x:v>
      </x:c>
      <x:c r="F93" s="9" t="n">
        <x:v>171.24</x:v>
      </x:c>
      <x:c r="G93" s="10" t="n">
        <x:v>1</x:v>
      </x:c>
      <x:c r="H93" s="11">
        <x:f>ROUND(ROUND(F93,2)*ROUND(G93,3),2)</x:f>
      </x:c>
    </x:row>
    <x:row r="94" spans="1:8">
      <x:c r="E94" s="5" t="s">
        <x:v>21</x:v>
      </x:c>
      <x:c r="F94" s="5" t="s"/>
      <x:c r="G94" s="5" t="s"/>
      <x:c r="H94" s="12">
        <x:f>SUM(H93:H93)</x:f>
      </x:c>
    </x:row>
    <x:row r="96" spans="1:8">
      <x:c r="C96" s="5" t="s">
        <x:v>5</x:v>
      </x:c>
      <x:c r="D96" s="6" t="s">
        <x:v>6</x:v>
      </x:c>
      <x:c r="E96" s="5" t="s">
        <x:v>7</x:v>
      </x:c>
    </x:row>
    <x:row r="97" spans="1:8">
      <x:c r="C97" s="5" t="s">
        <x:v>8</x:v>
      </x:c>
      <x:c r="D97" s="6" t="s">
        <x:v>33</x:v>
      </x:c>
      <x:c r="E97" s="5" t="s">
        <x:v>71</x:v>
      </x:c>
    </x:row>
    <x:row r="98" spans="1:8">
      <x:c r="C98" s="5" t="s">
        <x:v>10</x:v>
      </x:c>
      <x:c r="D98" s="6" t="s">
        <x:v>33</x:v>
      </x:c>
      <x:c r="E98" s="5" t="s">
        <x:v>98</x:v>
      </x:c>
    </x:row>
    <x:row r="100" spans="1:8">
      <x:c r="A100" s="1" t="s">
        <x:v>99</x:v>
      </x:c>
      <x:c r="B100" s="1" t="n">
        <x:v>1</x:v>
      </x:c>
      <x:c r="C100" s="1" t="s">
        <x:v>100</x:v>
      </x:c>
      <x:c r="D100" s="7" t="s">
        <x:v>96</x:v>
      </x:c>
      <x:c r="E100" s="8" t="s">
        <x:v>101</x:v>
      </x:c>
      <x:c r="F100" s="9" t="n">
        <x:v>2000</x:v>
      </x:c>
      <x:c r="G100" s="10" t="n">
        <x:v>1</x:v>
      </x:c>
      <x:c r="H100" s="11">
        <x:f>ROUND(ROUND(F100,2)*ROUND(G100,3),2)</x:f>
      </x:c>
    </x:row>
    <x:row r="101" spans="1:8">
      <x:c r="E101" s="5" t="s">
        <x:v>21</x:v>
      </x:c>
      <x:c r="F101" s="5" t="s"/>
      <x:c r="G101" s="5" t="s"/>
      <x:c r="H101" s="12">
        <x:f>SUM(H100:H100)</x:f>
      </x:c>
    </x:row>
    <x:row r="103" spans="1:8">
      <x:c r="E103" s="14" t="s">
        <x:v>102</x:v>
      </x:c>
      <x:c r="H103" s="15">
        <x:f>SUM(H9:H102)/2</x:f>
      </x:c>
    </x:row>
  </x:sheetData>
  <x:sheetProtection sheet="1"/>
  <x:mergeCells count="4">
    <x:mergeCell ref="E1:H1"/>
    <x:mergeCell ref="E2:H2"/>
    <x:mergeCell ref="E3:H3"/>
    <x:mergeCell ref="E4:H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A450"/>
  <x:sheetViews>
    <x:sheetView workbookViewId="0">
      <x:pane xSplit="0" ySplit="8" topLeftCell="A9" state="frozenSplit"/>
    </x:sheetView>
  </x:sheetViews>
  <x:sheetFormatPr defaultRowHeight="15"/>
  <x:cols>
    <x:col min="1" max="1" width="6.710625" style="0" customWidth="1"/>
    <x:col min="2" max="2" width="14.710625" style="0" customWidth="1"/>
    <x:col min="3" max="3" width="6.210625" style="0" customWidth="1"/>
    <x:col min="4" max="4" width="30.710625" style="0" customWidth="1"/>
    <x:col min="5" max="5" width="10.710625" style="0" customWidth="1"/>
    <x:col min="6" max="6" width="3.0106249999999997" style="0" customWidth="1"/>
    <x:col min="7" max="7" width="2.210625" style="0" customWidth="1"/>
    <x:col min="8" max="8" width="10.710625" style="0" customWidth="1"/>
    <x:col min="9" max="9" width="2.210625" style="0" customWidth="1"/>
    <x:col min="10" max="11" width="10.710625" style="0" customWidth="1"/>
    <x:col min="12" max="12" width="90.710625" style="0" customWidth="1"/>
  </x:cols>
  <x:sheetData>
    <x:row r="1" spans="1:27">
      <x:c r="A1" s="16" t="s">
        <x:v>0</x:v>
      </x:c>
      <x:c r="B1" s="16" t="s">
        <x:v>0</x:v>
      </x:c>
      <x:c r="C1" s="16" t="s">
        <x:v>0</x:v>
      </x:c>
      <x:c r="D1" s="16" t="s">
        <x:v>0</x:v>
      </x:c>
      <x:c r="E1" s="16" t="s">
        <x:v>0</x:v>
      </x:c>
      <x:c r="F1" s="16" t="s">
        <x:v>0</x:v>
      </x:c>
      <x:c r="G1" s="16" t="s">
        <x:v>0</x:v>
      </x:c>
      <x:c r="H1" s="16" t="s">
        <x:v>0</x:v>
      </x:c>
      <x:c r="I1" s="16" t="s">
        <x:v>0</x:v>
      </x:c>
      <x:c r="J1" s="16" t="s">
        <x:v>0</x:v>
      </x:c>
      <x:c r="K1" s="16" t="s">
        <x:v>0</x:v>
      </x:c>
    </x:row>
    <x:row r="2" spans="1:27">
      <x:c r="A2" s="16" t="s"/>
      <x:c r="B2" s="16" t="s"/>
      <x:c r="C2" s="16" t="s"/>
      <x:c r="D2" s="16" t="s"/>
      <x:c r="E2" s="16" t="s"/>
      <x:c r="F2" s="16" t="s"/>
      <x:c r="G2" s="16" t="s"/>
      <x:c r="H2" s="16" t="s"/>
      <x:c r="I2" s="16" t="s"/>
      <x:c r="J2" s="16" t="s"/>
      <x:c r="K2" s="16" t="s"/>
    </x:row>
    <x:row r="3" spans="1:27">
      <x:c r="A3" s="16" t="s"/>
      <x:c r="B3" s="16" t="s"/>
      <x:c r="C3" s="16" t="s"/>
      <x:c r="D3" s="16" t="s"/>
      <x:c r="E3" s="16" t="s"/>
      <x:c r="F3" s="16" t="s"/>
      <x:c r="G3" s="16" t="s"/>
      <x:c r="H3" s="16" t="s"/>
      <x:c r="I3" s="16" t="s"/>
      <x:c r="J3" s="16" t="s"/>
      <x:c r="K3" s="16" t="s"/>
    </x:row>
    <x:row r="4" spans="1:27">
      <x:c r="A4" s="16" t="s"/>
      <x:c r="B4" s="16" t="s"/>
      <x:c r="C4" s="16" t="s"/>
      <x:c r="D4" s="16" t="s"/>
      <x:c r="E4" s="16" t="s"/>
      <x:c r="F4" s="16" t="s"/>
      <x:c r="G4" s="16" t="s"/>
      <x:c r="H4" s="16" t="s"/>
      <x:c r="I4" s="16" t="s"/>
      <x:c r="J4" s="16" t="s"/>
      <x:c r="K4" s="16" t="s"/>
    </x:row>
    <x:row r="6" spans="1:27">
      <x:c r="A6" s="3" t="s">
        <x:v>103</x:v>
      </x:c>
      <x:c r="B6" s="3" t="s">
        <x:v>103</x:v>
      </x:c>
      <x:c r="C6" s="3" t="s">
        <x:v>103</x:v>
      </x:c>
      <x:c r="D6" s="3" t="s">
        <x:v>103</x:v>
      </x:c>
      <x:c r="E6" s="3" t="s">
        <x:v>103</x:v>
      </x:c>
      <x:c r="F6" s="3" t="s">
        <x:v>103</x:v>
      </x:c>
      <x:c r="G6" s="3" t="s">
        <x:v>103</x:v>
      </x:c>
      <x:c r="H6" s="3" t="s">
        <x:v>103</x:v>
      </x:c>
      <x:c r="I6" s="3" t="s">
        <x:v>103</x:v>
      </x:c>
      <x:c r="J6" s="3" t="s">
        <x:v>103</x:v>
      </x:c>
      <x:c r="K6" s="3" t="s">
        <x:v>103</x:v>
      </x:c>
    </x:row>
    <x:row r="8" spans="1:27">
      <x:c r="A8" s="37" t="s">
        <x:v>104</x:v>
      </x:c>
      <x:c r="B8" s="37" t="s">
        <x:v>105</x:v>
      </x:c>
      <x:c r="C8" s="37" t="s">
        <x:v>106</x:v>
      </x:c>
      <x:c r="D8" s="37" t="s">
        <x:v>107</x:v>
      </x:c>
      <x:c r="E8" s="37" t="s"/>
      <x:c r="F8" s="37" t="s"/>
      <x:c r="G8" s="37" t="s"/>
      <x:c r="H8" s="37" t="s"/>
      <x:c r="I8" s="37" t="s"/>
      <x:c r="J8" s="37" t="s"/>
      <x:c r="K8" s="37" t="s">
        <x:v>2</x:v>
      </x:c>
      <x:c r="L8" s="37" t="s">
        <x:v>108</x:v>
      </x:c>
    </x:row>
    <x:row r="10" spans="1:27">
      <x:c r="A10" s="19" t="s">
        <x:v>109</x:v>
      </x:c>
      <x:c r="B10" s="19" t="s"/>
    </x:row>
    <x:row r="11" spans="1:27" customFormat="1" ht="45" customHeight="1">
      <x:c r="A11" s="38" t="s"/>
      <x:c r="B11" s="38" t="s">
        <x:v>110</x:v>
      </x:c>
      <x:c r="C11" s="39" t="s">
        <x:v>111</x:v>
      </x:c>
      <x:c r="D11" s="40" t="s">
        <x:v>112</x:v>
      </x:c>
      <x:c r="E11" s="39" t="s"/>
      <x:c r="F11" s="39" t="s"/>
      <x:c r="G11" s="39" t="s"/>
      <x:c r="H11" s="41" t="s">
        <x:v>113</x:v>
      </x:c>
      <x:c r="I11" s="42" t="n">
        <x:v>1</x:v>
      </x:c>
      <x:c r="J11" s="43" t="s"/>
      <x:c r="K11" s="44">
        <x:f>ROUND(K22,2)</x:f>
      </x:c>
      <x:c r="L11" s="40" t="s">
        <x:v>114</x:v>
      </x:c>
      <x:c r="M11" s="39" t="s"/>
      <x:c r="N11" s="39" t="s"/>
      <x:c r="O11" s="39" t="s"/>
      <x:c r="P11" s="39" t="s"/>
      <x:c r="Q11" s="39" t="s"/>
      <x:c r="R11" s="39" t="s"/>
      <x:c r="S11" s="39" t="s"/>
      <x:c r="T11" s="39" t="s"/>
      <x:c r="U11" s="39" t="s"/>
      <x:c r="V11" s="39" t="s"/>
      <x:c r="W11" s="39" t="s"/>
      <x:c r="X11" s="39" t="s"/>
      <x:c r="Y11" s="39" t="s"/>
      <x:c r="Z11" s="39" t="s"/>
      <x:c r="AA11" s="39" t="s"/>
    </x:row>
    <x:row r="12" spans="1:27">
      <x:c r="B12" s="14" t="s">
        <x:v>115</x:v>
      </x:c>
    </x:row>
    <x:row r="13" spans="1:27">
      <x:c r="B13" s="0" t="s">
        <x:v>116</x:v>
      </x:c>
      <x:c r="C13" s="0" t="s">
        <x:v>117</x:v>
      </x:c>
      <x:c r="D13" s="0" t="s">
        <x:v>118</x:v>
      </x:c>
      <x:c r="E13" s="45" t="n">
        <x:v>0.005</x:v>
      </x:c>
      <x:c r="F13" s="0" t="s">
        <x:v>119</x:v>
      </x:c>
      <x:c r="G13" s="0" t="s">
        <x:v>120</x:v>
      </x:c>
      <x:c r="H13" s="46" t="n">
        <x:v>17.35</x:v>
      </x:c>
      <x:c r="I13" s="0" t="s">
        <x:v>121</x:v>
      </x:c>
      <x:c r="J13" s="47">
        <x:f>ROUND(E13/I11* H13,5)</x:f>
      </x:c>
      <x:c r="K13" s="48" t="s"/>
    </x:row>
    <x:row r="14" spans="1:27">
      <x:c r="B14" s="0" t="s">
        <x:v>122</x:v>
      </x:c>
      <x:c r="C14" s="0" t="s">
        <x:v>117</x:v>
      </x:c>
      <x:c r="D14" s="0" t="s">
        <x:v>123</x:v>
      </x:c>
      <x:c r="E14" s="45" t="n">
        <x:v>0.005</x:v>
      </x:c>
      <x:c r="F14" s="0" t="s">
        <x:v>119</x:v>
      </x:c>
      <x:c r="G14" s="0" t="s">
        <x:v>120</x:v>
      </x:c>
      <x:c r="H14" s="46" t="n">
        <x:v>19.44</x:v>
      </x:c>
      <x:c r="I14" s="0" t="s">
        <x:v>121</x:v>
      </x:c>
      <x:c r="J14" s="47">
        <x:f>ROUND(E14/I11* H14,5)</x:f>
      </x:c>
      <x:c r="K14" s="48" t="s"/>
    </x:row>
    <x:row r="15" spans="1:27">
      <x:c r="D15" s="49" t="s">
        <x:v>124</x:v>
      </x:c>
      <x:c r="E15" s="48" t="s"/>
      <x:c r="H15" s="48" t="s"/>
      <x:c r="K15" s="46">
        <x:f>SUM(J13:J14)</x:f>
      </x:c>
    </x:row>
    <x:row r="16" spans="1:27">
      <x:c r="B16" s="14" t="s">
        <x:v>125</x:v>
      </x:c>
      <x:c r="E16" s="48" t="s"/>
      <x:c r="H16" s="48" t="s"/>
      <x:c r="K16" s="48" t="s"/>
    </x:row>
    <x:row r="17" spans="1:27">
      <x:c r="B17" s="0" t="s">
        <x:v>126</x:v>
      </x:c>
      <x:c r="C17" s="0" t="s">
        <x:v>111</x:v>
      </x:c>
      <x:c r="D17" s="0" t="s">
        <x:v>127</x:v>
      </x:c>
      <x:c r="E17" s="45" t="n">
        <x:v>1.05</x:v>
      </x:c>
      <x:c r="G17" s="0" t="s">
        <x:v>120</x:v>
      </x:c>
      <x:c r="H17" s="46" t="n">
        <x:v>0.59</x:v>
      </x:c>
      <x:c r="I17" s="0" t="s">
        <x:v>121</x:v>
      </x:c>
      <x:c r="J17" s="47">
        <x:f>ROUND(E17* H17,5)</x:f>
      </x:c>
      <x:c r="K17" s="48" t="s"/>
    </x:row>
    <x:row r="18" spans="1:27">
      <x:c r="B18" s="0" t="s">
        <x:v>128</x:v>
      </x:c>
      <x:c r="C18" s="0" t="s">
        <x:v>111</x:v>
      </x:c>
      <x:c r="D18" s="0" t="s">
        <x:v>129</x:v>
      </x:c>
      <x:c r="E18" s="45" t="n">
        <x:v>0.0102</x:v>
      </x:c>
      <x:c r="G18" s="0" t="s">
        <x:v>120</x:v>
      </x:c>
      <x:c r="H18" s="46" t="n">
        <x:v>1.16</x:v>
      </x:c>
      <x:c r="I18" s="0" t="s">
        <x:v>121</x:v>
      </x:c>
      <x:c r="J18" s="47">
        <x:f>ROUND(E18* H18,5)</x:f>
      </x:c>
      <x:c r="K18" s="48" t="s"/>
    </x:row>
    <x:row r="19" spans="1:27">
      <x:c r="D19" s="49" t="s">
        <x:v>130</x:v>
      </x:c>
      <x:c r="E19" s="48" t="s"/>
      <x:c r="H19" s="48" t="s"/>
      <x:c r="K19" s="46">
        <x:f>SUM(J17:J18)</x:f>
      </x:c>
    </x:row>
    <x:row r="20" spans="1:27">
      <x:c r="D20" s="49" t="s">
        <x:v>131</x:v>
      </x:c>
      <x:c r="E20" s="48" t="s"/>
      <x:c r="H20" s="48" t="s"/>
      <x:c r="K20" s="50">
        <x:f>SUM(J12:J19)</x:f>
      </x:c>
    </x:row>
    <x:row r="21" spans="1:27">
      <x:c r="D21" s="49" t="s">
        <x:v>132</x:v>
      </x:c>
      <x:c r="E21" s="48" t="s"/>
      <x:c r="H21" s="48" t="n">
        <x:v>1</x:v>
      </x:c>
      <x:c r="I21" s="0" t="s">
        <x:v>133</x:v>
      </x:c>
      <x:c r="K21" s="48">
        <x:f>ROUND(H21/100*K15,5)</x:f>
      </x:c>
    </x:row>
    <x:row r="22" spans="1:27">
      <x:c r="D22" s="49" t="s">
        <x:v>134</x:v>
      </x:c>
      <x:c r="E22" s="48" t="s"/>
      <x:c r="H22" s="48" t="s"/>
      <x:c r="K22" s="50">
        <x:f>SUM(K20:K21)</x:f>
      </x:c>
    </x:row>
    <x:row r="24" spans="1:27">
      <x:c r="A24" s="19" t="s">
        <x:v>135</x:v>
      </x:c>
      <x:c r="B24" s="19" t="s"/>
    </x:row>
    <x:row r="25" spans="1:27" customFormat="1" ht="45" customHeight="1">
      <x:c r="A25" s="38" t="s"/>
      <x:c r="B25" s="38" t="s">
        <x:v>136</x:v>
      </x:c>
      <x:c r="C25" s="39" t="s">
        <x:v>17</x:v>
      </x:c>
      <x:c r="D25" s="40" t="s">
        <x:v>137</x:v>
      </x:c>
      <x:c r="E25" s="39" t="s"/>
      <x:c r="F25" s="39" t="s"/>
      <x:c r="G25" s="39" t="s"/>
      <x:c r="H25" s="41" t="s">
        <x:v>113</x:v>
      </x:c>
      <x:c r="I25" s="42" t="n">
        <x:v>1</x:v>
      </x:c>
      <x:c r="J25" s="43" t="s"/>
      <x:c r="K25" s="44">
        <x:f>ROUND(K30,2)</x:f>
      </x:c>
      <x:c r="L25" s="40" t="s">
        <x:v>138</x:v>
      </x:c>
      <x:c r="M25" s="39" t="s"/>
      <x:c r="N25" s="39" t="s"/>
      <x:c r="O25" s="39" t="s"/>
      <x:c r="P25" s="39" t="s"/>
      <x:c r="Q25" s="39" t="s"/>
      <x:c r="R25" s="39" t="s"/>
      <x:c r="S25" s="39" t="s"/>
      <x:c r="T25" s="39" t="s"/>
      <x:c r="U25" s="39" t="s"/>
      <x:c r="V25" s="39" t="s"/>
      <x:c r="W25" s="39" t="s"/>
      <x:c r="X25" s="39" t="s"/>
      <x:c r="Y25" s="39" t="s"/>
      <x:c r="Z25" s="39" t="s"/>
      <x:c r="AA25" s="39" t="s"/>
    </x:row>
    <x:row r="26" spans="1:27">
      <x:c r="B26" s="14" t="s">
        <x:v>139</x:v>
      </x:c>
    </x:row>
    <x:row r="27" spans="1:27">
      <x:c r="B27" s="0" t="s">
        <x:v>140</x:v>
      </x:c>
      <x:c r="C27" s="0" t="s">
        <x:v>117</x:v>
      </x:c>
      <x:c r="D27" s="0" t="s">
        <x:v>141</x:v>
      </x:c>
      <x:c r="E27" s="45" t="n">
        <x:v>0.035</x:v>
      </x:c>
      <x:c r="F27" s="0" t="s">
        <x:v>119</x:v>
      </x:c>
      <x:c r="G27" s="0" t="s">
        <x:v>120</x:v>
      </x:c>
      <x:c r="H27" s="46" t="n">
        <x:v>82.41</x:v>
      </x:c>
      <x:c r="I27" s="0" t="s">
        <x:v>121</x:v>
      </x:c>
      <x:c r="J27" s="47">
        <x:f>ROUND(E27/I25* H27,5)</x:f>
      </x:c>
      <x:c r="K27" s="48" t="s"/>
    </x:row>
    <x:row r="28" spans="1:27">
      <x:c r="D28" s="49" t="s">
        <x:v>142</x:v>
      </x:c>
      <x:c r="E28" s="48" t="s"/>
      <x:c r="H28" s="48" t="s"/>
      <x:c r="K28" s="46">
        <x:f>SUM(J27:J27)</x:f>
      </x:c>
    </x:row>
    <x:row r="29" spans="1:27">
      <x:c r="D29" s="49" t="s">
        <x:v>131</x:v>
      </x:c>
      <x:c r="E29" s="48" t="s"/>
      <x:c r="H29" s="48" t="s"/>
      <x:c r="K29" s="50">
        <x:f>SUM(J26:J28)</x:f>
      </x:c>
    </x:row>
    <x:row r="30" spans="1:27">
      <x:c r="D30" s="49" t="s">
        <x:v>134</x:v>
      </x:c>
      <x:c r="E30" s="48" t="s"/>
      <x:c r="H30" s="48" t="s"/>
      <x:c r="K30" s="50">
        <x:f>SUM(K29:K29)</x:f>
      </x:c>
    </x:row>
    <x:row r="32" spans="1:27" customFormat="1" ht="45" customHeight="1">
      <x:c r="A32" s="38" t="s"/>
      <x:c r="B32" s="38" t="s">
        <x:v>143</x:v>
      </x:c>
      <x:c r="C32" s="39" t="s">
        <x:v>17</x:v>
      </x:c>
      <x:c r="D32" s="40" t="s">
        <x:v>144</x:v>
      </x:c>
      <x:c r="E32" s="39" t="s"/>
      <x:c r="F32" s="39" t="s"/>
      <x:c r="G32" s="39" t="s"/>
      <x:c r="H32" s="41" t="s">
        <x:v>113</x:v>
      </x:c>
      <x:c r="I32" s="42" t="n">
        <x:v>1</x:v>
      </x:c>
      <x:c r="J32" s="43" t="s"/>
      <x:c r="K32" s="44">
        <x:f>ROUND(K46,2)</x:f>
      </x:c>
      <x:c r="L32" s="40" t="s">
        <x:v>145</x:v>
      </x:c>
      <x:c r="M32" s="39" t="s"/>
      <x:c r="N32" s="39" t="s"/>
      <x:c r="O32" s="39" t="s"/>
      <x:c r="P32" s="39" t="s"/>
      <x:c r="Q32" s="39" t="s"/>
      <x:c r="R32" s="39" t="s"/>
      <x:c r="S32" s="39" t="s"/>
      <x:c r="T32" s="39" t="s"/>
      <x:c r="U32" s="39" t="s"/>
      <x:c r="V32" s="39" t="s"/>
      <x:c r="W32" s="39" t="s"/>
      <x:c r="X32" s="39" t="s"/>
      <x:c r="Y32" s="39" t="s"/>
      <x:c r="Z32" s="39" t="s"/>
      <x:c r="AA32" s="39" t="s"/>
    </x:row>
    <x:row r="33" spans="1:27">
      <x:c r="B33" s="14" t="s">
        <x:v>115</x:v>
      </x:c>
    </x:row>
    <x:row r="34" spans="1:27">
      <x:c r="B34" s="0" t="s">
        <x:v>146</x:v>
      </x:c>
      <x:c r="C34" s="0" t="s">
        <x:v>117</x:v>
      </x:c>
      <x:c r="D34" s="0" t="s">
        <x:v>147</x:v>
      </x:c>
      <x:c r="E34" s="45" t="n">
        <x:v>0.054</x:v>
      </x:c>
      <x:c r="F34" s="0" t="s">
        <x:v>119</x:v>
      </x:c>
      <x:c r="G34" s="0" t="s">
        <x:v>120</x:v>
      </x:c>
      <x:c r="H34" s="46" t="n">
        <x:v>19.44</x:v>
      </x:c>
      <x:c r="I34" s="0" t="s">
        <x:v>121</x:v>
      </x:c>
      <x:c r="J34" s="47">
        <x:f>ROUND(E34/I32* H34,5)</x:f>
      </x:c>
      <x:c r="K34" s="48" t="s"/>
    </x:row>
    <x:row r="35" spans="1:27">
      <x:c r="B35" s="0" t="s">
        <x:v>148</x:v>
      </x:c>
      <x:c r="C35" s="0" t="s">
        <x:v>117</x:v>
      </x:c>
      <x:c r="D35" s="0" t="s">
        <x:v>149</x:v>
      </x:c>
      <x:c r="E35" s="45" t="n">
        <x:v>0.216</x:v>
      </x:c>
      <x:c r="F35" s="0" t="s">
        <x:v>119</x:v>
      </x:c>
      <x:c r="G35" s="0" t="s">
        <x:v>120</x:v>
      </x:c>
      <x:c r="H35" s="46" t="n">
        <x:v>19.91</x:v>
      </x:c>
      <x:c r="I35" s="0" t="s">
        <x:v>121</x:v>
      </x:c>
      <x:c r="J35" s="47">
        <x:f>ROUND(E35/I32* H35,5)</x:f>
      </x:c>
      <x:c r="K35" s="48" t="s"/>
    </x:row>
    <x:row r="36" spans="1:27">
      <x:c r="D36" s="49" t="s">
        <x:v>124</x:v>
      </x:c>
      <x:c r="E36" s="48" t="s"/>
      <x:c r="H36" s="48" t="s"/>
      <x:c r="K36" s="46">
        <x:f>SUM(J34:J35)</x:f>
      </x:c>
    </x:row>
    <x:row r="37" spans="1:27">
      <x:c r="B37" s="14" t="s">
        <x:v>139</x:v>
      </x:c>
      <x:c r="E37" s="48" t="s"/>
      <x:c r="H37" s="48" t="s"/>
      <x:c r="K37" s="48" t="s"/>
    </x:row>
    <x:row r="38" spans="1:27">
      <x:c r="B38" s="0" t="s">
        <x:v>150</x:v>
      </x:c>
      <x:c r="C38" s="0" t="s">
        <x:v>117</x:v>
      </x:c>
      <x:c r="D38" s="0" t="s">
        <x:v>151</x:v>
      </x:c>
      <x:c r="E38" s="45" t="n">
        <x:v>0.09</x:v>
      </x:c>
      <x:c r="F38" s="0" t="s">
        <x:v>119</x:v>
      </x:c>
      <x:c r="G38" s="0" t="s">
        <x:v>120</x:v>
      </x:c>
      <x:c r="H38" s="46" t="n">
        <x:v>156.75</x:v>
      </x:c>
      <x:c r="I38" s="0" t="s">
        <x:v>121</x:v>
      </x:c>
      <x:c r="J38" s="47">
        <x:f>ROUND(E38/I32* H38,5)</x:f>
      </x:c>
      <x:c r="K38" s="48" t="s"/>
    </x:row>
    <x:row r="39" spans="1:27">
      <x:c r="D39" s="49" t="s">
        <x:v>142</x:v>
      </x:c>
      <x:c r="E39" s="48" t="s"/>
      <x:c r="H39" s="48" t="s"/>
      <x:c r="K39" s="46">
        <x:f>SUM(J38:J38)</x:f>
      </x:c>
    </x:row>
    <x:row r="40" spans="1:27">
      <x:c r="B40" s="14" t="s">
        <x:v>125</x:v>
      </x:c>
      <x:c r="E40" s="48" t="s"/>
      <x:c r="H40" s="48" t="s"/>
      <x:c r="K40" s="48" t="s"/>
    </x:row>
    <x:row r="41" spans="1:27">
      <x:c r="B41" s="0" t="s">
        <x:v>152</x:v>
      </x:c>
      <x:c r="C41" s="0" t="s">
        <x:v>17</x:v>
      </x:c>
      <x:c r="D41" s="0" t="s">
        <x:v>153</x:v>
      </x:c>
      <x:c r="E41" s="45" t="n">
        <x:v>1.02</x:v>
      </x:c>
      <x:c r="G41" s="0" t="s">
        <x:v>120</x:v>
      </x:c>
      <x:c r="H41" s="46" t="n">
        <x:v>89.18</x:v>
      </x:c>
      <x:c r="I41" s="0" t="s">
        <x:v>121</x:v>
      </x:c>
      <x:c r="J41" s="47">
        <x:f>ROUND(E41* H41,5)</x:f>
      </x:c>
      <x:c r="K41" s="48" t="s"/>
    </x:row>
    <x:row r="42" spans="1:27">
      <x:c r="D42" s="49" t="s">
        <x:v>130</x:v>
      </x:c>
      <x:c r="E42" s="48" t="s"/>
      <x:c r="H42" s="48" t="s"/>
      <x:c r="K42" s="46">
        <x:f>SUM(J41:J41)</x:f>
      </x:c>
    </x:row>
    <x:row r="43" spans="1:27">
      <x:c r="E43" s="48" t="s"/>
      <x:c r="H43" s="48" t="s"/>
      <x:c r="K43" s="48" t="s"/>
    </x:row>
    <x:row r="44" spans="1:27">
      <x:c r="D44" s="49" t="s">
        <x:v>132</x:v>
      </x:c>
      <x:c r="E44" s="48" t="s"/>
      <x:c r="H44" s="48" t="n">
        <x:v>2.5</x:v>
      </x:c>
      <x:c r="I44" s="0" t="s">
        <x:v>133</x:v>
      </x:c>
      <x:c r="J44" s="0">
        <x:f>ROUND(H44/100*K36,5)</x:f>
      </x:c>
      <x:c r="K44" s="48" t="s"/>
    </x:row>
    <x:row r="45" spans="1:27">
      <x:c r="D45" s="49" t="s">
        <x:v>131</x:v>
      </x:c>
      <x:c r="E45" s="48" t="s"/>
      <x:c r="H45" s="48" t="s"/>
      <x:c r="K45" s="50">
        <x:f>SUM(J33:J44)</x:f>
      </x:c>
    </x:row>
    <x:row r="46" spans="1:27">
      <x:c r="D46" s="49" t="s">
        <x:v>134</x:v>
      </x:c>
      <x:c r="E46" s="48" t="s"/>
      <x:c r="H46" s="48" t="s"/>
      <x:c r="K46" s="50">
        <x:f>SUM(K45:K45)</x:f>
      </x:c>
    </x:row>
    <x:row r="48" spans="1:27" customFormat="1" ht="45" customHeight="1">
      <x:c r="A48" s="38" t="s"/>
      <x:c r="B48" s="38" t="s">
        <x:v>154</x:v>
      </x:c>
      <x:c r="C48" s="39" t="s">
        <x:v>111</x:v>
      </x:c>
      <x:c r="D48" s="40" t="s">
        <x:v>155</x:v>
      </x:c>
      <x:c r="E48" s="39" t="s"/>
      <x:c r="F48" s="39" t="s"/>
      <x:c r="G48" s="39" t="s"/>
      <x:c r="H48" s="41" t="s">
        <x:v>113</x:v>
      </x:c>
      <x:c r="I48" s="42" t="n">
        <x:v>1</x:v>
      </x:c>
      <x:c r="J48" s="43" t="s"/>
      <x:c r="K48" s="44">
        <x:f>ROUND(K62,2)</x:f>
      </x:c>
      <x:c r="L48" s="40" t="s">
        <x:v>156</x:v>
      </x:c>
      <x:c r="M48" s="39" t="s"/>
      <x:c r="N48" s="39" t="s"/>
      <x:c r="O48" s="39" t="s"/>
      <x:c r="P48" s="39" t="s"/>
      <x:c r="Q48" s="39" t="s"/>
      <x:c r="R48" s="39" t="s"/>
      <x:c r="S48" s="39" t="s"/>
      <x:c r="T48" s="39" t="s"/>
      <x:c r="U48" s="39" t="s"/>
      <x:c r="V48" s="39" t="s"/>
      <x:c r="W48" s="39" t="s"/>
      <x:c r="X48" s="39" t="s"/>
      <x:c r="Y48" s="39" t="s"/>
      <x:c r="Z48" s="39" t="s"/>
      <x:c r="AA48" s="39" t="s"/>
    </x:row>
    <x:row r="49" spans="1:27">
      <x:c r="B49" s="14" t="s">
        <x:v>115</x:v>
      </x:c>
    </x:row>
    <x:row r="50" spans="1:27">
      <x:c r="B50" s="0" t="s">
        <x:v>116</x:v>
      </x:c>
      <x:c r="C50" s="0" t="s">
        <x:v>117</x:v>
      </x:c>
      <x:c r="D50" s="0" t="s">
        <x:v>118</x:v>
      </x:c>
      <x:c r="E50" s="45" t="n">
        <x:v>0.01</x:v>
      </x:c>
      <x:c r="F50" s="0" t="s">
        <x:v>119</x:v>
      </x:c>
      <x:c r="G50" s="0" t="s">
        <x:v>120</x:v>
      </x:c>
      <x:c r="H50" s="46" t="n">
        <x:v>17.35</x:v>
      </x:c>
      <x:c r="I50" s="0" t="s">
        <x:v>121</x:v>
      </x:c>
      <x:c r="J50" s="47">
        <x:f>ROUND(E50/I48* H50,5)</x:f>
      </x:c>
      <x:c r="K50" s="48" t="s"/>
    </x:row>
    <x:row r="51" spans="1:27">
      <x:c r="B51" s="0" t="s">
        <x:v>122</x:v>
      </x:c>
      <x:c r="C51" s="0" t="s">
        <x:v>117</x:v>
      </x:c>
      <x:c r="D51" s="0" t="s">
        <x:v>123</x:v>
      </x:c>
      <x:c r="E51" s="45" t="n">
        <x:v>0.012</x:v>
      </x:c>
      <x:c r="F51" s="0" t="s">
        <x:v>119</x:v>
      </x:c>
      <x:c r="G51" s="0" t="s">
        <x:v>120</x:v>
      </x:c>
      <x:c r="H51" s="46" t="n">
        <x:v>19.44</x:v>
      </x:c>
      <x:c r="I51" s="0" t="s">
        <x:v>121</x:v>
      </x:c>
      <x:c r="J51" s="47">
        <x:f>ROUND(E51/I48* H51,5)</x:f>
      </x:c>
      <x:c r="K51" s="48" t="s"/>
    </x:row>
    <x:row r="52" spans="1:27">
      <x:c r="D52" s="49" t="s">
        <x:v>124</x:v>
      </x:c>
      <x:c r="E52" s="48" t="s"/>
      <x:c r="H52" s="48" t="s"/>
      <x:c r="K52" s="46">
        <x:f>SUM(J50:J51)</x:f>
      </x:c>
    </x:row>
    <x:row r="53" spans="1:27">
      <x:c r="B53" s="14" t="s">
        <x:v>125</x:v>
      </x:c>
      <x:c r="E53" s="48" t="s"/>
      <x:c r="H53" s="48" t="s"/>
      <x:c r="K53" s="48" t="s"/>
    </x:row>
    <x:row r="54" spans="1:27">
      <x:c r="B54" s="0" t="s">
        <x:v>128</x:v>
      </x:c>
      <x:c r="C54" s="0" t="s">
        <x:v>111</x:v>
      </x:c>
      <x:c r="D54" s="0" t="s">
        <x:v>129</x:v>
      </x:c>
      <x:c r="E54" s="45" t="n">
        <x:v>0.012</x:v>
      </x:c>
      <x:c r="G54" s="0" t="s">
        <x:v>120</x:v>
      </x:c>
      <x:c r="H54" s="46" t="n">
        <x:v>1.16</x:v>
      </x:c>
      <x:c r="I54" s="0" t="s">
        <x:v>121</x:v>
      </x:c>
      <x:c r="J54" s="47">
        <x:f>ROUND(E54* H54,5)</x:f>
      </x:c>
      <x:c r="K54" s="48" t="s"/>
    </x:row>
    <x:row r="55" spans="1:27">
      <x:c r="D55" s="49" t="s">
        <x:v>130</x:v>
      </x:c>
      <x:c r="E55" s="48" t="s"/>
      <x:c r="H55" s="48" t="s"/>
      <x:c r="K55" s="46">
        <x:f>SUM(J54:J54)</x:f>
      </x:c>
    </x:row>
    <x:row r="56" spans="1:27">
      <x:c r="B56" s="14" t="s">
        <x:v>109</x:v>
      </x:c>
      <x:c r="E56" s="48" t="s"/>
      <x:c r="H56" s="48" t="s"/>
      <x:c r="K56" s="48" t="s"/>
    </x:row>
    <x:row r="57" spans="1:27">
      <x:c r="B57" s="0" t="s">
        <x:v>110</x:v>
      </x:c>
      <x:c r="C57" s="0" t="s">
        <x:v>111</x:v>
      </x:c>
      <x:c r="D57" s="0" t="s">
        <x:v>112</x:v>
      </x:c>
      <x:c r="E57" s="45" t="n">
        <x:v>1</x:v>
      </x:c>
      <x:c r="G57" s="0" t="s">
        <x:v>120</x:v>
      </x:c>
      <x:c r="H57" s="46" t="n">
        <x:v>0.81712</x:v>
      </x:c>
      <x:c r="I57" s="0" t="s">
        <x:v>121</x:v>
      </x:c>
      <x:c r="J57" s="47">
        <x:f>ROUND(E57* H57,5)</x:f>
      </x:c>
      <x:c r="K57" s="48" t="s"/>
    </x:row>
    <x:row r="58" spans="1:27">
      <x:c r="D58" s="49" t="s">
        <x:v>157</x:v>
      </x:c>
      <x:c r="E58" s="48" t="s"/>
      <x:c r="H58" s="48" t="s"/>
      <x:c r="K58" s="46">
        <x:f>SUM(J57:J57)</x:f>
      </x:c>
    </x:row>
    <x:row r="59" spans="1:27">
      <x:c r="E59" s="48" t="s"/>
      <x:c r="H59" s="48" t="s"/>
      <x:c r="K59" s="48" t="s"/>
    </x:row>
    <x:row r="60" spans="1:27">
      <x:c r="D60" s="49" t="s">
        <x:v>132</x:v>
      </x:c>
      <x:c r="E60" s="48" t="s"/>
      <x:c r="H60" s="48" t="n">
        <x:v>1.5</x:v>
      </x:c>
      <x:c r="I60" s="0" t="s">
        <x:v>133</x:v>
      </x:c>
      <x:c r="J60" s="0">
        <x:f>ROUND(H60/100*K52,5)</x:f>
      </x:c>
      <x:c r="K60" s="48" t="s"/>
    </x:row>
    <x:row r="61" spans="1:27">
      <x:c r="D61" s="49" t="s">
        <x:v>131</x:v>
      </x:c>
      <x:c r="E61" s="48" t="s"/>
      <x:c r="H61" s="48" t="s"/>
      <x:c r="K61" s="50">
        <x:f>SUM(J49:J60)</x:f>
      </x:c>
    </x:row>
    <x:row r="62" spans="1:27">
      <x:c r="D62" s="49" t="s">
        <x:v>134</x:v>
      </x:c>
      <x:c r="E62" s="48" t="s"/>
      <x:c r="H62" s="48" t="s"/>
      <x:c r="K62" s="50">
        <x:f>SUM(K61:K61)</x:f>
      </x:c>
    </x:row>
    <x:row r="64" spans="1:27" customFormat="1" ht="45" customHeight="1">
      <x:c r="A64" s="38" t="s"/>
      <x:c r="B64" s="38" t="s">
        <x:v>158</x:v>
      </x:c>
      <x:c r="C64" s="39" t="s">
        <x:v>26</x:v>
      </x:c>
      <x:c r="D64" s="40" t="s">
        <x:v>159</x:v>
      </x:c>
      <x:c r="E64" s="39" t="s"/>
      <x:c r="F64" s="39" t="s"/>
      <x:c r="G64" s="39" t="s"/>
      <x:c r="H64" s="41" t="s">
        <x:v>113</x:v>
      </x:c>
      <x:c r="I64" s="42" t="n">
        <x:v>1</x:v>
      </x:c>
      <x:c r="J64" s="43" t="s"/>
      <x:c r="K64" s="44">
        <x:f>ROUND(K81,2)</x:f>
      </x:c>
      <x:c r="L64" s="40" t="s">
        <x:v>160</x:v>
      </x:c>
      <x:c r="M64" s="39" t="s"/>
      <x:c r="N64" s="39" t="s"/>
      <x:c r="O64" s="39" t="s"/>
      <x:c r="P64" s="39" t="s"/>
      <x:c r="Q64" s="39" t="s"/>
      <x:c r="R64" s="39" t="s"/>
      <x:c r="S64" s="39" t="s"/>
      <x:c r="T64" s="39" t="s"/>
      <x:c r="U64" s="39" t="s"/>
      <x:c r="V64" s="39" t="s"/>
      <x:c r="W64" s="39" t="s"/>
      <x:c r="X64" s="39" t="s"/>
      <x:c r="Y64" s="39" t="s"/>
      <x:c r="Z64" s="39" t="s"/>
      <x:c r="AA64" s="39" t="s"/>
    </x:row>
    <x:row r="65" spans="1:27">
      <x:c r="B65" s="14" t="s">
        <x:v>115</x:v>
      </x:c>
    </x:row>
    <x:row r="66" spans="1:27">
      <x:c r="B66" s="0" t="s">
        <x:v>161</x:v>
      </x:c>
      <x:c r="C66" s="0" t="s">
        <x:v>117</x:v>
      </x:c>
      <x:c r="D66" s="0" t="s">
        <x:v>162</x:v>
      </x:c>
      <x:c r="E66" s="45" t="n">
        <x:v>0.92</x:v>
      </x:c>
      <x:c r="F66" s="0" t="s">
        <x:v>119</x:v>
      </x:c>
      <x:c r="G66" s="0" t="s">
        <x:v>120</x:v>
      </x:c>
      <x:c r="H66" s="46" t="n">
        <x:v>19.44</x:v>
      </x:c>
      <x:c r="I66" s="0" t="s">
        <x:v>121</x:v>
      </x:c>
      <x:c r="J66" s="47">
        <x:f>ROUND(E66/I64* H66,5)</x:f>
      </x:c>
      <x:c r="K66" s="48" t="s"/>
    </x:row>
    <x:row r="67" spans="1:27">
      <x:c r="B67" s="0" t="s">
        <x:v>163</x:v>
      </x:c>
      <x:c r="C67" s="0" t="s">
        <x:v>117</x:v>
      </x:c>
      <x:c r="D67" s="0" t="s">
        <x:v>164</x:v>
      </x:c>
      <x:c r="E67" s="45" t="n">
        <x:v>0.805</x:v>
      </x:c>
      <x:c r="F67" s="0" t="s">
        <x:v>119</x:v>
      </x:c>
      <x:c r="G67" s="0" t="s">
        <x:v>120</x:v>
      </x:c>
      <x:c r="H67" s="46" t="n">
        <x:v>17.35</x:v>
      </x:c>
      <x:c r="I67" s="0" t="s">
        <x:v>121</x:v>
      </x:c>
      <x:c r="J67" s="47">
        <x:f>ROUND(E67/I64* H67,5)</x:f>
      </x:c>
      <x:c r="K67" s="48" t="s"/>
    </x:row>
    <x:row r="68" spans="1:27">
      <x:c r="D68" s="49" t="s">
        <x:v>124</x:v>
      </x:c>
      <x:c r="E68" s="48" t="s"/>
      <x:c r="H68" s="48" t="s"/>
      <x:c r="K68" s="46">
        <x:f>SUM(J66:J67)</x:f>
      </x:c>
    </x:row>
    <x:row r="69" spans="1:27">
      <x:c r="B69" s="14" t="s">
        <x:v>125</x:v>
      </x:c>
      <x:c r="E69" s="48" t="s"/>
      <x:c r="H69" s="48" t="s"/>
      <x:c r="K69" s="48" t="s"/>
    </x:row>
    <x:row r="70" spans="1:27">
      <x:c r="B70" s="0" t="s">
        <x:v>165</x:v>
      </x:c>
      <x:c r="C70" s="0" t="s">
        <x:v>166</x:v>
      </x:c>
      <x:c r="D70" s="0" t="s">
        <x:v>167</x:v>
      </x:c>
      <x:c r="E70" s="45" t="n">
        <x:v>0.06</x:v>
      </x:c>
      <x:c r="G70" s="0" t="s">
        <x:v>120</x:v>
      </x:c>
      <x:c r="H70" s="46" t="n">
        <x:v>2.73</x:v>
      </x:c>
      <x:c r="I70" s="0" t="s">
        <x:v>121</x:v>
      </x:c>
      <x:c r="J70" s="47">
        <x:f>ROUND(E70* H70,5)</x:f>
      </x:c>
      <x:c r="K70" s="48" t="s"/>
    </x:row>
    <x:row r="71" spans="1:27">
      <x:c r="B71" s="0" t="s">
        <x:v>168</x:v>
      </x:c>
      <x:c r="C71" s="0" t="s">
        <x:v>26</x:v>
      </x:c>
      <x:c r="D71" s="0" t="s">
        <x:v>169</x:v>
      </x:c>
      <x:c r="E71" s="45" t="n">
        <x:v>1.15</x:v>
      </x:c>
      <x:c r="G71" s="0" t="s">
        <x:v>120</x:v>
      </x:c>
      <x:c r="H71" s="46" t="n">
        <x:v>7.57</x:v>
      </x:c>
      <x:c r="I71" s="0" t="s">
        <x:v>121</x:v>
      </x:c>
      <x:c r="J71" s="47">
        <x:f>ROUND(E71* H71,5)</x:f>
      </x:c>
      <x:c r="K71" s="48" t="s"/>
    </x:row>
    <x:row r="72" spans="1:27">
      <x:c r="B72" s="0" t="s">
        <x:v>170</x:v>
      </x:c>
      <x:c r="C72" s="0" t="s">
        <x:v>26</x:v>
      </x:c>
      <x:c r="D72" s="0" t="s">
        <x:v>171</x:v>
      </x:c>
      <x:c r="E72" s="45" t="n">
        <x:v>1.1</x:v>
      </x:c>
      <x:c r="G72" s="0" t="s">
        <x:v>120</x:v>
      </x:c>
      <x:c r="H72" s="46" t="n">
        <x:v>1.26</x:v>
      </x:c>
      <x:c r="I72" s="0" t="s">
        <x:v>121</x:v>
      </x:c>
      <x:c r="J72" s="47">
        <x:f>ROUND(E72* H72,5)</x:f>
      </x:c>
      <x:c r="K72" s="48" t="s"/>
    </x:row>
    <x:row r="73" spans="1:27">
      <x:c r="B73" s="0" t="s">
        <x:v>172</x:v>
      </x:c>
      <x:c r="C73" s="0" t="s">
        <x:v>173</x:v>
      </x:c>
      <x:c r="D73" s="0" t="s">
        <x:v>174</x:v>
      </x:c>
      <x:c r="E73" s="45" t="n">
        <x:v>0.0151</x:v>
      </x:c>
      <x:c r="G73" s="0" t="s">
        <x:v>120</x:v>
      </x:c>
      <x:c r="H73" s="46" t="n">
        <x:v>22.27</x:v>
      </x:c>
      <x:c r="I73" s="0" t="s">
        <x:v>121</x:v>
      </x:c>
      <x:c r="J73" s="47">
        <x:f>ROUND(E73* H73,5)</x:f>
      </x:c>
      <x:c r="K73" s="48" t="s"/>
    </x:row>
    <x:row r="74" spans="1:27">
      <x:c r="B74" s="0" t="s">
        <x:v>175</x:v>
      </x:c>
      <x:c r="C74" s="0" t="s">
        <x:v>17</x:v>
      </x:c>
      <x:c r="D74" s="0" t="s">
        <x:v>176</x:v>
      </x:c>
      <x:c r="E74" s="45" t="n">
        <x:v>0.0019</x:v>
      </x:c>
      <x:c r="G74" s="0" t="s">
        <x:v>120</x:v>
      </x:c>
      <x:c r="H74" s="46" t="n">
        <x:v>212.84</x:v>
      </x:c>
      <x:c r="I74" s="0" t="s">
        <x:v>121</x:v>
      </x:c>
      <x:c r="J74" s="47">
        <x:f>ROUND(E74* H74,5)</x:f>
      </x:c>
      <x:c r="K74" s="48" t="s"/>
    </x:row>
    <x:row r="75" spans="1:27">
      <x:c r="B75" s="0" t="s">
        <x:v>177</x:v>
      </x:c>
      <x:c r="C75" s="0" t="s">
        <x:v>111</x:v>
      </x:c>
      <x:c r="D75" s="0" t="s">
        <x:v>178</x:v>
      </x:c>
      <x:c r="E75" s="45" t="n">
        <x:v>0.1007</x:v>
      </x:c>
      <x:c r="G75" s="0" t="s">
        <x:v>120</x:v>
      </x:c>
      <x:c r="H75" s="46" t="n">
        <x:v>1.34</x:v>
      </x:c>
      <x:c r="I75" s="0" t="s">
        <x:v>121</x:v>
      </x:c>
      <x:c r="J75" s="47">
        <x:f>ROUND(E75* H75,5)</x:f>
      </x:c>
      <x:c r="K75" s="48" t="s"/>
    </x:row>
    <x:row r="76" spans="1:27">
      <x:c r="B76" s="0" t="s">
        <x:v>179</x:v>
      </x:c>
      <x:c r="C76" s="0" t="s">
        <x:v>180</x:v>
      </x:c>
      <x:c r="D76" s="0" t="s">
        <x:v>181</x:v>
      </x:c>
      <x:c r="E76" s="45" t="n">
        <x:v>0.99</x:v>
      </x:c>
      <x:c r="G76" s="0" t="s">
        <x:v>120</x:v>
      </x:c>
      <x:c r="H76" s="46" t="n">
        <x:v>0.37</x:v>
      </x:c>
      <x:c r="I76" s="0" t="s">
        <x:v>121</x:v>
      </x:c>
      <x:c r="J76" s="47">
        <x:f>ROUND(E76* H76,5)</x:f>
      </x:c>
      <x:c r="K76" s="48" t="s"/>
    </x:row>
    <x:row r="77" spans="1:27">
      <x:c r="D77" s="49" t="s">
        <x:v>130</x:v>
      </x:c>
      <x:c r="E77" s="48" t="s"/>
      <x:c r="H77" s="48" t="s"/>
      <x:c r="K77" s="46">
        <x:f>SUM(J70:J76)</x:f>
      </x:c>
    </x:row>
    <x:row r="78" spans="1:27">
      <x:c r="E78" s="48" t="s"/>
      <x:c r="H78" s="48" t="s"/>
      <x:c r="K78" s="48" t="s"/>
    </x:row>
    <x:row r="79" spans="1:27">
      <x:c r="D79" s="49" t="s">
        <x:v>132</x:v>
      </x:c>
      <x:c r="E79" s="48" t="s"/>
      <x:c r="H79" s="48" t="n">
        <x:v>2.5</x:v>
      </x:c>
      <x:c r="I79" s="0" t="s">
        <x:v>133</x:v>
      </x:c>
      <x:c r="J79" s="0">
        <x:f>ROUND(H79/100*K68,5)</x:f>
      </x:c>
      <x:c r="K79" s="48" t="s"/>
    </x:row>
    <x:row r="80" spans="1:27">
      <x:c r="D80" s="49" t="s">
        <x:v>131</x:v>
      </x:c>
      <x:c r="E80" s="48" t="s"/>
      <x:c r="H80" s="48" t="s"/>
      <x:c r="K80" s="50">
        <x:f>SUM(J65:J79)</x:f>
      </x:c>
    </x:row>
    <x:row r="81" spans="1:27">
      <x:c r="D81" s="49" t="s">
        <x:v>134</x:v>
      </x:c>
      <x:c r="E81" s="48" t="s"/>
      <x:c r="H81" s="48" t="s"/>
      <x:c r="K81" s="50">
        <x:f>SUM(K80:K80)</x:f>
      </x:c>
    </x:row>
    <x:row r="83" spans="1:27" customFormat="1" ht="45" customHeight="1">
      <x:c r="A83" s="38" t="s">
        <x:v>182</x:v>
      </x:c>
      <x:c r="B83" s="38" t="s">
        <x:v>79</x:v>
      </x:c>
      <x:c r="C83" s="39" t="s">
        <x:v>14</x:v>
      </x:c>
      <x:c r="D83" s="40" t="s">
        <x:v>80</x:v>
      </x:c>
      <x:c r="E83" s="39" t="s"/>
      <x:c r="F83" s="39" t="s"/>
      <x:c r="G83" s="39" t="s"/>
      <x:c r="H83" s="41" t="s">
        <x:v>113</x:v>
      </x:c>
      <x:c r="I83" s="42" t="n">
        <x:v>1</x:v>
      </x:c>
      <x:c r="J83" s="43" t="s"/>
      <x:c r="K83" s="44">
        <x:f>ROUND(K88,2)</x:f>
      </x:c>
      <x:c r="L83" s="40" t="s">
        <x:v>183</x:v>
      </x:c>
      <x:c r="M83" s="39" t="s"/>
      <x:c r="N83" s="39" t="s"/>
      <x:c r="O83" s="39" t="s"/>
      <x:c r="P83" s="39" t="s"/>
      <x:c r="Q83" s="39" t="s"/>
      <x:c r="R83" s="39" t="s"/>
      <x:c r="S83" s="39" t="s"/>
      <x:c r="T83" s="39" t="s"/>
      <x:c r="U83" s="39" t="s"/>
      <x:c r="V83" s="39" t="s"/>
      <x:c r="W83" s="39" t="s"/>
      <x:c r="X83" s="39" t="s"/>
      <x:c r="Y83" s="39" t="s"/>
      <x:c r="Z83" s="39" t="s"/>
      <x:c r="AA83" s="39" t="s"/>
    </x:row>
    <x:row r="84" spans="1:27">
      <x:c r="B84" s="14" t="s">
        <x:v>125</x:v>
      </x:c>
    </x:row>
    <x:row r="85" spans="1:27">
      <x:c r="B85" s="0" t="s">
        <x:v>184</x:v>
      </x:c>
      <x:c r="C85" s="0" t="s">
        <x:v>14</x:v>
      </x:c>
      <x:c r="D85" s="0" t="s">
        <x:v>80</x:v>
      </x:c>
      <x:c r="E85" s="45" t="n">
        <x:v>1</x:v>
      </x:c>
      <x:c r="G85" s="0" t="s">
        <x:v>120</x:v>
      </x:c>
      <x:c r="H85" s="46" t="n">
        <x:v>5.67</x:v>
      </x:c>
      <x:c r="I85" s="0" t="s">
        <x:v>121</x:v>
      </x:c>
      <x:c r="J85" s="47">
        <x:f>ROUND(E85* H85,5)</x:f>
      </x:c>
      <x:c r="K85" s="48" t="s"/>
    </x:row>
    <x:row r="86" spans="1:27">
      <x:c r="D86" s="49" t="s">
        <x:v>130</x:v>
      </x:c>
      <x:c r="E86" s="48" t="s"/>
      <x:c r="H86" s="48" t="s"/>
      <x:c r="K86" s="46">
        <x:f>SUM(J85:J85)</x:f>
      </x:c>
    </x:row>
    <x:row r="87" spans="1:27">
      <x:c r="D87" s="49" t="s">
        <x:v>131</x:v>
      </x:c>
      <x:c r="E87" s="48" t="s"/>
      <x:c r="H87" s="48" t="s"/>
      <x:c r="K87" s="50">
        <x:f>SUM(J84:J86)</x:f>
      </x:c>
    </x:row>
    <x:row r="88" spans="1:27">
      <x:c r="D88" s="49" t="s">
        <x:v>134</x:v>
      </x:c>
      <x:c r="E88" s="48" t="s"/>
      <x:c r="H88" s="48" t="s"/>
      <x:c r="K88" s="50">
        <x:f>SUM(K87:K87)</x:f>
      </x:c>
    </x:row>
    <x:row r="90" spans="1:27" customFormat="1" ht="45" customHeight="1">
      <x:c r="A90" s="38" t="s">
        <x:v>185</x:v>
      </x:c>
      <x:c r="B90" s="38" t="s">
        <x:v>81</x:v>
      </x:c>
      <x:c r="C90" s="39" t="s">
        <x:v>14</x:v>
      </x:c>
      <x:c r="D90" s="40" t="s">
        <x:v>82</x:v>
      </x:c>
      <x:c r="E90" s="39" t="s"/>
      <x:c r="F90" s="39" t="s"/>
      <x:c r="G90" s="39" t="s"/>
      <x:c r="H90" s="41" t="s">
        <x:v>113</x:v>
      </x:c>
      <x:c r="I90" s="42" t="n">
        <x:v>1</x:v>
      </x:c>
      <x:c r="J90" s="43" t="s"/>
      <x:c r="K90" s="44">
        <x:f>ROUND(K95,2)</x:f>
      </x:c>
      <x:c r="L90" s="40" t="s">
        <x:v>186</x:v>
      </x:c>
      <x:c r="M90" s="39" t="s"/>
      <x:c r="N90" s="39" t="s"/>
      <x:c r="O90" s="39" t="s"/>
      <x:c r="P90" s="39" t="s"/>
      <x:c r="Q90" s="39" t="s"/>
      <x:c r="R90" s="39" t="s"/>
      <x:c r="S90" s="39" t="s"/>
      <x:c r="T90" s="39" t="s"/>
      <x:c r="U90" s="39" t="s"/>
      <x:c r="V90" s="39" t="s"/>
      <x:c r="W90" s="39" t="s"/>
      <x:c r="X90" s="39" t="s"/>
      <x:c r="Y90" s="39" t="s"/>
      <x:c r="Z90" s="39" t="s"/>
      <x:c r="AA90" s="39" t="s"/>
    </x:row>
    <x:row r="91" spans="1:27">
      <x:c r="B91" s="14" t="s">
        <x:v>125</x:v>
      </x:c>
    </x:row>
    <x:row r="92" spans="1:27">
      <x:c r="B92" s="0" t="s">
        <x:v>187</x:v>
      </x:c>
      <x:c r="C92" s="0" t="s">
        <x:v>14</x:v>
      </x:c>
      <x:c r="D92" s="0" t="s">
        <x:v>188</x:v>
      </x:c>
      <x:c r="E92" s="45" t="n">
        <x:v>1</x:v>
      </x:c>
      <x:c r="G92" s="0" t="s">
        <x:v>120</x:v>
      </x:c>
      <x:c r="H92" s="46" t="n">
        <x:v>1.42</x:v>
      </x:c>
      <x:c r="I92" s="0" t="s">
        <x:v>121</x:v>
      </x:c>
      <x:c r="J92" s="47">
        <x:f>ROUND(E92* H92,5)</x:f>
      </x:c>
      <x:c r="K92" s="48" t="s"/>
    </x:row>
    <x:row r="93" spans="1:27">
      <x:c r="D93" s="49" t="s">
        <x:v>130</x:v>
      </x:c>
      <x:c r="E93" s="48" t="s"/>
      <x:c r="H93" s="48" t="s"/>
      <x:c r="K93" s="46">
        <x:f>SUM(J92:J92)</x:f>
      </x:c>
    </x:row>
    <x:row r="94" spans="1:27">
      <x:c r="D94" s="49" t="s">
        <x:v>131</x:v>
      </x:c>
      <x:c r="E94" s="48" t="s"/>
      <x:c r="H94" s="48" t="s"/>
      <x:c r="K94" s="50">
        <x:f>SUM(J91:J93)</x:f>
      </x:c>
    </x:row>
    <x:row r="95" spans="1:27">
      <x:c r="D95" s="49" t="s">
        <x:v>134</x:v>
      </x:c>
      <x:c r="E95" s="48" t="s"/>
      <x:c r="H95" s="48" t="s"/>
      <x:c r="K95" s="50">
        <x:f>SUM(K94:K94)</x:f>
      </x:c>
    </x:row>
    <x:row r="97" spans="1:27" customFormat="1" ht="45" customHeight="1">
      <x:c r="A97" s="38" t="s">
        <x:v>189</x:v>
      </x:c>
      <x:c r="B97" s="38" t="s">
        <x:v>83</x:v>
      </x:c>
      <x:c r="C97" s="39" t="s">
        <x:v>14</x:v>
      </x:c>
      <x:c r="D97" s="40" t="s">
        <x:v>84</x:v>
      </x:c>
      <x:c r="E97" s="39" t="s"/>
      <x:c r="F97" s="39" t="s"/>
      <x:c r="G97" s="39" t="s"/>
      <x:c r="H97" s="41" t="s">
        <x:v>113</x:v>
      </x:c>
      <x:c r="I97" s="42" t="n">
        <x:v>1</x:v>
      </x:c>
      <x:c r="J97" s="43" t="s"/>
      <x:c r="K97" s="44">
        <x:f>ROUND(K102,2)</x:f>
      </x:c>
      <x:c r="L97" s="40" t="s">
        <x:v>190</x:v>
      </x:c>
      <x:c r="M97" s="39" t="s"/>
      <x:c r="N97" s="39" t="s"/>
      <x:c r="O97" s="39" t="s"/>
      <x:c r="P97" s="39" t="s"/>
      <x:c r="Q97" s="39" t="s"/>
      <x:c r="R97" s="39" t="s"/>
      <x:c r="S97" s="39" t="s"/>
      <x:c r="T97" s="39" t="s"/>
      <x:c r="U97" s="39" t="s"/>
      <x:c r="V97" s="39" t="s"/>
      <x:c r="W97" s="39" t="s"/>
      <x:c r="X97" s="39" t="s"/>
      <x:c r="Y97" s="39" t="s"/>
      <x:c r="Z97" s="39" t="s"/>
      <x:c r="AA97" s="39" t="s"/>
    </x:row>
    <x:row r="98" spans="1:27">
      <x:c r="B98" s="14" t="s">
        <x:v>125</x:v>
      </x:c>
    </x:row>
    <x:row r="99" spans="1:27">
      <x:c r="B99" s="0" t="s">
        <x:v>191</x:v>
      </x:c>
      <x:c r="C99" s="0" t="s">
        <x:v>14</x:v>
      </x:c>
      <x:c r="D99" s="0" t="s">
        <x:v>84</x:v>
      </x:c>
      <x:c r="E99" s="45" t="n">
        <x:v>1</x:v>
      </x:c>
      <x:c r="G99" s="0" t="s">
        <x:v>120</x:v>
      </x:c>
      <x:c r="H99" s="46" t="n">
        <x:v>7.31</x:v>
      </x:c>
      <x:c r="I99" s="0" t="s">
        <x:v>121</x:v>
      </x:c>
      <x:c r="J99" s="47">
        <x:f>ROUND(E99* H99,5)</x:f>
      </x:c>
      <x:c r="K99" s="48" t="s"/>
    </x:row>
    <x:row r="100" spans="1:27">
      <x:c r="D100" s="49" t="s">
        <x:v>130</x:v>
      </x:c>
      <x:c r="E100" s="48" t="s"/>
      <x:c r="H100" s="48" t="s"/>
      <x:c r="K100" s="46">
        <x:f>SUM(J99:J99)</x:f>
      </x:c>
    </x:row>
    <x:row r="101" spans="1:27">
      <x:c r="D101" s="49" t="s">
        <x:v>131</x:v>
      </x:c>
      <x:c r="E101" s="48" t="s"/>
      <x:c r="H101" s="48" t="s"/>
      <x:c r="K101" s="50">
        <x:f>SUM(J98:J100)</x:f>
      </x:c>
    </x:row>
    <x:row r="102" spans="1:27">
      <x:c r="D102" s="49" t="s">
        <x:v>134</x:v>
      </x:c>
      <x:c r="E102" s="48" t="s"/>
      <x:c r="H102" s="48" t="s"/>
      <x:c r="K102" s="50">
        <x:f>SUM(K101:K101)</x:f>
      </x:c>
    </x:row>
    <x:row r="104" spans="1:27" customFormat="1" ht="45" customHeight="1">
      <x:c r="A104" s="38" t="s">
        <x:v>192</x:v>
      </x:c>
      <x:c r="B104" s="38" t="s">
        <x:v>85</x:v>
      </x:c>
      <x:c r="C104" s="39" t="s">
        <x:v>14</x:v>
      </x:c>
      <x:c r="D104" s="40" t="s">
        <x:v>86</x:v>
      </x:c>
      <x:c r="E104" s="39" t="s"/>
      <x:c r="F104" s="39" t="s"/>
      <x:c r="G104" s="39" t="s"/>
      <x:c r="H104" s="41" t="s">
        <x:v>113</x:v>
      </x:c>
      <x:c r="I104" s="42" t="n">
        <x:v>1</x:v>
      </x:c>
      <x:c r="J104" s="43" t="s"/>
      <x:c r="K104" s="44">
        <x:f>ROUND(K109,2)</x:f>
      </x:c>
      <x:c r="L104" s="40" t="s">
        <x:v>193</x:v>
      </x:c>
      <x:c r="M104" s="39" t="s"/>
      <x:c r="N104" s="39" t="s"/>
      <x:c r="O104" s="39" t="s"/>
      <x:c r="P104" s="39" t="s"/>
      <x:c r="Q104" s="39" t="s"/>
      <x:c r="R104" s="39" t="s"/>
      <x:c r="S104" s="39" t="s"/>
      <x:c r="T104" s="39" t="s"/>
      <x:c r="U104" s="39" t="s"/>
      <x:c r="V104" s="39" t="s"/>
      <x:c r="W104" s="39" t="s"/>
      <x:c r="X104" s="39" t="s"/>
      <x:c r="Y104" s="39" t="s"/>
      <x:c r="Z104" s="39" t="s"/>
      <x:c r="AA104" s="39" t="s"/>
    </x:row>
    <x:row r="105" spans="1:27">
      <x:c r="B105" s="14" t="s">
        <x:v>125</x:v>
      </x:c>
    </x:row>
    <x:row r="106" spans="1:27">
      <x:c r="B106" s="0" t="s">
        <x:v>194</x:v>
      </x:c>
      <x:c r="C106" s="0" t="s">
        <x:v>14</x:v>
      </x:c>
      <x:c r="D106" s="0" t="s">
        <x:v>86</x:v>
      </x:c>
      <x:c r="E106" s="45" t="n">
        <x:v>1</x:v>
      </x:c>
      <x:c r="G106" s="0" t="s">
        <x:v>120</x:v>
      </x:c>
      <x:c r="H106" s="46" t="n">
        <x:v>13</x:v>
      </x:c>
      <x:c r="I106" s="0" t="s">
        <x:v>121</x:v>
      </x:c>
      <x:c r="J106" s="47">
        <x:f>ROUND(E106* H106,5)</x:f>
      </x:c>
      <x:c r="K106" s="48" t="s"/>
    </x:row>
    <x:row r="107" spans="1:27">
      <x:c r="D107" s="49" t="s">
        <x:v>130</x:v>
      </x:c>
      <x:c r="E107" s="48" t="s"/>
      <x:c r="H107" s="48" t="s"/>
      <x:c r="K107" s="46">
        <x:f>SUM(J106:J106)</x:f>
      </x:c>
    </x:row>
    <x:row r="108" spans="1:27">
      <x:c r="D108" s="49" t="s">
        <x:v>131</x:v>
      </x:c>
      <x:c r="E108" s="48" t="s"/>
      <x:c r="H108" s="48" t="s"/>
      <x:c r="K108" s="50">
        <x:f>SUM(J105:J107)</x:f>
      </x:c>
    </x:row>
    <x:row r="109" spans="1:27">
      <x:c r="D109" s="49" t="s">
        <x:v>134</x:v>
      </x:c>
      <x:c r="E109" s="48" t="s"/>
      <x:c r="H109" s="48" t="s"/>
      <x:c r="K109" s="50">
        <x:f>SUM(K108:K108)</x:f>
      </x:c>
    </x:row>
    <x:row r="111" spans="1:27" customFormat="1" ht="45" customHeight="1">
      <x:c r="A111" s="38" t="s">
        <x:v>195</x:v>
      </x:c>
      <x:c r="B111" s="38" t="s">
        <x:v>87</x:v>
      </x:c>
      <x:c r="C111" s="39" t="s">
        <x:v>14</x:v>
      </x:c>
      <x:c r="D111" s="40" t="s">
        <x:v>88</x:v>
      </x:c>
      <x:c r="E111" s="39" t="s"/>
      <x:c r="F111" s="39" t="s"/>
      <x:c r="G111" s="39" t="s"/>
      <x:c r="H111" s="41" t="s">
        <x:v>113</x:v>
      </x:c>
      <x:c r="I111" s="42" t="n">
        <x:v>1</x:v>
      </x:c>
      <x:c r="J111" s="43" t="s"/>
      <x:c r="K111" s="44">
        <x:f>ROUND(K116,2)</x:f>
      </x:c>
      <x:c r="L111" s="40" t="s">
        <x:v>196</x:v>
      </x:c>
      <x:c r="M111" s="39" t="s"/>
      <x:c r="N111" s="39" t="s"/>
      <x:c r="O111" s="39" t="s"/>
      <x:c r="P111" s="39" t="s"/>
      <x:c r="Q111" s="39" t="s"/>
      <x:c r="R111" s="39" t="s"/>
      <x:c r="S111" s="39" t="s"/>
      <x:c r="T111" s="39" t="s"/>
      <x:c r="U111" s="39" t="s"/>
      <x:c r="V111" s="39" t="s"/>
      <x:c r="W111" s="39" t="s"/>
      <x:c r="X111" s="39" t="s"/>
      <x:c r="Y111" s="39" t="s"/>
      <x:c r="Z111" s="39" t="s"/>
      <x:c r="AA111" s="39" t="s"/>
    </x:row>
    <x:row r="112" spans="1:27">
      <x:c r="B112" s="14" t="s">
        <x:v>125</x:v>
      </x:c>
    </x:row>
    <x:row r="113" spans="1:27">
      <x:c r="B113" s="0" t="s">
        <x:v>197</x:v>
      </x:c>
      <x:c r="C113" s="0" t="s">
        <x:v>14</x:v>
      </x:c>
      <x:c r="D113" s="0" t="s">
        <x:v>88</x:v>
      </x:c>
      <x:c r="E113" s="45" t="n">
        <x:v>1</x:v>
      </x:c>
      <x:c r="G113" s="0" t="s">
        <x:v>120</x:v>
      </x:c>
      <x:c r="H113" s="46" t="n">
        <x:v>7.4</x:v>
      </x:c>
      <x:c r="I113" s="0" t="s">
        <x:v>121</x:v>
      </x:c>
      <x:c r="J113" s="47">
        <x:f>ROUND(E113* H113,5)</x:f>
      </x:c>
      <x:c r="K113" s="48" t="s"/>
    </x:row>
    <x:row r="114" spans="1:27">
      <x:c r="D114" s="49" t="s">
        <x:v>130</x:v>
      </x:c>
      <x:c r="E114" s="48" t="s"/>
      <x:c r="H114" s="48" t="s"/>
      <x:c r="K114" s="46">
        <x:f>SUM(J113:J113)</x:f>
      </x:c>
    </x:row>
    <x:row r="115" spans="1:27">
      <x:c r="D115" s="49" t="s">
        <x:v>131</x:v>
      </x:c>
      <x:c r="E115" s="48" t="s"/>
      <x:c r="H115" s="48" t="s"/>
      <x:c r="K115" s="50">
        <x:f>SUM(J112:J114)</x:f>
      </x:c>
    </x:row>
    <x:row r="116" spans="1:27">
      <x:c r="D116" s="49" t="s">
        <x:v>134</x:v>
      </x:c>
      <x:c r="E116" s="48" t="s"/>
      <x:c r="H116" s="48" t="s"/>
      <x:c r="K116" s="50">
        <x:f>SUM(K115:K115)</x:f>
      </x:c>
    </x:row>
    <x:row r="118" spans="1:27" customFormat="1" ht="45" customHeight="1">
      <x:c r="A118" s="38" t="s">
        <x:v>198</x:v>
      </x:c>
      <x:c r="B118" s="38" t="s">
        <x:v>91</x:v>
      </x:c>
      <x:c r="C118" s="39" t="s">
        <x:v>14</x:v>
      </x:c>
      <x:c r="D118" s="40" t="s">
        <x:v>92</x:v>
      </x:c>
      <x:c r="E118" s="39" t="s"/>
      <x:c r="F118" s="39" t="s"/>
      <x:c r="G118" s="39" t="s"/>
      <x:c r="H118" s="41" t="s">
        <x:v>113</x:v>
      </x:c>
      <x:c r="I118" s="42" t="n">
        <x:v>1</x:v>
      </x:c>
      <x:c r="J118" s="43" t="s"/>
      <x:c r="K118" s="44">
        <x:f>ROUND(K123,2)</x:f>
      </x:c>
      <x:c r="L118" s="40" t="s">
        <x:v>199</x:v>
      </x:c>
      <x:c r="M118" s="39" t="s"/>
      <x:c r="N118" s="39" t="s"/>
      <x:c r="O118" s="39" t="s"/>
      <x:c r="P118" s="39" t="s"/>
      <x:c r="Q118" s="39" t="s"/>
      <x:c r="R118" s="39" t="s"/>
      <x:c r="S118" s="39" t="s"/>
      <x:c r="T118" s="39" t="s"/>
      <x:c r="U118" s="39" t="s"/>
      <x:c r="V118" s="39" t="s"/>
      <x:c r="W118" s="39" t="s"/>
      <x:c r="X118" s="39" t="s"/>
      <x:c r="Y118" s="39" t="s"/>
      <x:c r="Z118" s="39" t="s"/>
      <x:c r="AA118" s="39" t="s"/>
    </x:row>
    <x:row r="119" spans="1:27">
      <x:c r="B119" s="14" t="s">
        <x:v>125</x:v>
      </x:c>
    </x:row>
    <x:row r="120" spans="1:27">
      <x:c r="B120" s="0" t="s">
        <x:v>200</x:v>
      </x:c>
      <x:c r="C120" s="0" t="s">
        <x:v>14</x:v>
      </x:c>
      <x:c r="D120" s="0" t="s">
        <x:v>92</x:v>
      </x:c>
      <x:c r="E120" s="45" t="n">
        <x:v>1</x:v>
      </x:c>
      <x:c r="G120" s="0" t="s">
        <x:v>120</x:v>
      </x:c>
      <x:c r="H120" s="46" t="n">
        <x:v>2.61</x:v>
      </x:c>
      <x:c r="I120" s="0" t="s">
        <x:v>121</x:v>
      </x:c>
      <x:c r="J120" s="47">
        <x:f>ROUND(E120* H120,5)</x:f>
      </x:c>
      <x:c r="K120" s="48" t="s"/>
    </x:row>
    <x:row r="121" spans="1:27">
      <x:c r="D121" s="49" t="s">
        <x:v>130</x:v>
      </x:c>
      <x:c r="E121" s="48" t="s"/>
      <x:c r="H121" s="48" t="s"/>
      <x:c r="K121" s="46">
        <x:f>SUM(J120:J120)</x:f>
      </x:c>
    </x:row>
    <x:row r="122" spans="1:27">
      <x:c r="D122" s="49" t="s">
        <x:v>131</x:v>
      </x:c>
      <x:c r="E122" s="48" t="s"/>
      <x:c r="H122" s="48" t="s"/>
      <x:c r="K122" s="50">
        <x:f>SUM(J119:J121)</x:f>
      </x:c>
    </x:row>
    <x:row r="123" spans="1:27">
      <x:c r="D123" s="49" t="s">
        <x:v>134</x:v>
      </x:c>
      <x:c r="E123" s="48" t="s"/>
      <x:c r="H123" s="48" t="s"/>
      <x:c r="K123" s="50">
        <x:f>SUM(K122:K122)</x:f>
      </x:c>
    </x:row>
    <x:row r="125" spans="1:27" customFormat="1" ht="45" customHeight="1">
      <x:c r="A125" s="38" t="s">
        <x:v>201</x:v>
      </x:c>
      <x:c r="B125" s="38" t="s">
        <x:v>89</x:v>
      </x:c>
      <x:c r="C125" s="39" t="s">
        <x:v>14</x:v>
      </x:c>
      <x:c r="D125" s="40" t="s">
        <x:v>90</x:v>
      </x:c>
      <x:c r="E125" s="39" t="s"/>
      <x:c r="F125" s="39" t="s"/>
      <x:c r="G125" s="39" t="s"/>
      <x:c r="H125" s="41" t="s">
        <x:v>113</x:v>
      </x:c>
      <x:c r="I125" s="42" t="n">
        <x:v>1</x:v>
      </x:c>
      <x:c r="J125" s="43" t="s"/>
      <x:c r="K125" s="44">
        <x:f>ROUND(K130,2)</x:f>
      </x:c>
      <x:c r="L125" s="40" t="s">
        <x:v>202</x:v>
      </x:c>
      <x:c r="M125" s="39" t="s"/>
      <x:c r="N125" s="39" t="s"/>
      <x:c r="O125" s="39" t="s"/>
      <x:c r="P125" s="39" t="s"/>
      <x:c r="Q125" s="39" t="s"/>
      <x:c r="R125" s="39" t="s"/>
      <x:c r="S125" s="39" t="s"/>
      <x:c r="T125" s="39" t="s"/>
      <x:c r="U125" s="39" t="s"/>
      <x:c r="V125" s="39" t="s"/>
      <x:c r="W125" s="39" t="s"/>
      <x:c r="X125" s="39" t="s"/>
      <x:c r="Y125" s="39" t="s"/>
      <x:c r="Z125" s="39" t="s"/>
      <x:c r="AA125" s="39" t="s"/>
    </x:row>
    <x:row r="126" spans="1:27">
      <x:c r="B126" s="14" t="s">
        <x:v>125</x:v>
      </x:c>
    </x:row>
    <x:row r="127" spans="1:27">
      <x:c r="B127" s="0" t="s">
        <x:v>203</x:v>
      </x:c>
      <x:c r="C127" s="0" t="s">
        <x:v>14</x:v>
      </x:c>
      <x:c r="D127" s="0" t="s">
        <x:v>90</x:v>
      </x:c>
      <x:c r="E127" s="45" t="n">
        <x:v>1</x:v>
      </x:c>
      <x:c r="G127" s="0" t="s">
        <x:v>120</x:v>
      </x:c>
      <x:c r="H127" s="46" t="n">
        <x:v>13.81</x:v>
      </x:c>
      <x:c r="I127" s="0" t="s">
        <x:v>121</x:v>
      </x:c>
      <x:c r="J127" s="47">
        <x:f>ROUND(E127* H127,5)</x:f>
      </x:c>
      <x:c r="K127" s="48" t="s"/>
    </x:row>
    <x:row r="128" spans="1:27">
      <x:c r="D128" s="49" t="s">
        <x:v>130</x:v>
      </x:c>
      <x:c r="E128" s="48" t="s"/>
      <x:c r="H128" s="48" t="s"/>
      <x:c r="K128" s="46">
        <x:f>SUM(J127:J127)</x:f>
      </x:c>
    </x:row>
    <x:row r="129" spans="1:27">
      <x:c r="D129" s="49" t="s">
        <x:v>131</x:v>
      </x:c>
      <x:c r="E129" s="48" t="s"/>
      <x:c r="H129" s="48" t="s"/>
      <x:c r="K129" s="50">
        <x:f>SUM(J126:J128)</x:f>
      </x:c>
    </x:row>
    <x:row r="130" spans="1:27">
      <x:c r="D130" s="49" t="s">
        <x:v>134</x:v>
      </x:c>
      <x:c r="E130" s="48" t="s"/>
      <x:c r="H130" s="48" t="s"/>
      <x:c r="K130" s="50">
        <x:f>SUM(K129:K129)</x:f>
      </x:c>
    </x:row>
    <x:row r="132" spans="1:27" customFormat="1" ht="45" customHeight="1">
      <x:c r="A132" s="38" t="s">
        <x:v>204</x:v>
      </x:c>
      <x:c r="B132" s="38" t="s">
        <x:v>16</x:v>
      </x:c>
      <x:c r="C132" s="39" t="s">
        <x:v>17</x:v>
      </x:c>
      <x:c r="D132" s="40" t="s">
        <x:v>18</x:v>
      </x:c>
      <x:c r="E132" s="39" t="s"/>
      <x:c r="F132" s="39" t="s"/>
      <x:c r="G132" s="39" t="s"/>
      <x:c r="H132" s="41" t="s">
        <x:v>113</x:v>
      </x:c>
      <x:c r="I132" s="42" t="n">
        <x:v>1</x:v>
      </x:c>
      <x:c r="J132" s="43" t="s"/>
      <x:c r="K132" s="44">
        <x:f>ROUND(K148,2)</x:f>
      </x:c>
      <x:c r="L132" s="40" t="s">
        <x:v>205</x:v>
      </x:c>
      <x:c r="M132" s="39" t="s"/>
      <x:c r="N132" s="39" t="s"/>
      <x:c r="O132" s="39" t="s"/>
      <x:c r="P132" s="39" t="s"/>
      <x:c r="Q132" s="39" t="s"/>
      <x:c r="R132" s="39" t="s"/>
      <x:c r="S132" s="39" t="s"/>
      <x:c r="T132" s="39" t="s"/>
      <x:c r="U132" s="39" t="s"/>
      <x:c r="V132" s="39" t="s"/>
      <x:c r="W132" s="39" t="s"/>
      <x:c r="X132" s="39" t="s"/>
      <x:c r="Y132" s="39" t="s"/>
      <x:c r="Z132" s="39" t="s"/>
      <x:c r="AA132" s="39" t="s"/>
    </x:row>
    <x:row r="133" spans="1:27">
      <x:c r="B133" s="14" t="s">
        <x:v>115</x:v>
      </x:c>
    </x:row>
    <x:row r="134" spans="1:27">
      <x:c r="B134" s="0" t="s">
        <x:v>206</x:v>
      </x:c>
      <x:c r="C134" s="0" t="s">
        <x:v>117</x:v>
      </x:c>
      <x:c r="D134" s="0" t="s">
        <x:v>207</x:v>
      </x:c>
      <x:c r="E134" s="45" t="n">
        <x:v>0.4</x:v>
      </x:c>
      <x:c r="F134" s="0" t="s">
        <x:v>119</x:v>
      </x:c>
      <x:c r="G134" s="0" t="s">
        <x:v>120</x:v>
      </x:c>
      <x:c r="H134" s="46" t="n">
        <x:v>29.9</x:v>
      </x:c>
      <x:c r="I134" s="0" t="s">
        <x:v>121</x:v>
      </x:c>
      <x:c r="J134" s="47">
        <x:f>ROUND(E134/I132* H134,5)</x:f>
      </x:c>
      <x:c r="K134" s="48" t="s"/>
    </x:row>
    <x:row r="135" spans="1:27">
      <x:c r="B135" s="0" t="s">
        <x:v>208</x:v>
      </x:c>
      <x:c r="C135" s="0" t="s">
        <x:v>117</x:v>
      </x:c>
      <x:c r="D135" s="0" t="s">
        <x:v>149</x:v>
      </x:c>
      <x:c r="E135" s="45" t="n">
        <x:v>2.17</x:v>
      </x:c>
      <x:c r="F135" s="0" t="s">
        <x:v>119</x:v>
      </x:c>
      <x:c r="G135" s="0" t="s">
        <x:v>120</x:v>
      </x:c>
      <x:c r="H135" s="46" t="n">
        <x:v>24.55</x:v>
      </x:c>
      <x:c r="I135" s="0" t="s">
        <x:v>121</x:v>
      </x:c>
      <x:c r="J135" s="47">
        <x:f>ROUND(E135/I132* H135,5)</x:f>
      </x:c>
      <x:c r="K135" s="48" t="s"/>
    </x:row>
    <x:row r="136" spans="1:27">
      <x:c r="D136" s="49" t="s">
        <x:v>124</x:v>
      </x:c>
      <x:c r="E136" s="48" t="s"/>
      <x:c r="H136" s="48" t="s"/>
      <x:c r="K136" s="46">
        <x:f>SUM(J134:J135)</x:f>
      </x:c>
    </x:row>
    <x:row r="137" spans="1:27">
      <x:c r="B137" s="14" t="s">
        <x:v>139</x:v>
      </x:c>
      <x:c r="E137" s="48" t="s"/>
      <x:c r="H137" s="48" t="s"/>
      <x:c r="K137" s="48" t="s"/>
    </x:row>
    <x:row r="138" spans="1:27">
      <x:c r="B138" s="0" t="s">
        <x:v>209</x:v>
      </x:c>
      <x:c r="C138" s="0" t="s">
        <x:v>117</x:v>
      </x:c>
      <x:c r="D138" s="0" t="s">
        <x:v>210</x:v>
      </x:c>
      <x:c r="E138" s="45" t="n">
        <x:v>0.4</x:v>
      </x:c>
      <x:c r="F138" s="0" t="s">
        <x:v>119</x:v>
      </x:c>
      <x:c r="G138" s="0" t="s">
        <x:v>120</x:v>
      </x:c>
      <x:c r="H138" s="46" t="n">
        <x:v>8.39</x:v>
      </x:c>
      <x:c r="I138" s="0" t="s">
        <x:v>121</x:v>
      </x:c>
      <x:c r="J138" s="47">
        <x:f>ROUND(E138/I132* H138,5)</x:f>
      </x:c>
      <x:c r="K138" s="48" t="s"/>
    </x:row>
    <x:row r="139" spans="1:27">
      <x:c r="B139" s="0" t="s">
        <x:v>211</x:v>
      </x:c>
      <x:c r="C139" s="0" t="s">
        <x:v>117</x:v>
      </x:c>
      <x:c r="D139" s="0" t="s">
        <x:v>212</x:v>
      </x:c>
      <x:c r="E139" s="45" t="n">
        <x:v>0.85</x:v>
      </x:c>
      <x:c r="F139" s="0" t="s">
        <x:v>119</x:v>
      </x:c>
      <x:c r="G139" s="0" t="s">
        <x:v>120</x:v>
      </x:c>
      <x:c r="H139" s="46" t="n">
        <x:v>62.71</x:v>
      </x:c>
      <x:c r="I139" s="0" t="s">
        <x:v>121</x:v>
      </x:c>
      <x:c r="J139" s="47">
        <x:f>ROUND(E139/I132* H139,5)</x:f>
      </x:c>
      <x:c r="K139" s="48" t="s"/>
    </x:row>
    <x:row r="140" spans="1:27">
      <x:c r="B140" s="0" t="s">
        <x:v>213</x:v>
      </x:c>
      <x:c r="C140" s="0" t="s">
        <x:v>117</x:v>
      </x:c>
      <x:c r="D140" s="0" t="s">
        <x:v>214</x:v>
      </x:c>
      <x:c r="E140" s="45" t="n">
        <x:v>0.165</x:v>
      </x:c>
      <x:c r="F140" s="0" t="s">
        <x:v>119</x:v>
      </x:c>
      <x:c r="G140" s="0" t="s">
        <x:v>120</x:v>
      </x:c>
      <x:c r="H140" s="46" t="n">
        <x:v>56.51</x:v>
      </x:c>
      <x:c r="I140" s="0" t="s">
        <x:v>121</x:v>
      </x:c>
      <x:c r="J140" s="47">
        <x:f>ROUND(E140/I132* H140,5)</x:f>
      </x:c>
      <x:c r="K140" s="48" t="s"/>
    </x:row>
    <x:row r="141" spans="1:27">
      <x:c r="D141" s="49" t="s">
        <x:v>142</x:v>
      </x:c>
      <x:c r="E141" s="48" t="s"/>
      <x:c r="H141" s="48" t="s"/>
      <x:c r="K141" s="46">
        <x:f>SUM(J138:J140)</x:f>
      </x:c>
    </x:row>
    <x:row r="142" spans="1:27">
      <x:c r="B142" s="14" t="s">
        <x:v>215</x:v>
      </x:c>
      <x:c r="E142" s="48" t="s"/>
      <x:c r="H142" s="48" t="s"/>
      <x:c r="K142" s="48" t="s"/>
    </x:row>
    <x:row r="143" spans="1:27">
      <x:c r="B143" s="0" t="s">
        <x:v>216</x:v>
      </x:c>
      <x:c r="C143" s="0" t="s">
        <x:v>133</x:v>
      </x:c>
      <x:c r="D143" s="0" t="s">
        <x:v>217</x:v>
      </x:c>
      <x:c r="E143" s="45" t="n">
        <x:v>100</x:v>
      </x:c>
      <x:c r="G143" s="0" t="s">
        <x:v>133</x:v>
      </x:c>
      <x:c r="H143" s="46" t="n">
        <x:v>131.21715</x:v>
      </x:c>
      <x:c r="I143" s="0" t="s">
        <x:v>121</x:v>
      </x:c>
      <x:c r="J143" s="47">
        <x:f>ROUND(E143* H143/100,5)</x:f>
      </x:c>
      <x:c r="K143" s="48" t="s"/>
    </x:row>
    <x:row r="144" spans="1:27">
      <x:c r="D144" s="49" t="s">
        <x:v>218</x:v>
      </x:c>
      <x:c r="E144" s="48" t="s"/>
      <x:c r="H144" s="48" t="s"/>
      <x:c r="K144" s="46">
        <x:f>SUM(J143:J143)</x:f>
      </x:c>
    </x:row>
    <x:row r="145" spans="1:27">
      <x:c r="E145" s="48" t="s"/>
      <x:c r="H145" s="48" t="s"/>
      <x:c r="K145" s="48" t="s"/>
    </x:row>
    <x:row r="146" spans="1:27">
      <x:c r="D146" s="49" t="s">
        <x:v>132</x:v>
      </x:c>
      <x:c r="E146" s="48" t="s"/>
      <x:c r="H146" s="48" t="n">
        <x:v>1.5</x:v>
      </x:c>
      <x:c r="I146" s="0" t="s">
        <x:v>133</x:v>
      </x:c>
      <x:c r="J146" s="0">
        <x:f>ROUND(H146/100*K136,5)</x:f>
      </x:c>
      <x:c r="K146" s="48" t="s"/>
    </x:row>
    <x:row r="147" spans="1:27">
      <x:c r="D147" s="49" t="s">
        <x:v>131</x:v>
      </x:c>
      <x:c r="E147" s="48" t="s"/>
      <x:c r="H147" s="48" t="s"/>
      <x:c r="K147" s="50">
        <x:f>SUM(J133:J146)</x:f>
      </x:c>
    </x:row>
    <x:row r="148" spans="1:27">
      <x:c r="D148" s="49" t="s">
        <x:v>134</x:v>
      </x:c>
      <x:c r="E148" s="48" t="s"/>
      <x:c r="H148" s="48" t="s"/>
      <x:c r="K148" s="50">
        <x:f>SUM(K147:K147)</x:f>
      </x:c>
    </x:row>
    <x:row r="150" spans="1:27" customFormat="1" ht="45" customHeight="1">
      <x:c r="A150" s="38" t="s">
        <x:v>219</x:v>
      </x:c>
      <x:c r="B150" s="38" t="s">
        <x:v>19</x:v>
      </x:c>
      <x:c r="C150" s="39" t="s">
        <x:v>17</x:v>
      </x:c>
      <x:c r="D150" s="40" t="s">
        <x:v>20</x:v>
      </x:c>
      <x:c r="E150" s="39" t="s"/>
      <x:c r="F150" s="39" t="s"/>
      <x:c r="G150" s="39" t="s"/>
      <x:c r="H150" s="41" t="s">
        <x:v>113</x:v>
      </x:c>
      <x:c r="I150" s="42" t="n">
        <x:v>1</x:v>
      </x:c>
      <x:c r="J150" s="43" t="s"/>
      <x:c r="K150" s="44">
        <x:f>ROUND(K158,2)</x:f>
      </x:c>
      <x:c r="L150" s="40" t="s">
        <x:v>220</x:v>
      </x:c>
      <x:c r="M150" s="39" t="s"/>
      <x:c r="N150" s="39" t="s"/>
      <x:c r="O150" s="39" t="s"/>
      <x:c r="P150" s="39" t="s"/>
      <x:c r="Q150" s="39" t="s"/>
      <x:c r="R150" s="39" t="s"/>
      <x:c r="S150" s="39" t="s"/>
      <x:c r="T150" s="39" t="s"/>
      <x:c r="U150" s="39" t="s"/>
      <x:c r="V150" s="39" t="s"/>
      <x:c r="W150" s="39" t="s"/>
      <x:c r="X150" s="39" t="s"/>
      <x:c r="Y150" s="39" t="s"/>
      <x:c r="Z150" s="39" t="s"/>
      <x:c r="AA150" s="39" t="s"/>
    </x:row>
    <x:row r="151" spans="1:27">
      <x:c r="B151" s="14" t="s">
        <x:v>139</x:v>
      </x:c>
    </x:row>
    <x:row r="152" spans="1:27">
      <x:c r="B152" s="0" t="s">
        <x:v>221</x:v>
      </x:c>
      <x:c r="C152" s="0" t="s">
        <x:v>117</x:v>
      </x:c>
      <x:c r="D152" s="0" t="s">
        <x:v>222</x:v>
      </x:c>
      <x:c r="E152" s="45" t="n">
        <x:v>0.228</x:v>
      </x:c>
      <x:c r="F152" s="0" t="s">
        <x:v>119</x:v>
      </x:c>
      <x:c r="G152" s="0" t="s">
        <x:v>120</x:v>
      </x:c>
      <x:c r="H152" s="46" t="n">
        <x:v>45.45</x:v>
      </x:c>
      <x:c r="I152" s="0" t="s">
        <x:v>121</x:v>
      </x:c>
      <x:c r="J152" s="47">
        <x:f>ROUND(E152/I150* H152,5)</x:f>
      </x:c>
      <x:c r="K152" s="48" t="s"/>
    </x:row>
    <x:row r="153" spans="1:27">
      <x:c r="D153" s="49" t="s">
        <x:v>142</x:v>
      </x:c>
      <x:c r="E153" s="48" t="s"/>
      <x:c r="H153" s="48" t="s"/>
      <x:c r="K153" s="46">
        <x:f>SUM(J152:J152)</x:f>
      </x:c>
    </x:row>
    <x:row r="154" spans="1:27">
      <x:c r="B154" s="14" t="s">
        <x:v>215</x:v>
      </x:c>
      <x:c r="E154" s="48" t="s"/>
      <x:c r="H154" s="48" t="s"/>
      <x:c r="K154" s="48" t="s"/>
    </x:row>
    <x:row r="155" spans="1:27">
      <x:c r="B155" s="0" t="s">
        <x:v>216</x:v>
      </x:c>
      <x:c r="C155" s="0" t="s">
        <x:v>133</x:v>
      </x:c>
      <x:c r="D155" s="0" t="s">
        <x:v>217</x:v>
      </x:c>
      <x:c r="E155" s="45" t="n">
        <x:v>800</x:v>
      </x:c>
      <x:c r="G155" s="0" t="s">
        <x:v>133</x:v>
      </x:c>
      <x:c r="H155" s="46" t="n">
        <x:v>10.3626</x:v>
      </x:c>
      <x:c r="I155" s="0" t="s">
        <x:v>121</x:v>
      </x:c>
      <x:c r="J155" s="47">
        <x:f>ROUND(E155* H155/100,5)</x:f>
      </x:c>
      <x:c r="K155" s="48" t="s"/>
    </x:row>
    <x:row r="156" spans="1:27">
      <x:c r="D156" s="49" t="s">
        <x:v>218</x:v>
      </x:c>
      <x:c r="E156" s="48" t="s"/>
      <x:c r="H156" s="48" t="s"/>
      <x:c r="K156" s="46">
        <x:f>SUM(J155:J155)</x:f>
      </x:c>
    </x:row>
    <x:row r="157" spans="1:27">
      <x:c r="D157" s="49" t="s">
        <x:v>131</x:v>
      </x:c>
      <x:c r="E157" s="48" t="s"/>
      <x:c r="H157" s="48" t="s"/>
      <x:c r="K157" s="50">
        <x:f>SUM(J151:J156)</x:f>
      </x:c>
    </x:row>
    <x:row r="158" spans="1:27">
      <x:c r="D158" s="49" t="s">
        <x:v>134</x:v>
      </x:c>
      <x:c r="E158" s="48" t="s"/>
      <x:c r="H158" s="48" t="s"/>
      <x:c r="K158" s="50">
        <x:f>SUM(K157:K157)</x:f>
      </x:c>
    </x:row>
    <x:row r="160" spans="1:27" customFormat="1" ht="45" customHeight="1">
      <x:c r="A160" s="38" t="s">
        <x:v>223</x:v>
      </x:c>
      <x:c r="B160" s="38" t="s">
        <x:v>25</x:v>
      </x:c>
      <x:c r="C160" s="39" t="s">
        <x:v>26</x:v>
      </x:c>
      <x:c r="D160" s="40" t="s">
        <x:v>27</x:v>
      </x:c>
      <x:c r="E160" s="39" t="s"/>
      <x:c r="F160" s="39" t="s"/>
      <x:c r="G160" s="39" t="s"/>
      <x:c r="H160" s="41" t="s">
        <x:v>113</x:v>
      </x:c>
      <x:c r="I160" s="42" t="n">
        <x:v>1</x:v>
      </x:c>
      <x:c r="J160" s="43" t="s"/>
      <x:c r="K160" s="44">
        <x:f>ROUND(K178,2)</x:f>
      </x:c>
      <x:c r="L160" s="40" t="s">
        <x:v>224</x:v>
      </x:c>
      <x:c r="M160" s="39" t="s"/>
      <x:c r="N160" s="39" t="s"/>
      <x:c r="O160" s="39" t="s"/>
      <x:c r="P160" s="39" t="s"/>
      <x:c r="Q160" s="39" t="s"/>
      <x:c r="R160" s="39" t="s"/>
      <x:c r="S160" s="39" t="s"/>
      <x:c r="T160" s="39" t="s"/>
      <x:c r="U160" s="39" t="s"/>
      <x:c r="V160" s="39" t="s"/>
      <x:c r="W160" s="39" t="s"/>
      <x:c r="X160" s="39" t="s"/>
      <x:c r="Y160" s="39" t="s"/>
      <x:c r="Z160" s="39" t="s"/>
      <x:c r="AA160" s="39" t="s"/>
    </x:row>
    <x:row r="161" spans="1:27">
      <x:c r="B161" s="14" t="s">
        <x:v>115</x:v>
      </x:c>
    </x:row>
    <x:row r="162" spans="1:27">
      <x:c r="B162" s="0" t="s">
        <x:v>208</x:v>
      </x:c>
      <x:c r="C162" s="0" t="s">
        <x:v>117</x:v>
      </x:c>
      <x:c r="D162" s="0" t="s">
        <x:v>149</x:v>
      </x:c>
      <x:c r="E162" s="45" t="n">
        <x:v>0.14</x:v>
      </x:c>
      <x:c r="F162" s="0" t="s">
        <x:v>119</x:v>
      </x:c>
      <x:c r="G162" s="0" t="s">
        <x:v>120</x:v>
      </x:c>
      <x:c r="H162" s="46" t="n">
        <x:v>24.55</x:v>
      </x:c>
      <x:c r="I162" s="0" t="s">
        <x:v>121</x:v>
      </x:c>
      <x:c r="J162" s="47">
        <x:f>ROUND(E162/I160* H162,5)</x:f>
      </x:c>
      <x:c r="K162" s="48" t="s"/>
    </x:row>
    <x:row r="163" spans="1:27">
      <x:c r="B163" s="0" t="s">
        <x:v>225</x:v>
      </x:c>
      <x:c r="C163" s="0" t="s">
        <x:v>117</x:v>
      </x:c>
      <x:c r="D163" s="0" t="s">
        <x:v>226</x:v>
      </x:c>
      <x:c r="E163" s="45" t="n">
        <x:v>0.2</x:v>
      </x:c>
      <x:c r="F163" s="0" t="s">
        <x:v>119</x:v>
      </x:c>
      <x:c r="G163" s="0" t="s">
        <x:v>120</x:v>
      </x:c>
      <x:c r="H163" s="46" t="n">
        <x:v>29.42</x:v>
      </x:c>
      <x:c r="I163" s="0" t="s">
        <x:v>121</x:v>
      </x:c>
      <x:c r="J163" s="47">
        <x:f>ROUND(E163/I160* H163,5)</x:f>
      </x:c>
      <x:c r="K163" s="48" t="s"/>
    </x:row>
    <x:row r="164" spans="1:27">
      <x:c r="D164" s="49" t="s">
        <x:v>124</x:v>
      </x:c>
      <x:c r="E164" s="48" t="s"/>
      <x:c r="H164" s="48" t="s"/>
      <x:c r="K164" s="46">
        <x:f>SUM(J162:J163)</x:f>
      </x:c>
    </x:row>
    <x:row r="165" spans="1:27">
      <x:c r="B165" s="14" t="s">
        <x:v>139</x:v>
      </x:c>
      <x:c r="E165" s="48" t="s"/>
      <x:c r="H165" s="48" t="s"/>
      <x:c r="K165" s="48" t="s"/>
    </x:row>
    <x:row r="166" spans="1:27">
      <x:c r="B166" s="0" t="s">
        <x:v>227</x:v>
      </x:c>
      <x:c r="C166" s="0" t="s">
        <x:v>117</x:v>
      </x:c>
      <x:c r="D166" s="0" t="s">
        <x:v>228</x:v>
      </x:c>
      <x:c r="E166" s="45" t="n">
        <x:v>0.14</x:v>
      </x:c>
      <x:c r="F166" s="0" t="s">
        <x:v>119</x:v>
      </x:c>
      <x:c r="G166" s="0" t="s">
        <x:v>120</x:v>
      </x:c>
      <x:c r="H166" s="46" t="n">
        <x:v>1.54</x:v>
      </x:c>
      <x:c r="I166" s="0" t="s">
        <x:v>121</x:v>
      </x:c>
      <x:c r="J166" s="47">
        <x:f>ROUND(E166/I160* H166,5)</x:f>
      </x:c>
      <x:c r="K166" s="48" t="s"/>
    </x:row>
    <x:row r="167" spans="1:27">
      <x:c r="D167" s="49" t="s">
        <x:v>142</x:v>
      </x:c>
      <x:c r="E167" s="48" t="s"/>
      <x:c r="H167" s="48" t="s"/>
      <x:c r="K167" s="46">
        <x:f>SUM(J166:J166)</x:f>
      </x:c>
    </x:row>
    <x:row r="168" spans="1:27">
      <x:c r="B168" s="14" t="s">
        <x:v>125</x:v>
      </x:c>
      <x:c r="E168" s="48" t="s"/>
      <x:c r="H168" s="48" t="s"/>
      <x:c r="K168" s="48" t="s"/>
    </x:row>
    <x:row r="169" spans="1:27">
      <x:c r="B169" s="0" t="s">
        <x:v>229</x:v>
      </x:c>
      <x:c r="C169" s="0" t="s">
        <x:v>17</x:v>
      </x:c>
      <x:c r="D169" s="0" t="s">
        <x:v>230</x:v>
      </x:c>
      <x:c r="E169" s="45" t="n">
        <x:v>0.001</x:v>
      </x:c>
      <x:c r="G169" s="0" t="s">
        <x:v>120</x:v>
      </x:c>
      <x:c r="H169" s="46" t="n">
        <x:v>2.18</x:v>
      </x:c>
      <x:c r="I169" s="0" t="s">
        <x:v>121</x:v>
      </x:c>
      <x:c r="J169" s="47">
        <x:f>ROUND(E169* H169,5)</x:f>
      </x:c>
      <x:c r="K169" s="48" t="s"/>
    </x:row>
    <x:row r="170" spans="1:27">
      <x:c r="B170" s="0" t="s">
        <x:v>231</x:v>
      </x:c>
      <x:c r="C170" s="0" t="s">
        <x:v>111</x:v>
      </x:c>
      <x:c r="D170" s="0" t="s">
        <x:v>232</x:v>
      </x:c>
      <x:c r="E170" s="45" t="n">
        <x:v>0.5</x:v>
      </x:c>
      <x:c r="G170" s="0" t="s">
        <x:v>120</x:v>
      </x:c>
      <x:c r="H170" s="46" t="n">
        <x:v>5.23</x:v>
      </x:c>
      <x:c r="I170" s="0" t="s">
        <x:v>121</x:v>
      </x:c>
      <x:c r="J170" s="47">
        <x:f>ROUND(E170* H170,5)</x:f>
      </x:c>
      <x:c r="K170" s="48" t="s"/>
    </x:row>
    <x:row r="171" spans="1:27">
      <x:c r="D171" s="49" t="s">
        <x:v>130</x:v>
      </x:c>
      <x:c r="E171" s="48" t="s"/>
      <x:c r="H171" s="48" t="s"/>
      <x:c r="K171" s="46">
        <x:f>SUM(J169:J170)</x:f>
      </x:c>
    </x:row>
    <x:row r="172" spans="1:27">
      <x:c r="B172" s="14" t="s">
        <x:v>215</x:v>
      </x:c>
      <x:c r="E172" s="48" t="s"/>
      <x:c r="H172" s="48" t="s"/>
      <x:c r="K172" s="48" t="s"/>
    </x:row>
    <x:row r="173" spans="1:27">
      <x:c r="B173" s="0" t="s">
        <x:v>216</x:v>
      </x:c>
      <x:c r="C173" s="0" t="s">
        <x:v>133</x:v>
      </x:c>
      <x:c r="D173" s="0" t="s">
        <x:v>217</x:v>
      </x:c>
      <x:c r="E173" s="45" t="n">
        <x:v>50</x:v>
      </x:c>
      <x:c r="G173" s="0" t="s">
        <x:v>133</x:v>
      </x:c>
      <x:c r="H173" s="46" t="n">
        <x:v>12.15378</x:v>
      </x:c>
      <x:c r="I173" s="0" t="s">
        <x:v>121</x:v>
      </x:c>
      <x:c r="J173" s="47">
        <x:f>ROUND(E173* H173/100,5)</x:f>
      </x:c>
      <x:c r="K173" s="48" t="s"/>
    </x:row>
    <x:row r="174" spans="1:27">
      <x:c r="D174" s="49" t="s">
        <x:v>218</x:v>
      </x:c>
      <x:c r="E174" s="48" t="s"/>
      <x:c r="H174" s="48" t="s"/>
      <x:c r="K174" s="46">
        <x:f>SUM(J173:J173)</x:f>
      </x:c>
    </x:row>
    <x:row r="175" spans="1:27">
      <x:c r="E175" s="48" t="s"/>
      <x:c r="H175" s="48" t="s"/>
      <x:c r="K175" s="48" t="s"/>
    </x:row>
    <x:row r="176" spans="1:27">
      <x:c r="D176" s="49" t="s">
        <x:v>132</x:v>
      </x:c>
      <x:c r="E176" s="48" t="s"/>
      <x:c r="H176" s="48" t="n">
        <x:v>2.5</x:v>
      </x:c>
      <x:c r="I176" s="0" t="s">
        <x:v>133</x:v>
      </x:c>
      <x:c r="J176" s="0">
        <x:f>ROUND(H176/100*K164,5)</x:f>
      </x:c>
      <x:c r="K176" s="48" t="s"/>
    </x:row>
    <x:row r="177" spans="1:27">
      <x:c r="D177" s="49" t="s">
        <x:v>131</x:v>
      </x:c>
      <x:c r="E177" s="48" t="s"/>
      <x:c r="H177" s="48" t="s"/>
      <x:c r="K177" s="50">
        <x:f>SUM(J161:J176)</x:f>
      </x:c>
    </x:row>
    <x:row r="178" spans="1:27">
      <x:c r="D178" s="49" t="s">
        <x:v>134</x:v>
      </x:c>
      <x:c r="E178" s="48" t="s"/>
      <x:c r="H178" s="48" t="s"/>
      <x:c r="K178" s="50">
        <x:f>SUM(K177:K177)</x:f>
      </x:c>
    </x:row>
    <x:row r="180" spans="1:27" customFormat="1" ht="45" customHeight="1">
      <x:c r="A180" s="38" t="s">
        <x:v>233</x:v>
      </x:c>
      <x:c r="B180" s="38" t="s">
        <x:v>13</x:v>
      </x:c>
      <x:c r="C180" s="39" t="s">
        <x:v>14</x:v>
      </x:c>
      <x:c r="D180" s="40" t="s">
        <x:v>15</x:v>
      </x:c>
      <x:c r="E180" s="39" t="s"/>
      <x:c r="F180" s="39" t="s"/>
      <x:c r="G180" s="39" t="s"/>
      <x:c r="H180" s="41" t="s">
        <x:v>113</x:v>
      </x:c>
      <x:c r="I180" s="42" t="n">
        <x:v>1</x:v>
      </x:c>
      <x:c r="J180" s="43" t="s"/>
      <x:c r="K180" s="44">
        <x:f>ROUND(K189,2)</x:f>
      </x:c>
      <x:c r="L180" s="40" t="s">
        <x:v>15</x:v>
      </x:c>
      <x:c r="M180" s="39" t="s"/>
      <x:c r="N180" s="39" t="s"/>
      <x:c r="O180" s="39" t="s"/>
      <x:c r="P180" s="39" t="s"/>
      <x:c r="Q180" s="39" t="s"/>
      <x:c r="R180" s="39" t="s"/>
      <x:c r="S180" s="39" t="s"/>
      <x:c r="T180" s="39" t="s"/>
      <x:c r="U180" s="39" t="s"/>
      <x:c r="V180" s="39" t="s"/>
      <x:c r="W180" s="39" t="s"/>
      <x:c r="X180" s="39" t="s"/>
      <x:c r="Y180" s="39" t="s"/>
      <x:c r="Z180" s="39" t="s"/>
      <x:c r="AA180" s="39" t="s"/>
    </x:row>
    <x:row r="181" spans="1:27">
      <x:c r="B181" s="14" t="s">
        <x:v>115</x:v>
      </x:c>
    </x:row>
    <x:row r="182" spans="1:27">
      <x:c r="B182" s="0" t="s">
        <x:v>234</x:v>
      </x:c>
      <x:c r="C182" s="0" t="s">
        <x:v>117</x:v>
      </x:c>
      <x:c r="D182" s="0" t="s">
        <x:v>235</x:v>
      </x:c>
      <x:c r="E182" s="45" t="n">
        <x:v>8</x:v>
      </x:c>
      <x:c r="F182" s="0" t="s">
        <x:v>119</x:v>
      </x:c>
      <x:c r="G182" s="0" t="s">
        <x:v>120</x:v>
      </x:c>
      <x:c r="H182" s="46" t="n">
        <x:v>25.4</x:v>
      </x:c>
      <x:c r="I182" s="0" t="s">
        <x:v>121</x:v>
      </x:c>
      <x:c r="J182" s="47">
        <x:f>ROUND(E182/I180* H182,5)</x:f>
      </x:c>
      <x:c r="K182" s="48" t="s"/>
    </x:row>
    <x:row r="183" spans="1:27">
      <x:c r="B183" s="0" t="s">
        <x:v>236</x:v>
      </x:c>
      <x:c r="C183" s="0" t="s">
        <x:v>117</x:v>
      </x:c>
      <x:c r="D183" s="0" t="s">
        <x:v>237</x:v>
      </x:c>
      <x:c r="E183" s="45" t="n">
        <x:v>8</x:v>
      </x:c>
      <x:c r="F183" s="0" t="s">
        <x:v>119</x:v>
      </x:c>
      <x:c r="G183" s="0" t="s">
        <x:v>120</x:v>
      </x:c>
      <x:c r="H183" s="46" t="n">
        <x:v>29.57</x:v>
      </x:c>
      <x:c r="I183" s="0" t="s">
        <x:v>121</x:v>
      </x:c>
      <x:c r="J183" s="47">
        <x:f>ROUND(E183/I180* H183,5)</x:f>
      </x:c>
      <x:c r="K183" s="48" t="s"/>
    </x:row>
    <x:row r="184" spans="1:27">
      <x:c r="D184" s="49" t="s">
        <x:v>124</x:v>
      </x:c>
      <x:c r="E184" s="48" t="s"/>
      <x:c r="H184" s="48" t="s"/>
      <x:c r="K184" s="46">
        <x:f>SUM(J182:J183)</x:f>
      </x:c>
    </x:row>
    <x:row r="185" spans="1:27">
      <x:c r="B185" s="14" t="s">
        <x:v>139</x:v>
      </x:c>
      <x:c r="E185" s="48" t="s"/>
      <x:c r="H185" s="48" t="s"/>
      <x:c r="K185" s="48" t="s"/>
    </x:row>
    <x:row r="186" spans="1:27">
      <x:c r="B186" s="0" t="s">
        <x:v>238</x:v>
      </x:c>
      <x:c r="C186" s="0" t="s">
        <x:v>117</x:v>
      </x:c>
      <x:c r="D186" s="0" t="s">
        <x:v>239</x:v>
      </x:c>
      <x:c r="E186" s="45" t="n">
        <x:v>8</x:v>
      </x:c>
      <x:c r="F186" s="0" t="s">
        <x:v>119</x:v>
      </x:c>
      <x:c r="G186" s="0" t="s">
        <x:v>120</x:v>
      </x:c>
      <x:c r="H186" s="46" t="n">
        <x:v>53.26</x:v>
      </x:c>
      <x:c r="I186" s="0" t="s">
        <x:v>121</x:v>
      </x:c>
      <x:c r="J186" s="47">
        <x:f>ROUND(E186/I180* H186,5)</x:f>
      </x:c>
      <x:c r="K186" s="48" t="s"/>
    </x:row>
    <x:row r="187" spans="1:27">
      <x:c r="D187" s="49" t="s">
        <x:v>142</x:v>
      </x:c>
      <x:c r="E187" s="48" t="s"/>
      <x:c r="H187" s="48" t="s"/>
      <x:c r="K187" s="46">
        <x:f>SUM(J186:J186)</x:f>
      </x:c>
    </x:row>
    <x:row r="188" spans="1:27">
      <x:c r="D188" s="49" t="s">
        <x:v>131</x:v>
      </x:c>
      <x:c r="E188" s="48" t="s"/>
      <x:c r="H188" s="48" t="s"/>
      <x:c r="K188" s="50">
        <x:f>SUM(J181:J187)</x:f>
      </x:c>
    </x:row>
    <x:row r="189" spans="1:27">
      <x:c r="D189" s="49" t="s">
        <x:v>134</x:v>
      </x:c>
      <x:c r="E189" s="48" t="s"/>
      <x:c r="H189" s="48" t="s"/>
      <x:c r="K189" s="50">
        <x:f>SUM(K188:K188)</x:f>
      </x:c>
    </x:row>
    <x:row r="191" spans="1:27" customFormat="1" ht="45" customHeight="1">
      <x:c r="A191" s="38" t="s">
        <x:v>240</x:v>
      </x:c>
      <x:c r="B191" s="38" t="s">
        <x:v>36</x:v>
      </x:c>
      <x:c r="C191" s="39" t="s">
        <x:v>14</x:v>
      </x:c>
      <x:c r="D191" s="40" t="s">
        <x:v>37</x:v>
      </x:c>
      <x:c r="E191" s="39" t="s"/>
      <x:c r="F191" s="39" t="s"/>
      <x:c r="G191" s="39" t="s"/>
      <x:c r="H191" s="41" t="s">
        <x:v>113</x:v>
      </x:c>
      <x:c r="I191" s="42" t="n">
        <x:v>1</x:v>
      </x:c>
      <x:c r="J191" s="43" t="s"/>
      <x:c r="K191" s="44">
        <x:f>ROUND(K200,2)</x:f>
      </x:c>
      <x:c r="L191" s="40" t="s">
        <x:v>241</x:v>
      </x:c>
      <x:c r="M191" s="39" t="s"/>
      <x:c r="N191" s="39" t="s"/>
      <x:c r="O191" s="39" t="s"/>
      <x:c r="P191" s="39" t="s"/>
      <x:c r="Q191" s="39" t="s"/>
      <x:c r="R191" s="39" t="s"/>
      <x:c r="S191" s="39" t="s"/>
      <x:c r="T191" s="39" t="s"/>
      <x:c r="U191" s="39" t="s"/>
      <x:c r="V191" s="39" t="s"/>
      <x:c r="W191" s="39" t="s"/>
      <x:c r="X191" s="39" t="s"/>
      <x:c r="Y191" s="39" t="s"/>
      <x:c r="Z191" s="39" t="s"/>
      <x:c r="AA191" s="39" t="s"/>
    </x:row>
    <x:row r="192" spans="1:27">
      <x:c r="B192" s="14" t="s">
        <x:v>115</x:v>
      </x:c>
    </x:row>
    <x:row r="193" spans="1:27">
      <x:c r="B193" s="0" t="s">
        <x:v>236</x:v>
      </x:c>
      <x:c r="C193" s="0" t="s">
        <x:v>117</x:v>
      </x:c>
      <x:c r="D193" s="0" t="s">
        <x:v>237</x:v>
      </x:c>
      <x:c r="E193" s="45" t="n">
        <x:v>8</x:v>
      </x:c>
      <x:c r="F193" s="0" t="s">
        <x:v>119</x:v>
      </x:c>
      <x:c r="G193" s="0" t="s">
        <x:v>120</x:v>
      </x:c>
      <x:c r="H193" s="46" t="n">
        <x:v>29.57</x:v>
      </x:c>
      <x:c r="I193" s="0" t="s">
        <x:v>121</x:v>
      </x:c>
      <x:c r="J193" s="47">
        <x:f>ROUND(E193/I191* H193,5)</x:f>
      </x:c>
      <x:c r="K193" s="48" t="s"/>
    </x:row>
    <x:row r="194" spans="1:27">
      <x:c r="B194" s="0" t="s">
        <x:v>234</x:v>
      </x:c>
      <x:c r="C194" s="0" t="s">
        <x:v>117</x:v>
      </x:c>
      <x:c r="D194" s="0" t="s">
        <x:v>235</x:v>
      </x:c>
      <x:c r="E194" s="45" t="n">
        <x:v>8</x:v>
      </x:c>
      <x:c r="F194" s="0" t="s">
        <x:v>119</x:v>
      </x:c>
      <x:c r="G194" s="0" t="s">
        <x:v>120</x:v>
      </x:c>
      <x:c r="H194" s="46" t="n">
        <x:v>25.4</x:v>
      </x:c>
      <x:c r="I194" s="0" t="s">
        <x:v>121</x:v>
      </x:c>
      <x:c r="J194" s="47">
        <x:f>ROUND(E194/I191* H194,5)</x:f>
      </x:c>
      <x:c r="K194" s="48" t="s"/>
    </x:row>
    <x:row r="195" spans="1:27">
      <x:c r="D195" s="49" t="s">
        <x:v>124</x:v>
      </x:c>
      <x:c r="E195" s="48" t="s"/>
      <x:c r="H195" s="48" t="s"/>
      <x:c r="K195" s="46">
        <x:f>SUM(J193:J194)</x:f>
      </x:c>
    </x:row>
    <x:row r="196" spans="1:27">
      <x:c r="B196" s="14" t="s">
        <x:v>125</x:v>
      </x:c>
      <x:c r="E196" s="48" t="s"/>
      <x:c r="H196" s="48" t="s"/>
      <x:c r="K196" s="48" t="s"/>
    </x:row>
    <x:row r="197" spans="1:27">
      <x:c r="B197" s="0" t="s">
        <x:v>242</x:v>
      </x:c>
      <x:c r="C197" s="0" t="n">
        <x:v>1</x:v>
      </x:c>
      <x:c r="D197" s="0" t="s">
        <x:v>243</x:v>
      </x:c>
      <x:c r="E197" s="45" t="n">
        <x:v>1</x:v>
      </x:c>
      <x:c r="G197" s="0" t="s">
        <x:v>120</x:v>
      </x:c>
      <x:c r="H197" s="46" t="n">
        <x:v>10000</x:v>
      </x:c>
      <x:c r="I197" s="0" t="s">
        <x:v>121</x:v>
      </x:c>
      <x:c r="J197" s="47">
        <x:f>ROUND(E197* H197,5)</x:f>
      </x:c>
      <x:c r="K197" s="48" t="s"/>
    </x:row>
    <x:row r="198" spans="1:27">
      <x:c r="D198" s="49" t="s">
        <x:v>130</x:v>
      </x:c>
      <x:c r="E198" s="48" t="s"/>
      <x:c r="H198" s="48" t="s"/>
      <x:c r="K198" s="46">
        <x:f>SUM(J197:J197)</x:f>
      </x:c>
    </x:row>
    <x:row r="199" spans="1:27">
      <x:c r="D199" s="49" t="s">
        <x:v>131</x:v>
      </x:c>
      <x:c r="E199" s="48" t="s"/>
      <x:c r="H199" s="48" t="s"/>
      <x:c r="K199" s="50">
        <x:f>SUM(J192:J198)</x:f>
      </x:c>
    </x:row>
    <x:row r="200" spans="1:27">
      <x:c r="D200" s="49" t="s">
        <x:v>134</x:v>
      </x:c>
      <x:c r="E200" s="48" t="s"/>
      <x:c r="H200" s="48" t="s"/>
      <x:c r="K200" s="50">
        <x:f>SUM(K199:K199)</x:f>
      </x:c>
    </x:row>
    <x:row r="202" spans="1:27" customFormat="1" ht="45" customHeight="1">
      <x:c r="A202" s="38" t="s"/>
      <x:c r="B202" s="38" t="s">
        <x:v>244</x:v>
      </x:c>
      <x:c r="C202" s="39" t="s">
        <x:v>14</x:v>
      </x:c>
      <x:c r="D202" s="40" t="s">
        <x:v>245</x:v>
      </x:c>
      <x:c r="E202" s="39" t="s"/>
      <x:c r="F202" s="39" t="s"/>
      <x:c r="G202" s="39" t="s"/>
      <x:c r="H202" s="41" t="s">
        <x:v>113</x:v>
      </x:c>
      <x:c r="I202" s="42" t="n">
        <x:v>1</x:v>
      </x:c>
      <x:c r="J202" s="43" t="s"/>
      <x:c r="K202" s="44">
        <x:f>ROUND(K208,2)</x:f>
      </x:c>
      <x:c r="L202" s="40" t="s">
        <x:v>245</x:v>
      </x:c>
      <x:c r="M202" s="39" t="s"/>
      <x:c r="N202" s="39" t="s"/>
      <x:c r="O202" s="39" t="s"/>
      <x:c r="P202" s="39" t="s"/>
      <x:c r="Q202" s="39" t="s"/>
      <x:c r="R202" s="39" t="s"/>
      <x:c r="S202" s="39" t="s"/>
      <x:c r="T202" s="39" t="s"/>
      <x:c r="U202" s="39" t="s"/>
      <x:c r="V202" s="39" t="s"/>
      <x:c r="W202" s="39" t="s"/>
      <x:c r="X202" s="39" t="s"/>
      <x:c r="Y202" s="39" t="s"/>
      <x:c r="Z202" s="39" t="s"/>
      <x:c r="AA202" s="39" t="s"/>
    </x:row>
    <x:row r="203" spans="1:27">
      <x:c r="B203" s="14" t="s">
        <x:v>115</x:v>
      </x:c>
    </x:row>
    <x:row r="204" spans="1:27">
      <x:c r="B204" s="0" t="s">
        <x:v>234</x:v>
      </x:c>
      <x:c r="C204" s="0" t="s">
        <x:v>117</x:v>
      </x:c>
      <x:c r="D204" s="0" t="s">
        <x:v>235</x:v>
      </x:c>
      <x:c r="E204" s="45" t="n">
        <x:v>8</x:v>
      </x:c>
      <x:c r="F204" s="0" t="s">
        <x:v>119</x:v>
      </x:c>
      <x:c r="G204" s="0" t="s">
        <x:v>120</x:v>
      </x:c>
      <x:c r="H204" s="46" t="n">
        <x:v>25.4</x:v>
      </x:c>
      <x:c r="I204" s="0" t="s">
        <x:v>121</x:v>
      </x:c>
      <x:c r="J204" s="47">
        <x:f>ROUND(E204/I202* H204,5)</x:f>
      </x:c>
      <x:c r="K204" s="48" t="s"/>
    </x:row>
    <x:row r="205" spans="1:27">
      <x:c r="B205" s="0" t="s">
        <x:v>236</x:v>
      </x:c>
      <x:c r="C205" s="0" t="s">
        <x:v>117</x:v>
      </x:c>
      <x:c r="D205" s="0" t="s">
        <x:v>237</x:v>
      </x:c>
      <x:c r="E205" s="45" t="n">
        <x:v>8</x:v>
      </x:c>
      <x:c r="F205" s="0" t="s">
        <x:v>119</x:v>
      </x:c>
      <x:c r="G205" s="0" t="s">
        <x:v>120</x:v>
      </x:c>
      <x:c r="H205" s="46" t="n">
        <x:v>29.57</x:v>
      </x:c>
      <x:c r="I205" s="0" t="s">
        <x:v>121</x:v>
      </x:c>
      <x:c r="J205" s="47">
        <x:f>ROUND(E205/I202* H205,5)</x:f>
      </x:c>
      <x:c r="K205" s="48" t="s"/>
    </x:row>
    <x:row r="206" spans="1:27">
      <x:c r="D206" s="49" t="s">
        <x:v>124</x:v>
      </x:c>
      <x:c r="E206" s="48" t="s"/>
      <x:c r="H206" s="48" t="s"/>
      <x:c r="K206" s="46">
        <x:f>SUM(J204:J205)</x:f>
      </x:c>
    </x:row>
    <x:row r="207" spans="1:27">
      <x:c r="D207" s="49" t="s">
        <x:v>131</x:v>
      </x:c>
      <x:c r="E207" s="48" t="s"/>
      <x:c r="H207" s="48" t="s"/>
      <x:c r="K207" s="50">
        <x:f>SUM(J203:J206)</x:f>
      </x:c>
    </x:row>
    <x:row r="208" spans="1:27">
      <x:c r="D208" s="49" t="s">
        <x:v>134</x:v>
      </x:c>
      <x:c r="E208" s="48" t="s"/>
      <x:c r="H208" s="48" t="s"/>
      <x:c r="K208" s="50">
        <x:f>SUM(K207:K207)</x:f>
      </x:c>
    </x:row>
    <x:row r="210" spans="1:27" customFormat="1" ht="45" customHeight="1">
      <x:c r="A210" s="38" t="s">
        <x:v>246</x:v>
      </x:c>
      <x:c r="B210" s="38" t="s">
        <x:v>69</x:v>
      </x:c>
      <x:c r="C210" s="39" t="s">
        <x:v>14</x:v>
      </x:c>
      <x:c r="D210" s="40" t="s">
        <x:v>70</x:v>
      </x:c>
      <x:c r="E210" s="39" t="s"/>
      <x:c r="F210" s="39" t="s"/>
      <x:c r="G210" s="39" t="s"/>
      <x:c r="H210" s="41" t="s">
        <x:v>113</x:v>
      </x:c>
      <x:c r="I210" s="42" t="n">
        <x:v>1</x:v>
      </x:c>
      <x:c r="J210" s="43" t="s"/>
      <x:c r="K210" s="44">
        <x:f>ROUND(K215,2)</x:f>
      </x:c>
      <x:c r="L210" s="40" t="s">
        <x:v>247</x:v>
      </x:c>
      <x:c r="M210" s="39" t="s"/>
      <x:c r="N210" s="39" t="s"/>
      <x:c r="O210" s="39" t="s"/>
      <x:c r="P210" s="39" t="s"/>
      <x:c r="Q210" s="39" t="s"/>
      <x:c r="R210" s="39" t="s"/>
      <x:c r="S210" s="39" t="s"/>
      <x:c r="T210" s="39" t="s"/>
      <x:c r="U210" s="39" t="s"/>
      <x:c r="V210" s="39" t="s"/>
      <x:c r="W210" s="39" t="s"/>
      <x:c r="X210" s="39" t="s"/>
      <x:c r="Y210" s="39" t="s"/>
      <x:c r="Z210" s="39" t="s"/>
      <x:c r="AA210" s="39" t="s"/>
    </x:row>
    <x:row r="211" spans="1:27">
      <x:c r="B211" s="14" t="s">
        <x:v>115</x:v>
      </x:c>
    </x:row>
    <x:row r="212" spans="1:27">
      <x:c r="B212" s="0" t="s">
        <x:v>248</x:v>
      </x:c>
      <x:c r="C212" s="0" t="s">
        <x:v>117</x:v>
      </x:c>
      <x:c r="D212" s="0" t="s">
        <x:v>249</x:v>
      </x:c>
      <x:c r="E212" s="45" t="n">
        <x:v>28</x:v>
      </x:c>
      <x:c r="F212" s="0" t="s">
        <x:v>119</x:v>
      </x:c>
      <x:c r="G212" s="0" t="s">
        <x:v>120</x:v>
      </x:c>
      <x:c r="H212" s="46" t="n">
        <x:v>50.76</x:v>
      </x:c>
      <x:c r="I212" s="0" t="s">
        <x:v>121</x:v>
      </x:c>
      <x:c r="J212" s="47">
        <x:f>ROUND(E212/I210* H212,5)</x:f>
      </x:c>
      <x:c r="K212" s="48" t="s"/>
    </x:row>
    <x:row r="213" spans="1:27">
      <x:c r="D213" s="49" t="s">
        <x:v>124</x:v>
      </x:c>
      <x:c r="E213" s="48" t="s"/>
      <x:c r="H213" s="48" t="s"/>
      <x:c r="K213" s="46">
        <x:f>SUM(J212:J212)</x:f>
      </x:c>
    </x:row>
    <x:row r="214" spans="1:27">
      <x:c r="D214" s="49" t="s">
        <x:v>131</x:v>
      </x:c>
      <x:c r="E214" s="48" t="s"/>
      <x:c r="H214" s="48" t="s"/>
      <x:c r="K214" s="50">
        <x:f>SUM(J211:J213)</x:f>
      </x:c>
    </x:row>
    <x:row r="215" spans="1:27">
      <x:c r="D215" s="49" t="s">
        <x:v>134</x:v>
      </x:c>
      <x:c r="E215" s="48" t="s"/>
      <x:c r="H215" s="48" t="s"/>
      <x:c r="K215" s="50">
        <x:f>SUM(K214:K214)</x:f>
      </x:c>
    </x:row>
    <x:row r="217" spans="1:27" customFormat="1" ht="45" customHeight="1">
      <x:c r="A217" s="38" t="s">
        <x:v>250</x:v>
      </x:c>
      <x:c r="B217" s="38" t="s">
        <x:v>63</x:v>
      </x:c>
      <x:c r="C217" s="39" t="s">
        <x:v>14</x:v>
      </x:c>
      <x:c r="D217" s="40" t="s">
        <x:v>64</x:v>
      </x:c>
      <x:c r="E217" s="39" t="s"/>
      <x:c r="F217" s="39" t="s"/>
      <x:c r="G217" s="39" t="s"/>
      <x:c r="H217" s="41" t="s">
        <x:v>113</x:v>
      </x:c>
      <x:c r="I217" s="42" t="n">
        <x:v>1</x:v>
      </x:c>
      <x:c r="J217" s="43" t="s"/>
      <x:c r="K217" s="44">
        <x:f>ROUND(K226,2)</x:f>
      </x:c>
      <x:c r="L217" s="40" t="s">
        <x:v>64</x:v>
      </x:c>
      <x:c r="M217" s="39" t="s"/>
      <x:c r="N217" s="39" t="s"/>
      <x:c r="O217" s="39" t="s"/>
      <x:c r="P217" s="39" t="s"/>
      <x:c r="Q217" s="39" t="s"/>
      <x:c r="R217" s="39" t="s"/>
      <x:c r="S217" s="39" t="s"/>
      <x:c r="T217" s="39" t="s"/>
      <x:c r="U217" s="39" t="s"/>
      <x:c r="V217" s="39" t="s"/>
      <x:c r="W217" s="39" t="s"/>
      <x:c r="X217" s="39" t="s"/>
      <x:c r="Y217" s="39" t="s"/>
      <x:c r="Z217" s="39" t="s"/>
      <x:c r="AA217" s="39" t="s"/>
    </x:row>
    <x:row r="218" spans="1:27">
      <x:c r="B218" s="14" t="s">
        <x:v>115</x:v>
      </x:c>
    </x:row>
    <x:row r="219" spans="1:27">
      <x:c r="B219" s="0" t="s">
        <x:v>251</x:v>
      </x:c>
      <x:c r="C219" s="0" t="s">
        <x:v>117</x:v>
      </x:c>
      <x:c r="D219" s="0" t="s">
        <x:v>252</x:v>
      </x:c>
      <x:c r="E219" s="45" t="n">
        <x:v>8</x:v>
      </x:c>
      <x:c r="F219" s="0" t="s">
        <x:v>119</x:v>
      </x:c>
      <x:c r="G219" s="0" t="s">
        <x:v>120</x:v>
      </x:c>
      <x:c r="H219" s="46" t="n">
        <x:v>25.36</x:v>
      </x:c>
      <x:c r="I219" s="0" t="s">
        <x:v>121</x:v>
      </x:c>
      <x:c r="J219" s="47">
        <x:f>ROUND(E219/I217* H219,5)</x:f>
      </x:c>
      <x:c r="K219" s="48" t="s"/>
    </x:row>
    <x:row r="220" spans="1:27">
      <x:c r="B220" s="0" t="s">
        <x:v>253</x:v>
      </x:c>
      <x:c r="C220" s="0" t="s">
        <x:v>117</x:v>
      </x:c>
      <x:c r="D220" s="0" t="s">
        <x:v>254</x:v>
      </x:c>
      <x:c r="E220" s="45" t="n">
        <x:v>8</x:v>
      </x:c>
      <x:c r="F220" s="0" t="s">
        <x:v>119</x:v>
      </x:c>
      <x:c r="G220" s="0" t="s">
        <x:v>120</x:v>
      </x:c>
      <x:c r="H220" s="46" t="n">
        <x:v>29.57</x:v>
      </x:c>
      <x:c r="I220" s="0" t="s">
        <x:v>121</x:v>
      </x:c>
      <x:c r="J220" s="47">
        <x:f>ROUND(E220/I217* H220,5)</x:f>
      </x:c>
      <x:c r="K220" s="48" t="s"/>
    </x:row>
    <x:row r="221" spans="1:27">
      <x:c r="D221" s="49" t="s">
        <x:v>124</x:v>
      </x:c>
      <x:c r="E221" s="48" t="s"/>
      <x:c r="H221" s="48" t="s"/>
      <x:c r="K221" s="46">
        <x:f>SUM(J219:J220)</x:f>
      </x:c>
    </x:row>
    <x:row r="222" spans="1:27">
      <x:c r="B222" s="14" t="s">
        <x:v>125</x:v>
      </x:c>
      <x:c r="E222" s="48" t="s"/>
      <x:c r="H222" s="48" t="s"/>
      <x:c r="K222" s="48" t="s"/>
    </x:row>
    <x:row r="223" spans="1:27">
      <x:c r="B223" s="0" t="s">
        <x:v>255</x:v>
      </x:c>
      <x:c r="C223" s="0" t="s">
        <x:v>180</x:v>
      </x:c>
      <x:c r="D223" s="0" t="s">
        <x:v>256</x:v>
      </x:c>
      <x:c r="E223" s="45" t="n">
        <x:v>150</x:v>
      </x:c>
      <x:c r="G223" s="0" t="s">
        <x:v>120</x:v>
      </x:c>
      <x:c r="H223" s="46" t="n">
        <x:v>2.86</x:v>
      </x:c>
      <x:c r="I223" s="0" t="s">
        <x:v>121</x:v>
      </x:c>
      <x:c r="J223" s="47">
        <x:f>ROUND(E223* H223,5)</x:f>
      </x:c>
      <x:c r="K223" s="48" t="s"/>
    </x:row>
    <x:row r="224" spans="1:27">
      <x:c r="D224" s="49" t="s">
        <x:v>130</x:v>
      </x:c>
      <x:c r="E224" s="48" t="s"/>
      <x:c r="H224" s="48" t="s"/>
      <x:c r="K224" s="46">
        <x:f>SUM(J223:J223)</x:f>
      </x:c>
    </x:row>
    <x:row r="225" spans="1:27">
      <x:c r="D225" s="49" t="s">
        <x:v>131</x:v>
      </x:c>
      <x:c r="E225" s="48" t="s"/>
      <x:c r="H225" s="48" t="s"/>
      <x:c r="K225" s="50">
        <x:f>SUM(J218:J224)</x:f>
      </x:c>
    </x:row>
    <x:row r="226" spans="1:27">
      <x:c r="D226" s="49" t="s">
        <x:v>134</x:v>
      </x:c>
      <x:c r="E226" s="48" t="s"/>
      <x:c r="H226" s="48" t="s"/>
      <x:c r="K226" s="50">
        <x:f>SUM(K225:K225)</x:f>
      </x:c>
    </x:row>
    <x:row r="228" spans="1:27" customFormat="1" ht="45" customHeight="1">
      <x:c r="A228" s="38" t="s">
        <x:v>257</x:v>
      </x:c>
      <x:c r="B228" s="38" t="s">
        <x:v>38</x:v>
      </x:c>
      <x:c r="C228" s="39" t="s">
        <x:v>14</x:v>
      </x:c>
      <x:c r="D228" s="40" t="s">
        <x:v>39</x:v>
      </x:c>
      <x:c r="E228" s="39" t="s"/>
      <x:c r="F228" s="39" t="s"/>
      <x:c r="G228" s="39" t="s"/>
      <x:c r="H228" s="41" t="s">
        <x:v>113</x:v>
      </x:c>
      <x:c r="I228" s="42" t="n">
        <x:v>1</x:v>
      </x:c>
      <x:c r="J228" s="43" t="s"/>
      <x:c r="K228" s="44">
        <x:f>ROUND(K237,2)</x:f>
      </x:c>
      <x:c r="L228" s="40" t="s">
        <x:v>258</x:v>
      </x:c>
      <x:c r="M228" s="39" t="s"/>
      <x:c r="N228" s="39" t="s"/>
      <x:c r="O228" s="39" t="s"/>
      <x:c r="P228" s="39" t="s"/>
      <x:c r="Q228" s="39" t="s"/>
      <x:c r="R228" s="39" t="s"/>
      <x:c r="S228" s="39" t="s"/>
      <x:c r="T228" s="39" t="s"/>
      <x:c r="U228" s="39" t="s"/>
      <x:c r="V228" s="39" t="s"/>
      <x:c r="W228" s="39" t="s"/>
      <x:c r="X228" s="39" t="s"/>
      <x:c r="Y228" s="39" t="s"/>
      <x:c r="Z228" s="39" t="s"/>
      <x:c r="AA228" s="39" t="s"/>
    </x:row>
    <x:row r="229" spans="1:27">
      <x:c r="B229" s="14" t="s">
        <x:v>115</x:v>
      </x:c>
    </x:row>
    <x:row r="230" spans="1:27">
      <x:c r="B230" s="0" t="s">
        <x:v>234</x:v>
      </x:c>
      <x:c r="C230" s="0" t="s">
        <x:v>117</x:v>
      </x:c>
      <x:c r="D230" s="0" t="s">
        <x:v>235</x:v>
      </x:c>
      <x:c r="E230" s="45" t="n">
        <x:v>12</x:v>
      </x:c>
      <x:c r="F230" s="0" t="s">
        <x:v>119</x:v>
      </x:c>
      <x:c r="G230" s="0" t="s">
        <x:v>120</x:v>
      </x:c>
      <x:c r="H230" s="46" t="n">
        <x:v>25.4</x:v>
      </x:c>
      <x:c r="I230" s="0" t="s">
        <x:v>121</x:v>
      </x:c>
      <x:c r="J230" s="47">
        <x:f>ROUND(E230/I228* H230,5)</x:f>
      </x:c>
      <x:c r="K230" s="48" t="s"/>
    </x:row>
    <x:row r="231" spans="1:27">
      <x:c r="B231" s="0" t="s">
        <x:v>236</x:v>
      </x:c>
      <x:c r="C231" s="0" t="s">
        <x:v>117</x:v>
      </x:c>
      <x:c r="D231" s="0" t="s">
        <x:v>237</x:v>
      </x:c>
      <x:c r="E231" s="45" t="n">
        <x:v>12</x:v>
      </x:c>
      <x:c r="F231" s="0" t="s">
        <x:v>119</x:v>
      </x:c>
      <x:c r="G231" s="0" t="s">
        <x:v>120</x:v>
      </x:c>
      <x:c r="H231" s="46" t="n">
        <x:v>29.57</x:v>
      </x:c>
      <x:c r="I231" s="0" t="s">
        <x:v>121</x:v>
      </x:c>
      <x:c r="J231" s="47">
        <x:f>ROUND(E231/I228* H231,5)</x:f>
      </x:c>
      <x:c r="K231" s="48" t="s"/>
    </x:row>
    <x:row r="232" spans="1:27">
      <x:c r="D232" s="49" t="s">
        <x:v>124</x:v>
      </x:c>
      <x:c r="E232" s="48" t="s"/>
      <x:c r="H232" s="48" t="s"/>
      <x:c r="K232" s="46">
        <x:f>SUM(J230:J231)</x:f>
      </x:c>
    </x:row>
    <x:row r="233" spans="1:27">
      <x:c r="B233" s="14" t="s">
        <x:v>125</x:v>
      </x:c>
      <x:c r="E233" s="48" t="s"/>
      <x:c r="H233" s="48" t="s"/>
      <x:c r="K233" s="48" t="s"/>
    </x:row>
    <x:row r="234" spans="1:27">
      <x:c r="B234" s="0" t="s">
        <x:v>259</x:v>
      </x:c>
      <x:c r="C234" s="0" t="n">
        <x:v>1</x:v>
      </x:c>
      <x:c r="D234" s="0" t="s">
        <x:v>260</x:v>
      </x:c>
      <x:c r="E234" s="45" t="n">
        <x:v>1</x:v>
      </x:c>
      <x:c r="G234" s="0" t="s">
        <x:v>120</x:v>
      </x:c>
      <x:c r="H234" s="46" t="n">
        <x:v>3500</x:v>
      </x:c>
      <x:c r="I234" s="0" t="s">
        <x:v>121</x:v>
      </x:c>
      <x:c r="J234" s="47">
        <x:f>ROUND(E234* H234,5)</x:f>
      </x:c>
      <x:c r="K234" s="48" t="s"/>
    </x:row>
    <x:row r="235" spans="1:27">
      <x:c r="D235" s="49" t="s">
        <x:v>130</x:v>
      </x:c>
      <x:c r="E235" s="48" t="s"/>
      <x:c r="H235" s="48" t="s"/>
      <x:c r="K235" s="46">
        <x:f>SUM(J234:J234)</x:f>
      </x:c>
    </x:row>
    <x:row r="236" spans="1:27">
      <x:c r="D236" s="49" t="s">
        <x:v>131</x:v>
      </x:c>
      <x:c r="E236" s="48" t="s"/>
      <x:c r="H236" s="48" t="s"/>
      <x:c r="K236" s="50">
        <x:f>SUM(J229:J235)</x:f>
      </x:c>
    </x:row>
    <x:row r="237" spans="1:27">
      <x:c r="D237" s="49" t="s">
        <x:v>134</x:v>
      </x:c>
      <x:c r="E237" s="48" t="s"/>
      <x:c r="H237" s="48" t="s"/>
      <x:c r="K237" s="50">
        <x:f>SUM(K236:K236)</x:f>
      </x:c>
    </x:row>
    <x:row r="239" spans="1:27" customFormat="1" ht="45" customHeight="1">
      <x:c r="A239" s="38" t="s">
        <x:v>261</x:v>
      </x:c>
      <x:c r="B239" s="38" t="s">
        <x:v>40</x:v>
      </x:c>
      <x:c r="C239" s="39" t="s">
        <x:v>14</x:v>
      </x:c>
      <x:c r="D239" s="40" t="s">
        <x:v>41</x:v>
      </x:c>
      <x:c r="E239" s="39" t="s"/>
      <x:c r="F239" s="39" t="s"/>
      <x:c r="G239" s="39" t="s"/>
      <x:c r="H239" s="41" t="s">
        <x:v>113</x:v>
      </x:c>
      <x:c r="I239" s="42" t="n">
        <x:v>1</x:v>
      </x:c>
      <x:c r="J239" s="43" t="s"/>
      <x:c r="K239" s="44">
        <x:f>ROUND(K248,2)</x:f>
      </x:c>
      <x:c r="L239" s="40" t="s">
        <x:v>41</x:v>
      </x:c>
      <x:c r="M239" s="39" t="s"/>
      <x:c r="N239" s="39" t="s"/>
      <x:c r="O239" s="39" t="s"/>
      <x:c r="P239" s="39" t="s"/>
      <x:c r="Q239" s="39" t="s"/>
      <x:c r="R239" s="39" t="s"/>
      <x:c r="S239" s="39" t="s"/>
      <x:c r="T239" s="39" t="s"/>
      <x:c r="U239" s="39" t="s"/>
      <x:c r="V239" s="39" t="s"/>
      <x:c r="W239" s="39" t="s"/>
      <x:c r="X239" s="39" t="s"/>
      <x:c r="Y239" s="39" t="s"/>
      <x:c r="Z239" s="39" t="s"/>
      <x:c r="AA239" s="39" t="s"/>
    </x:row>
    <x:row r="240" spans="1:27">
      <x:c r="B240" s="14" t="s">
        <x:v>115</x:v>
      </x:c>
    </x:row>
    <x:row r="241" spans="1:27">
      <x:c r="B241" s="0" t="s">
        <x:v>236</x:v>
      </x:c>
      <x:c r="C241" s="0" t="s">
        <x:v>117</x:v>
      </x:c>
      <x:c r="D241" s="0" t="s">
        <x:v>237</x:v>
      </x:c>
      <x:c r="E241" s="45" t="n">
        <x:v>4</x:v>
      </x:c>
      <x:c r="F241" s="0" t="s">
        <x:v>119</x:v>
      </x:c>
      <x:c r="G241" s="0" t="s">
        <x:v>120</x:v>
      </x:c>
      <x:c r="H241" s="46" t="n">
        <x:v>29.57</x:v>
      </x:c>
      <x:c r="I241" s="0" t="s">
        <x:v>121</x:v>
      </x:c>
      <x:c r="J241" s="47">
        <x:f>ROUND(E241/I239* H241,5)</x:f>
      </x:c>
      <x:c r="K241" s="48" t="s"/>
    </x:row>
    <x:row r="242" spans="1:27">
      <x:c r="B242" s="0" t="s">
        <x:v>234</x:v>
      </x:c>
      <x:c r="C242" s="0" t="s">
        <x:v>117</x:v>
      </x:c>
      <x:c r="D242" s="0" t="s">
        <x:v>235</x:v>
      </x:c>
      <x:c r="E242" s="45" t="n">
        <x:v>4</x:v>
      </x:c>
      <x:c r="F242" s="0" t="s">
        <x:v>119</x:v>
      </x:c>
      <x:c r="G242" s="0" t="s">
        <x:v>120</x:v>
      </x:c>
      <x:c r="H242" s="46" t="n">
        <x:v>25.4</x:v>
      </x:c>
      <x:c r="I242" s="0" t="s">
        <x:v>121</x:v>
      </x:c>
      <x:c r="J242" s="47">
        <x:f>ROUND(E242/I239* H242,5)</x:f>
      </x:c>
      <x:c r="K242" s="48" t="s"/>
    </x:row>
    <x:row r="243" spans="1:27">
      <x:c r="D243" s="49" t="s">
        <x:v>124</x:v>
      </x:c>
      <x:c r="E243" s="48" t="s"/>
      <x:c r="H243" s="48" t="s"/>
      <x:c r="K243" s="46">
        <x:f>SUM(J241:J242)</x:f>
      </x:c>
    </x:row>
    <x:row r="244" spans="1:27">
      <x:c r="B244" s="14" t="s">
        <x:v>125</x:v>
      </x:c>
      <x:c r="E244" s="48" t="s"/>
      <x:c r="H244" s="48" t="s"/>
      <x:c r="K244" s="48" t="s"/>
    </x:row>
    <x:row r="245" spans="1:27">
      <x:c r="B245" s="0" t="s">
        <x:v>262</x:v>
      </x:c>
      <x:c r="C245" s="0" t="n">
        <x:v>0</x:v>
      </x:c>
      <x:c r="D245" s="0" t="s">
        <x:v>263</x:v>
      </x:c>
      <x:c r="E245" s="45" t="n">
        <x:v>1</x:v>
      </x:c>
      <x:c r="G245" s="0" t="s">
        <x:v>120</x:v>
      </x:c>
      <x:c r="H245" s="46" t="n">
        <x:v>2950</x:v>
      </x:c>
      <x:c r="I245" s="0" t="s">
        <x:v>121</x:v>
      </x:c>
      <x:c r="J245" s="47">
        <x:f>ROUND(E245* H245,5)</x:f>
      </x:c>
      <x:c r="K245" s="48" t="s"/>
    </x:row>
    <x:row r="246" spans="1:27">
      <x:c r="D246" s="49" t="s">
        <x:v>130</x:v>
      </x:c>
      <x:c r="E246" s="48" t="s"/>
      <x:c r="H246" s="48" t="s"/>
      <x:c r="K246" s="46">
        <x:f>SUM(J245:J245)</x:f>
      </x:c>
    </x:row>
    <x:row r="247" spans="1:27">
      <x:c r="D247" s="49" t="s">
        <x:v>131</x:v>
      </x:c>
      <x:c r="E247" s="48" t="s"/>
      <x:c r="H247" s="48" t="s"/>
      <x:c r="K247" s="50">
        <x:f>SUM(J240:J246)</x:f>
      </x:c>
    </x:row>
    <x:row r="248" spans="1:27">
      <x:c r="D248" s="49" t="s">
        <x:v>134</x:v>
      </x:c>
      <x:c r="E248" s="48" t="s"/>
      <x:c r="H248" s="48" t="s"/>
      <x:c r="K248" s="50">
        <x:f>SUM(K247:K247)</x:f>
      </x:c>
    </x:row>
    <x:row r="250" spans="1:27" customFormat="1" ht="45" customHeight="1">
      <x:c r="A250" s="38" t="s">
        <x:v>264</x:v>
      </x:c>
      <x:c r="B250" s="38" t="s">
        <x:v>42</x:v>
      </x:c>
      <x:c r="C250" s="39" t="s">
        <x:v>14</x:v>
      </x:c>
      <x:c r="D250" s="40" t="s">
        <x:v>43</x:v>
      </x:c>
      <x:c r="E250" s="39" t="s"/>
      <x:c r="F250" s="39" t="s"/>
      <x:c r="G250" s="39" t="s"/>
      <x:c r="H250" s="41" t="s">
        <x:v>113</x:v>
      </x:c>
      <x:c r="I250" s="42" t="n">
        <x:v>1</x:v>
      </x:c>
      <x:c r="J250" s="43" t="s"/>
      <x:c r="K250" s="44">
        <x:f>ROUND(K262,2)</x:f>
      </x:c>
      <x:c r="L250" s="40" t="s">
        <x:v>43</x:v>
      </x:c>
      <x:c r="M250" s="39" t="s"/>
      <x:c r="N250" s="39" t="s"/>
      <x:c r="O250" s="39" t="s"/>
      <x:c r="P250" s="39" t="s"/>
      <x:c r="Q250" s="39" t="s"/>
      <x:c r="R250" s="39" t="s"/>
      <x:c r="S250" s="39" t="s"/>
      <x:c r="T250" s="39" t="s"/>
      <x:c r="U250" s="39" t="s"/>
      <x:c r="V250" s="39" t="s"/>
      <x:c r="W250" s="39" t="s"/>
      <x:c r="X250" s="39" t="s"/>
      <x:c r="Y250" s="39" t="s"/>
      <x:c r="Z250" s="39" t="s"/>
      <x:c r="AA250" s="39" t="s"/>
    </x:row>
    <x:row r="251" spans="1:27">
      <x:c r="B251" s="14" t="s">
        <x:v>115</x:v>
      </x:c>
    </x:row>
    <x:row r="252" spans="1:27">
      <x:c r="B252" s="0" t="s">
        <x:v>236</x:v>
      </x:c>
      <x:c r="C252" s="0" t="s">
        <x:v>117</x:v>
      </x:c>
      <x:c r="D252" s="0" t="s">
        <x:v>237</x:v>
      </x:c>
      <x:c r="E252" s="45" t="n">
        <x:v>4</x:v>
      </x:c>
      <x:c r="F252" s="0" t="s">
        <x:v>119</x:v>
      </x:c>
      <x:c r="G252" s="0" t="s">
        <x:v>120</x:v>
      </x:c>
      <x:c r="H252" s="46" t="n">
        <x:v>29.57</x:v>
      </x:c>
      <x:c r="I252" s="0" t="s">
        <x:v>121</x:v>
      </x:c>
      <x:c r="J252" s="47">
        <x:f>ROUND(E252/I250* H252,5)</x:f>
      </x:c>
      <x:c r="K252" s="48" t="s"/>
    </x:row>
    <x:row r="253" spans="1:27">
      <x:c r="B253" s="0" t="s">
        <x:v>234</x:v>
      </x:c>
      <x:c r="C253" s="0" t="s">
        <x:v>117</x:v>
      </x:c>
      <x:c r="D253" s="0" t="s">
        <x:v>235</x:v>
      </x:c>
      <x:c r="E253" s="45" t="n">
        <x:v>4</x:v>
      </x:c>
      <x:c r="F253" s="0" t="s">
        <x:v>119</x:v>
      </x:c>
      <x:c r="G253" s="0" t="s">
        <x:v>120</x:v>
      </x:c>
      <x:c r="H253" s="46" t="n">
        <x:v>25.4</x:v>
      </x:c>
      <x:c r="I253" s="0" t="s">
        <x:v>121</x:v>
      </x:c>
      <x:c r="J253" s="47">
        <x:f>ROUND(E253/I250* H253,5)</x:f>
      </x:c>
      <x:c r="K253" s="48" t="s"/>
    </x:row>
    <x:row r="254" spans="1:27">
      <x:c r="D254" s="49" t="s">
        <x:v>124</x:v>
      </x:c>
      <x:c r="E254" s="48" t="s"/>
      <x:c r="H254" s="48" t="s"/>
      <x:c r="K254" s="46">
        <x:f>SUM(J252:J253)</x:f>
      </x:c>
    </x:row>
    <x:row r="255" spans="1:27">
      <x:c r="B255" s="14" t="s">
        <x:v>139</x:v>
      </x:c>
      <x:c r="E255" s="48" t="s"/>
      <x:c r="H255" s="48" t="s"/>
      <x:c r="K255" s="48" t="s"/>
    </x:row>
    <x:row r="256" spans="1:27">
      <x:c r="B256" s="0" t="s">
        <x:v>238</x:v>
      </x:c>
      <x:c r="C256" s="0" t="s">
        <x:v>117</x:v>
      </x:c>
      <x:c r="D256" s="0" t="s">
        <x:v>239</x:v>
      </x:c>
      <x:c r="E256" s="45" t="n">
        <x:v>4</x:v>
      </x:c>
      <x:c r="F256" s="0" t="s">
        <x:v>119</x:v>
      </x:c>
      <x:c r="G256" s="0" t="s">
        <x:v>120</x:v>
      </x:c>
      <x:c r="H256" s="46" t="n">
        <x:v>53.26</x:v>
      </x:c>
      <x:c r="I256" s="0" t="s">
        <x:v>121</x:v>
      </x:c>
      <x:c r="J256" s="47">
        <x:f>ROUND(E256/I250* H256,5)</x:f>
      </x:c>
      <x:c r="K256" s="48" t="s"/>
    </x:row>
    <x:row r="257" spans="1:27">
      <x:c r="D257" s="49" t="s">
        <x:v>142</x:v>
      </x:c>
      <x:c r="E257" s="48" t="s"/>
      <x:c r="H257" s="48" t="s"/>
      <x:c r="K257" s="46">
        <x:f>SUM(J256:J256)</x:f>
      </x:c>
    </x:row>
    <x:row r="258" spans="1:27">
      <x:c r="B258" s="14" t="s">
        <x:v>125</x:v>
      </x:c>
      <x:c r="E258" s="48" t="s"/>
      <x:c r="H258" s="48" t="s"/>
      <x:c r="K258" s="48" t="s"/>
    </x:row>
    <x:row r="259" spans="1:27">
      <x:c r="B259" s="0" t="s">
        <x:v>265</x:v>
      </x:c>
      <x:c r="C259" s="0" t="n">
        <x:v>1</x:v>
      </x:c>
      <x:c r="D259" s="0" t="s">
        <x:v>266</x:v>
      </x:c>
      <x:c r="E259" s="45" t="n">
        <x:v>1</x:v>
      </x:c>
      <x:c r="G259" s="0" t="s">
        <x:v>120</x:v>
      </x:c>
      <x:c r="H259" s="46" t="n">
        <x:v>2900</x:v>
      </x:c>
      <x:c r="I259" s="0" t="s">
        <x:v>121</x:v>
      </x:c>
      <x:c r="J259" s="47">
        <x:f>ROUND(E259* H259,5)</x:f>
      </x:c>
      <x:c r="K259" s="48" t="s"/>
    </x:row>
    <x:row r="260" spans="1:27">
      <x:c r="D260" s="49" t="s">
        <x:v>130</x:v>
      </x:c>
      <x:c r="E260" s="48" t="s"/>
      <x:c r="H260" s="48" t="s"/>
      <x:c r="K260" s="46">
        <x:f>SUM(J259:J259)</x:f>
      </x:c>
    </x:row>
    <x:row r="261" spans="1:27">
      <x:c r="D261" s="49" t="s">
        <x:v>131</x:v>
      </x:c>
      <x:c r="E261" s="48" t="s"/>
      <x:c r="H261" s="48" t="s"/>
      <x:c r="K261" s="50">
        <x:f>SUM(J251:J260)</x:f>
      </x:c>
    </x:row>
    <x:row r="262" spans="1:27">
      <x:c r="D262" s="49" t="s">
        <x:v>134</x:v>
      </x:c>
      <x:c r="E262" s="48" t="s"/>
      <x:c r="H262" s="48" t="s"/>
      <x:c r="K262" s="50">
        <x:f>SUM(K261:K261)</x:f>
      </x:c>
    </x:row>
    <x:row r="264" spans="1:27" customFormat="1" ht="45" customHeight="1">
      <x:c r="A264" s="38" t="s"/>
      <x:c r="B264" s="38" t="s">
        <x:v>267</x:v>
      </x:c>
      <x:c r="C264" s="39" t="s">
        <x:v>14</x:v>
      </x:c>
      <x:c r="D264" s="40" t="s">
        <x:v>15</x:v>
      </x:c>
      <x:c r="E264" s="39" t="s"/>
      <x:c r="F264" s="39" t="s"/>
      <x:c r="G264" s="39" t="s"/>
      <x:c r="H264" s="41" t="s">
        <x:v>113</x:v>
      </x:c>
      <x:c r="I264" s="42" t="n">
        <x:v>1</x:v>
      </x:c>
      <x:c r="J264" s="43" t="s"/>
      <x:c r="K264" s="44">
        <x:f>ROUND(K273,2)</x:f>
      </x:c>
      <x:c r="L264" s="40" t="s">
        <x:v>268</x:v>
      </x:c>
      <x:c r="M264" s="39" t="s"/>
      <x:c r="N264" s="39" t="s"/>
      <x:c r="O264" s="39" t="s"/>
      <x:c r="P264" s="39" t="s"/>
      <x:c r="Q264" s="39" t="s"/>
      <x:c r="R264" s="39" t="s"/>
      <x:c r="S264" s="39" t="s"/>
      <x:c r="T264" s="39" t="s"/>
      <x:c r="U264" s="39" t="s"/>
      <x:c r="V264" s="39" t="s"/>
      <x:c r="W264" s="39" t="s"/>
      <x:c r="X264" s="39" t="s"/>
      <x:c r="Y264" s="39" t="s"/>
      <x:c r="Z264" s="39" t="s"/>
      <x:c r="AA264" s="39" t="s"/>
    </x:row>
    <x:row r="265" spans="1:27">
      <x:c r="B265" s="14" t="s">
        <x:v>115</x:v>
      </x:c>
    </x:row>
    <x:row r="266" spans="1:27">
      <x:c r="B266" s="0" t="s">
        <x:v>148</x:v>
      </x:c>
      <x:c r="C266" s="0" t="s">
        <x:v>117</x:v>
      </x:c>
      <x:c r="D266" s="0" t="s">
        <x:v>149</x:v>
      </x:c>
      <x:c r="E266" s="45" t="n">
        <x:v>8</x:v>
      </x:c>
      <x:c r="F266" s="0" t="s">
        <x:v>119</x:v>
      </x:c>
      <x:c r="G266" s="0" t="s">
        <x:v>120</x:v>
      </x:c>
      <x:c r="H266" s="46" t="n">
        <x:v>19.91</x:v>
      </x:c>
      <x:c r="I266" s="0" t="s">
        <x:v>121</x:v>
      </x:c>
      <x:c r="J266" s="47">
        <x:f>ROUND(E266/I264* H266,5)</x:f>
      </x:c>
      <x:c r="K266" s="48" t="s"/>
    </x:row>
    <x:row r="267" spans="1:27">
      <x:c r="B267" s="0" t="s">
        <x:v>269</x:v>
      </x:c>
      <x:c r="C267" s="0" t="s">
        <x:v>117</x:v>
      </x:c>
      <x:c r="D267" s="0" t="s">
        <x:v>270</x:v>
      </x:c>
      <x:c r="E267" s="45" t="n">
        <x:v>8</x:v>
      </x:c>
      <x:c r="F267" s="0" t="s">
        <x:v>119</x:v>
      </x:c>
      <x:c r="G267" s="0" t="s">
        <x:v>120</x:v>
      </x:c>
      <x:c r="H267" s="46" t="n">
        <x:v>15.06</x:v>
      </x:c>
      <x:c r="I267" s="0" t="s">
        <x:v>121</x:v>
      </x:c>
      <x:c r="J267" s="47">
        <x:f>ROUND(E267/I264* H267,5)</x:f>
      </x:c>
      <x:c r="K267" s="48" t="s"/>
    </x:row>
    <x:row r="268" spans="1:27">
      <x:c r="D268" s="49" t="s">
        <x:v>124</x:v>
      </x:c>
      <x:c r="E268" s="48" t="s"/>
      <x:c r="H268" s="48" t="s"/>
      <x:c r="K268" s="46">
        <x:f>SUM(J266:J267)</x:f>
      </x:c>
    </x:row>
    <x:row r="269" spans="1:27">
      <x:c r="B269" s="14" t="s">
        <x:v>139</x:v>
      </x:c>
      <x:c r="E269" s="48" t="s"/>
      <x:c r="H269" s="48" t="s"/>
      <x:c r="K269" s="48" t="s"/>
    </x:row>
    <x:row r="270" spans="1:27">
      <x:c r="B270" s="0" t="s">
        <x:v>271</x:v>
      </x:c>
      <x:c r="C270" s="0" t="s">
        <x:v>117</x:v>
      </x:c>
      <x:c r="D270" s="0" t="s">
        <x:v>272</x:v>
      </x:c>
      <x:c r="E270" s="45" t="n">
        <x:v>8</x:v>
      </x:c>
      <x:c r="F270" s="0" t="s">
        <x:v>119</x:v>
      </x:c>
      <x:c r="G270" s="0" t="s">
        <x:v>120</x:v>
      </x:c>
      <x:c r="H270" s="46" t="n">
        <x:v>4.13</x:v>
      </x:c>
      <x:c r="I270" s="0" t="s">
        <x:v>121</x:v>
      </x:c>
      <x:c r="J270" s="47">
        <x:f>ROUND(E270/I264* H270,5)</x:f>
      </x:c>
      <x:c r="K270" s="48" t="s"/>
    </x:row>
    <x:row r="271" spans="1:27">
      <x:c r="D271" s="49" t="s">
        <x:v>142</x:v>
      </x:c>
      <x:c r="E271" s="48" t="s"/>
      <x:c r="H271" s="48" t="s"/>
      <x:c r="K271" s="46">
        <x:f>SUM(J270:J270)</x:f>
      </x:c>
    </x:row>
    <x:row r="272" spans="1:27">
      <x:c r="D272" s="49" t="s">
        <x:v>131</x:v>
      </x:c>
      <x:c r="E272" s="48" t="s"/>
      <x:c r="H272" s="48" t="s"/>
      <x:c r="K272" s="50">
        <x:f>SUM(J265:J271)</x:f>
      </x:c>
    </x:row>
    <x:row r="273" spans="1:27">
      <x:c r="D273" s="49" t="s">
        <x:v>134</x:v>
      </x:c>
      <x:c r="E273" s="48" t="s"/>
      <x:c r="H273" s="48" t="s"/>
      <x:c r="K273" s="50">
        <x:f>SUM(K272:K272)</x:f>
      </x:c>
    </x:row>
    <x:row r="275" spans="1:27" customFormat="1" ht="45" customHeight="1">
      <x:c r="A275" s="38" t="s">
        <x:v>273</x:v>
      </x:c>
      <x:c r="B275" s="38" t="s">
        <x:v>44</x:v>
      </x:c>
      <x:c r="C275" s="39" t="s">
        <x:v>14</x:v>
      </x:c>
      <x:c r="D275" s="40" t="s">
        <x:v>45</x:v>
      </x:c>
      <x:c r="E275" s="39" t="s"/>
      <x:c r="F275" s="39" t="s"/>
      <x:c r="G275" s="39" t="s"/>
      <x:c r="H275" s="41" t="s">
        <x:v>113</x:v>
      </x:c>
      <x:c r="I275" s="42" t="n">
        <x:v>1</x:v>
      </x:c>
      <x:c r="J275" s="43" t="s"/>
      <x:c r="K275" s="44">
        <x:f>ROUND(K284,2)</x:f>
      </x:c>
      <x:c r="L275" s="40" t="s">
        <x:v>45</x:v>
      </x:c>
      <x:c r="M275" s="39" t="s"/>
      <x:c r="N275" s="39" t="s"/>
      <x:c r="O275" s="39" t="s"/>
      <x:c r="P275" s="39" t="s"/>
      <x:c r="Q275" s="39" t="s"/>
      <x:c r="R275" s="39" t="s"/>
      <x:c r="S275" s="39" t="s"/>
      <x:c r="T275" s="39" t="s"/>
      <x:c r="U275" s="39" t="s"/>
      <x:c r="V275" s="39" t="s"/>
      <x:c r="W275" s="39" t="s"/>
      <x:c r="X275" s="39" t="s"/>
      <x:c r="Y275" s="39" t="s"/>
      <x:c r="Z275" s="39" t="s"/>
      <x:c r="AA275" s="39" t="s"/>
    </x:row>
    <x:row r="276" spans="1:27">
      <x:c r="B276" s="14" t="s">
        <x:v>115</x:v>
      </x:c>
    </x:row>
    <x:row r="277" spans="1:27">
      <x:c r="B277" s="0" t="s">
        <x:v>234</x:v>
      </x:c>
      <x:c r="C277" s="0" t="s">
        <x:v>117</x:v>
      </x:c>
      <x:c r="D277" s="0" t="s">
        <x:v>235</x:v>
      </x:c>
      <x:c r="E277" s="45" t="n">
        <x:v>3</x:v>
      </x:c>
      <x:c r="F277" s="0" t="s">
        <x:v>119</x:v>
      </x:c>
      <x:c r="G277" s="0" t="s">
        <x:v>120</x:v>
      </x:c>
      <x:c r="H277" s="46" t="n">
        <x:v>25.4</x:v>
      </x:c>
      <x:c r="I277" s="0" t="s">
        <x:v>121</x:v>
      </x:c>
      <x:c r="J277" s="47">
        <x:f>ROUND(E277/I275* H277,5)</x:f>
      </x:c>
      <x:c r="K277" s="48" t="s"/>
    </x:row>
    <x:row r="278" spans="1:27">
      <x:c r="B278" s="0" t="s">
        <x:v>236</x:v>
      </x:c>
      <x:c r="C278" s="0" t="s">
        <x:v>117</x:v>
      </x:c>
      <x:c r="D278" s="0" t="s">
        <x:v>237</x:v>
      </x:c>
      <x:c r="E278" s="45" t="n">
        <x:v>3</x:v>
      </x:c>
      <x:c r="F278" s="0" t="s">
        <x:v>119</x:v>
      </x:c>
      <x:c r="G278" s="0" t="s">
        <x:v>120</x:v>
      </x:c>
      <x:c r="H278" s="46" t="n">
        <x:v>29.57</x:v>
      </x:c>
      <x:c r="I278" s="0" t="s">
        <x:v>121</x:v>
      </x:c>
      <x:c r="J278" s="47">
        <x:f>ROUND(E278/I275* H278,5)</x:f>
      </x:c>
      <x:c r="K278" s="48" t="s"/>
    </x:row>
    <x:row r="279" spans="1:27">
      <x:c r="D279" s="49" t="s">
        <x:v>124</x:v>
      </x:c>
      <x:c r="E279" s="48" t="s"/>
      <x:c r="H279" s="48" t="s"/>
      <x:c r="K279" s="46">
        <x:f>SUM(J277:J278)</x:f>
      </x:c>
    </x:row>
    <x:row r="280" spans="1:27">
      <x:c r="B280" s="14" t="s">
        <x:v>125</x:v>
      </x:c>
      <x:c r="E280" s="48" t="s"/>
      <x:c r="H280" s="48" t="s"/>
      <x:c r="K280" s="48" t="s"/>
    </x:row>
    <x:row r="281" spans="1:27">
      <x:c r="B281" s="0" t="s">
        <x:v>274</x:v>
      </x:c>
      <x:c r="C281" s="0" t="n">
        <x:v>1</x:v>
      </x:c>
      <x:c r="D281" s="0" t="s">
        <x:v>275</x:v>
      </x:c>
      <x:c r="E281" s="45" t="n">
        <x:v>1</x:v>
      </x:c>
      <x:c r="G281" s="0" t="s">
        <x:v>120</x:v>
      </x:c>
      <x:c r="H281" s="46" t="n">
        <x:v>1350</x:v>
      </x:c>
      <x:c r="I281" s="0" t="s">
        <x:v>121</x:v>
      </x:c>
      <x:c r="J281" s="47">
        <x:f>ROUND(E281* H281,5)</x:f>
      </x:c>
      <x:c r="K281" s="48" t="s"/>
    </x:row>
    <x:row r="282" spans="1:27">
      <x:c r="D282" s="49" t="s">
        <x:v>130</x:v>
      </x:c>
      <x:c r="E282" s="48" t="s"/>
      <x:c r="H282" s="48" t="s"/>
      <x:c r="K282" s="46">
        <x:f>SUM(J281:J281)</x:f>
      </x:c>
    </x:row>
    <x:row r="283" spans="1:27">
      <x:c r="D283" s="49" t="s">
        <x:v>131</x:v>
      </x:c>
      <x:c r="E283" s="48" t="s"/>
      <x:c r="H283" s="48" t="s"/>
      <x:c r="K283" s="50">
        <x:f>SUM(J276:J282)</x:f>
      </x:c>
    </x:row>
    <x:row r="284" spans="1:27">
      <x:c r="D284" s="49" t="s">
        <x:v>134</x:v>
      </x:c>
      <x:c r="E284" s="48" t="s"/>
      <x:c r="H284" s="48" t="s"/>
      <x:c r="K284" s="50">
        <x:f>SUM(K283:K283)</x:f>
      </x:c>
    </x:row>
    <x:row r="286" spans="1:27" customFormat="1" ht="45" customHeight="1">
      <x:c r="A286" s="38" t="s">
        <x:v>276</x:v>
      </x:c>
      <x:c r="B286" s="38" t="s">
        <x:v>46</x:v>
      </x:c>
      <x:c r="C286" s="39" t="s">
        <x:v>14</x:v>
      </x:c>
      <x:c r="D286" s="40" t="s">
        <x:v>47</x:v>
      </x:c>
      <x:c r="E286" s="39" t="s"/>
      <x:c r="F286" s="39" t="s"/>
      <x:c r="G286" s="39" t="s"/>
      <x:c r="H286" s="41" t="s">
        <x:v>113</x:v>
      </x:c>
      <x:c r="I286" s="42" t="n">
        <x:v>1</x:v>
      </x:c>
      <x:c r="J286" s="43" t="s"/>
      <x:c r="K286" s="44">
        <x:f>ROUND(K295,2)</x:f>
      </x:c>
      <x:c r="L286" s="40" t="s">
        <x:v>277</x:v>
      </x:c>
      <x:c r="M286" s="39" t="s"/>
      <x:c r="N286" s="39" t="s"/>
      <x:c r="O286" s="39" t="s"/>
      <x:c r="P286" s="39" t="s"/>
      <x:c r="Q286" s="39" t="s"/>
      <x:c r="R286" s="39" t="s"/>
      <x:c r="S286" s="39" t="s"/>
      <x:c r="T286" s="39" t="s"/>
      <x:c r="U286" s="39" t="s"/>
      <x:c r="V286" s="39" t="s"/>
      <x:c r="W286" s="39" t="s"/>
      <x:c r="X286" s="39" t="s"/>
      <x:c r="Y286" s="39" t="s"/>
      <x:c r="Z286" s="39" t="s"/>
      <x:c r="AA286" s="39" t="s"/>
    </x:row>
    <x:row r="287" spans="1:27">
      <x:c r="B287" s="14" t="s">
        <x:v>115</x:v>
      </x:c>
    </x:row>
    <x:row r="288" spans="1:27">
      <x:c r="B288" s="0" t="s">
        <x:v>248</x:v>
      </x:c>
      <x:c r="C288" s="0" t="s">
        <x:v>117</x:v>
      </x:c>
      <x:c r="D288" s="0" t="s">
        <x:v>249</x:v>
      </x:c>
      <x:c r="E288" s="45" t="n">
        <x:v>2</x:v>
      </x:c>
      <x:c r="F288" s="0" t="s">
        <x:v>119</x:v>
      </x:c>
      <x:c r="G288" s="0" t="s">
        <x:v>120</x:v>
      </x:c>
      <x:c r="H288" s="46" t="n">
        <x:v>50.76</x:v>
      </x:c>
      <x:c r="I288" s="0" t="s">
        <x:v>121</x:v>
      </x:c>
      <x:c r="J288" s="47">
        <x:f>ROUND(E288/I286* H288,5)</x:f>
      </x:c>
      <x:c r="K288" s="48" t="s"/>
    </x:row>
    <x:row r="289" spans="1:27">
      <x:c r="B289" s="0" t="s">
        <x:v>251</x:v>
      </x:c>
      <x:c r="C289" s="0" t="s">
        <x:v>117</x:v>
      </x:c>
      <x:c r="D289" s="0" t="s">
        <x:v>252</x:v>
      </x:c>
      <x:c r="E289" s="45" t="n">
        <x:v>2</x:v>
      </x:c>
      <x:c r="F289" s="0" t="s">
        <x:v>119</x:v>
      </x:c>
      <x:c r="G289" s="0" t="s">
        <x:v>120</x:v>
      </x:c>
      <x:c r="H289" s="46" t="n">
        <x:v>25.36</x:v>
      </x:c>
      <x:c r="I289" s="0" t="s">
        <x:v>121</x:v>
      </x:c>
      <x:c r="J289" s="47">
        <x:f>ROUND(E289/I286* H289,5)</x:f>
      </x:c>
      <x:c r="K289" s="48" t="s"/>
    </x:row>
    <x:row r="290" spans="1:27">
      <x:c r="D290" s="49" t="s">
        <x:v>124</x:v>
      </x:c>
      <x:c r="E290" s="48" t="s"/>
      <x:c r="H290" s="48" t="s"/>
      <x:c r="K290" s="46">
        <x:f>SUM(J288:J289)</x:f>
      </x:c>
    </x:row>
    <x:row r="291" spans="1:27">
      <x:c r="B291" s="14" t="s">
        <x:v>125</x:v>
      </x:c>
      <x:c r="E291" s="48" t="s"/>
      <x:c r="H291" s="48" t="s"/>
      <x:c r="K291" s="48" t="s"/>
    </x:row>
    <x:row r="292" spans="1:27">
      <x:c r="B292" s="0" t="s">
        <x:v>278</x:v>
      </x:c>
      <x:c r="C292" s="0" t="s">
        <x:v>14</x:v>
      </x:c>
      <x:c r="D292" s="0" t="s">
        <x:v>279</x:v>
      </x:c>
      <x:c r="E292" s="45" t="n">
        <x:v>1</x:v>
      </x:c>
      <x:c r="G292" s="0" t="s">
        <x:v>120</x:v>
      </x:c>
      <x:c r="H292" s="46" t="n">
        <x:v>1198</x:v>
      </x:c>
      <x:c r="I292" s="0" t="s">
        <x:v>121</x:v>
      </x:c>
      <x:c r="J292" s="47">
        <x:f>ROUND(E292* H292,5)</x:f>
      </x:c>
      <x:c r="K292" s="48" t="s"/>
    </x:row>
    <x:row r="293" spans="1:27">
      <x:c r="D293" s="49" t="s">
        <x:v>130</x:v>
      </x:c>
      <x:c r="E293" s="48" t="s"/>
      <x:c r="H293" s="48" t="s"/>
      <x:c r="K293" s="46">
        <x:f>SUM(J292:J292)</x:f>
      </x:c>
    </x:row>
    <x:row r="294" spans="1:27">
      <x:c r="D294" s="49" t="s">
        <x:v>131</x:v>
      </x:c>
      <x:c r="E294" s="48" t="s"/>
      <x:c r="H294" s="48" t="s"/>
      <x:c r="K294" s="50">
        <x:f>SUM(J287:J293)</x:f>
      </x:c>
    </x:row>
    <x:row r="295" spans="1:27">
      <x:c r="D295" s="49" t="s">
        <x:v>134</x:v>
      </x:c>
      <x:c r="E295" s="48" t="s"/>
      <x:c r="H295" s="48" t="s"/>
      <x:c r="K295" s="50">
        <x:f>SUM(K294:K294)</x:f>
      </x:c>
    </x:row>
    <x:row r="297" spans="1:27" customFormat="1" ht="45" customHeight="1">
      <x:c r="A297" s="38" t="s">
        <x:v>280</x:v>
      </x:c>
      <x:c r="B297" s="38" t="s">
        <x:v>48</x:v>
      </x:c>
      <x:c r="C297" s="39" t="s">
        <x:v>14</x:v>
      </x:c>
      <x:c r="D297" s="40" t="s">
        <x:v>49</x:v>
      </x:c>
      <x:c r="E297" s="39" t="s"/>
      <x:c r="F297" s="39" t="s"/>
      <x:c r="G297" s="39" t="s"/>
      <x:c r="H297" s="41" t="s">
        <x:v>113</x:v>
      </x:c>
      <x:c r="I297" s="42" t="n">
        <x:v>1</x:v>
      </x:c>
      <x:c r="J297" s="43" t="s"/>
      <x:c r="K297" s="44">
        <x:f>ROUND(K303,2)</x:f>
      </x:c>
      <x:c r="L297" s="40" t="s">
        <x:v>281</x:v>
      </x:c>
      <x:c r="M297" s="39" t="s"/>
      <x:c r="N297" s="39" t="s"/>
      <x:c r="O297" s="39" t="s"/>
      <x:c r="P297" s="39" t="s"/>
      <x:c r="Q297" s="39" t="s"/>
      <x:c r="R297" s="39" t="s"/>
      <x:c r="S297" s="39" t="s"/>
      <x:c r="T297" s="39" t="s"/>
      <x:c r="U297" s="39" t="s"/>
      <x:c r="V297" s="39" t="s"/>
      <x:c r="W297" s="39" t="s"/>
      <x:c r="X297" s="39" t="s"/>
      <x:c r="Y297" s="39" t="s"/>
      <x:c r="Z297" s="39" t="s"/>
      <x:c r="AA297" s="39" t="s"/>
    </x:row>
    <x:row r="298" spans="1:27">
      <x:c r="B298" s="14" t="s">
        <x:v>125</x:v>
      </x:c>
    </x:row>
    <x:row r="299" spans="1:27">
      <x:c r="B299" s="0" t="s">
        <x:v>282</x:v>
      </x:c>
      <x:c r="C299" s="0" t="n">
        <x:v>1</x:v>
      </x:c>
      <x:c r="D299" s="0" t="s">
        <x:v>283</x:v>
      </x:c>
      <x:c r="E299" s="45" t="n">
        <x:v>1</x:v>
      </x:c>
      <x:c r="G299" s="0" t="s">
        <x:v>120</x:v>
      </x:c>
      <x:c r="H299" s="46" t="n">
        <x:v>670</x:v>
      </x:c>
      <x:c r="I299" s="0" t="s">
        <x:v>121</x:v>
      </x:c>
      <x:c r="J299" s="47">
        <x:f>ROUND(E299* H299,5)</x:f>
      </x:c>
      <x:c r="K299" s="48" t="s"/>
    </x:row>
    <x:row r="300" spans="1:27">
      <x:c r="B300" s="0" t="s">
        <x:v>284</x:v>
      </x:c>
      <x:c r="C300" s="0" t="n">
        <x:v>1</x:v>
      </x:c>
      <x:c r="D300" s="51" t="s">
        <x:v>285</x:v>
      </x:c>
      <x:c r="E300" s="45" t="n">
        <x:v>1</x:v>
      </x:c>
      <x:c r="G300" s="0" t="s">
        <x:v>120</x:v>
      </x:c>
      <x:c r="H300" s="46" t="n">
        <x:v>650</x:v>
      </x:c>
      <x:c r="I300" s="0" t="s">
        <x:v>121</x:v>
      </x:c>
      <x:c r="J300" s="47">
        <x:f>ROUND(E300* H300,5)</x:f>
      </x:c>
      <x:c r="K300" s="48" t="s"/>
    </x:row>
    <x:row r="301" spans="1:27">
      <x:c r="D301" s="49" t="s">
        <x:v>130</x:v>
      </x:c>
      <x:c r="E301" s="48" t="s"/>
      <x:c r="H301" s="48" t="s"/>
      <x:c r="K301" s="46">
        <x:f>SUM(J299:J300)</x:f>
      </x:c>
    </x:row>
    <x:row r="302" spans="1:27">
      <x:c r="D302" s="49" t="s">
        <x:v>131</x:v>
      </x:c>
      <x:c r="E302" s="48" t="s"/>
      <x:c r="H302" s="48" t="s"/>
      <x:c r="K302" s="50">
        <x:f>SUM(J298:J301)</x:f>
      </x:c>
    </x:row>
    <x:row r="303" spans="1:27">
      <x:c r="D303" s="49" t="s">
        <x:v>134</x:v>
      </x:c>
      <x:c r="E303" s="48" t="s"/>
      <x:c r="H303" s="48" t="s"/>
      <x:c r="K303" s="50">
        <x:f>SUM(K302:K302)</x:f>
      </x:c>
    </x:row>
    <x:row r="305" spans="1:27" customFormat="1" ht="45" customHeight="1">
      <x:c r="A305" s="38" t="s">
        <x:v>286</x:v>
      </x:c>
      <x:c r="B305" s="38" t="s">
        <x:v>50</x:v>
      </x:c>
      <x:c r="C305" s="39" t="s">
        <x:v>14</x:v>
      </x:c>
      <x:c r="D305" s="40" t="s">
        <x:v>51</x:v>
      </x:c>
      <x:c r="E305" s="39" t="s"/>
      <x:c r="F305" s="39" t="s"/>
      <x:c r="G305" s="39" t="s"/>
      <x:c r="H305" s="41" t="s">
        <x:v>113</x:v>
      </x:c>
      <x:c r="I305" s="42" t="n">
        <x:v>1</x:v>
      </x:c>
      <x:c r="J305" s="43" t="s"/>
      <x:c r="K305" s="44">
        <x:f>ROUND(K310,2)</x:f>
      </x:c>
      <x:c r="L305" s="40" t="s">
        <x:v>287</x:v>
      </x:c>
      <x:c r="M305" s="39" t="s"/>
      <x:c r="N305" s="39" t="s"/>
      <x:c r="O305" s="39" t="s"/>
      <x:c r="P305" s="39" t="s"/>
      <x:c r="Q305" s="39" t="s"/>
      <x:c r="R305" s="39" t="s"/>
      <x:c r="S305" s="39" t="s"/>
      <x:c r="T305" s="39" t="s"/>
      <x:c r="U305" s="39" t="s"/>
      <x:c r="V305" s="39" t="s"/>
      <x:c r="W305" s="39" t="s"/>
      <x:c r="X305" s="39" t="s"/>
      <x:c r="Y305" s="39" t="s"/>
      <x:c r="Z305" s="39" t="s"/>
      <x:c r="AA305" s="39" t="s"/>
    </x:row>
    <x:row r="306" spans="1:27">
      <x:c r="B306" s="14" t="s">
        <x:v>125</x:v>
      </x:c>
    </x:row>
    <x:row r="307" spans="1:27">
      <x:c r="B307" s="0" t="s">
        <x:v>288</x:v>
      </x:c>
      <x:c r="C307" s="0" t="n">
        <x:v>1</x:v>
      </x:c>
      <x:c r="D307" s="0" t="s">
        <x:v>289</x:v>
      </x:c>
      <x:c r="E307" s="45" t="n">
        <x:v>1</x:v>
      </x:c>
      <x:c r="G307" s="0" t="s">
        <x:v>120</x:v>
      </x:c>
      <x:c r="H307" s="46" t="n">
        <x:v>500</x:v>
      </x:c>
      <x:c r="I307" s="0" t="s">
        <x:v>121</x:v>
      </x:c>
      <x:c r="J307" s="47">
        <x:f>ROUND(E307* H307,5)</x:f>
      </x:c>
      <x:c r="K307" s="48" t="s"/>
    </x:row>
    <x:row r="308" spans="1:27">
      <x:c r="D308" s="49" t="s">
        <x:v>130</x:v>
      </x:c>
      <x:c r="E308" s="48" t="s"/>
      <x:c r="H308" s="48" t="s"/>
      <x:c r="K308" s="46">
        <x:f>SUM(J307:J307)</x:f>
      </x:c>
    </x:row>
    <x:row r="309" spans="1:27">
      <x:c r="D309" s="49" t="s">
        <x:v>131</x:v>
      </x:c>
      <x:c r="E309" s="48" t="s"/>
      <x:c r="H309" s="48" t="s"/>
      <x:c r="K309" s="50">
        <x:f>SUM(J306:J308)</x:f>
      </x:c>
    </x:row>
    <x:row r="310" spans="1:27">
      <x:c r="D310" s="49" t="s">
        <x:v>134</x:v>
      </x:c>
      <x:c r="E310" s="48" t="s"/>
      <x:c r="H310" s="48" t="s"/>
      <x:c r="K310" s="50">
        <x:f>SUM(K309:K309)</x:f>
      </x:c>
    </x:row>
    <x:row r="312" spans="1:27" customFormat="1" ht="45" customHeight="1">
      <x:c r="A312" s="38" t="s">
        <x:v>290</x:v>
      </x:c>
      <x:c r="B312" s="38" t="s">
        <x:v>52</x:v>
      </x:c>
      <x:c r="C312" s="39" t="s">
        <x:v>14</x:v>
      </x:c>
      <x:c r="D312" s="40" t="s">
        <x:v>53</x:v>
      </x:c>
      <x:c r="E312" s="39" t="s"/>
      <x:c r="F312" s="39" t="s"/>
      <x:c r="G312" s="39" t="s"/>
      <x:c r="H312" s="41" t="s">
        <x:v>113</x:v>
      </x:c>
      <x:c r="I312" s="42" t="n">
        <x:v>1</x:v>
      </x:c>
      <x:c r="J312" s="43" t="s"/>
      <x:c r="K312" s="44">
        <x:f>ROUND(K321,2)</x:f>
      </x:c>
      <x:c r="L312" s="40" t="s">
        <x:v>291</x:v>
      </x:c>
      <x:c r="M312" s="39" t="s"/>
      <x:c r="N312" s="39" t="s"/>
      <x:c r="O312" s="39" t="s"/>
      <x:c r="P312" s="39" t="s"/>
      <x:c r="Q312" s="39" t="s"/>
      <x:c r="R312" s="39" t="s"/>
      <x:c r="S312" s="39" t="s"/>
      <x:c r="T312" s="39" t="s"/>
      <x:c r="U312" s="39" t="s"/>
      <x:c r="V312" s="39" t="s"/>
      <x:c r="W312" s="39" t="s"/>
      <x:c r="X312" s="39" t="s"/>
      <x:c r="Y312" s="39" t="s"/>
      <x:c r="Z312" s="39" t="s"/>
      <x:c r="AA312" s="39" t="s"/>
    </x:row>
    <x:row r="313" spans="1:27">
      <x:c r="B313" s="14" t="s">
        <x:v>115</x:v>
      </x:c>
    </x:row>
    <x:row r="314" spans="1:27">
      <x:c r="B314" s="0" t="s">
        <x:v>251</x:v>
      </x:c>
      <x:c r="C314" s="0" t="s">
        <x:v>117</x:v>
      </x:c>
      <x:c r="D314" s="0" t="s">
        <x:v>252</x:v>
      </x:c>
      <x:c r="E314" s="45" t="n">
        <x:v>2</x:v>
      </x:c>
      <x:c r="F314" s="0" t="s">
        <x:v>119</x:v>
      </x:c>
      <x:c r="G314" s="0" t="s">
        <x:v>120</x:v>
      </x:c>
      <x:c r="H314" s="46" t="n">
        <x:v>25.36</x:v>
      </x:c>
      <x:c r="I314" s="0" t="s">
        <x:v>121</x:v>
      </x:c>
      <x:c r="J314" s="47">
        <x:f>ROUND(E314/I312* H314,5)</x:f>
      </x:c>
      <x:c r="K314" s="48" t="s"/>
    </x:row>
    <x:row r="315" spans="1:27">
      <x:c r="B315" s="0" t="s">
        <x:v>248</x:v>
      </x:c>
      <x:c r="C315" s="0" t="s">
        <x:v>117</x:v>
      </x:c>
      <x:c r="D315" s="0" t="s">
        <x:v>249</x:v>
      </x:c>
      <x:c r="E315" s="45" t="n">
        <x:v>2</x:v>
      </x:c>
      <x:c r="F315" s="0" t="s">
        <x:v>119</x:v>
      </x:c>
      <x:c r="G315" s="0" t="s">
        <x:v>120</x:v>
      </x:c>
      <x:c r="H315" s="46" t="n">
        <x:v>50.76</x:v>
      </x:c>
      <x:c r="I315" s="0" t="s">
        <x:v>121</x:v>
      </x:c>
      <x:c r="J315" s="47">
        <x:f>ROUND(E315/I312* H315,5)</x:f>
      </x:c>
      <x:c r="K315" s="48" t="s"/>
    </x:row>
    <x:row r="316" spans="1:27">
      <x:c r="D316" s="49" t="s">
        <x:v>124</x:v>
      </x:c>
      <x:c r="E316" s="48" t="s"/>
      <x:c r="H316" s="48" t="s"/>
      <x:c r="K316" s="46">
        <x:f>SUM(J314:J315)</x:f>
      </x:c>
    </x:row>
    <x:row r="317" spans="1:27">
      <x:c r="B317" s="14" t="s">
        <x:v>125</x:v>
      </x:c>
      <x:c r="E317" s="48" t="s"/>
      <x:c r="H317" s="48" t="s"/>
      <x:c r="K317" s="48" t="s"/>
    </x:row>
    <x:row r="318" spans="1:27">
      <x:c r="B318" s="0" t="s">
        <x:v>292</x:v>
      </x:c>
      <x:c r="C318" s="0" t="s">
        <x:v>14</x:v>
      </x:c>
      <x:c r="D318" s="0" t="s">
        <x:v>293</x:v>
      </x:c>
      <x:c r="E318" s="45" t="n">
        <x:v>1</x:v>
      </x:c>
      <x:c r="G318" s="0" t="s">
        <x:v>120</x:v>
      </x:c>
      <x:c r="H318" s="46" t="n">
        <x:v>4000</x:v>
      </x:c>
      <x:c r="I318" s="0" t="s">
        <x:v>121</x:v>
      </x:c>
      <x:c r="J318" s="47">
        <x:f>ROUND(E318* H318,5)</x:f>
      </x:c>
      <x:c r="K318" s="48" t="s"/>
    </x:row>
    <x:row r="319" spans="1:27">
      <x:c r="D319" s="49" t="s">
        <x:v>130</x:v>
      </x:c>
      <x:c r="E319" s="48" t="s"/>
      <x:c r="H319" s="48" t="s"/>
      <x:c r="K319" s="46">
        <x:f>SUM(J318:J318)</x:f>
      </x:c>
    </x:row>
    <x:row r="320" spans="1:27">
      <x:c r="D320" s="49" t="s">
        <x:v>131</x:v>
      </x:c>
      <x:c r="E320" s="48" t="s"/>
      <x:c r="H320" s="48" t="s"/>
      <x:c r="K320" s="50">
        <x:f>SUM(J313:J319)</x:f>
      </x:c>
    </x:row>
    <x:row r="321" spans="1:27">
      <x:c r="D321" s="49" t="s">
        <x:v>134</x:v>
      </x:c>
      <x:c r="E321" s="48" t="s"/>
      <x:c r="H321" s="48" t="s"/>
      <x:c r="K321" s="50">
        <x:f>SUM(K320:K320)</x:f>
      </x:c>
    </x:row>
    <x:row r="323" spans="1:27" customFormat="1" ht="45" customHeight="1">
      <x:c r="A323" s="38" t="s">
        <x:v>294</x:v>
      </x:c>
      <x:c r="B323" s="38" t="s">
        <x:v>54</x:v>
      </x:c>
      <x:c r="C323" s="39" t="s">
        <x:v>14</x:v>
      </x:c>
      <x:c r="D323" s="40" t="s">
        <x:v>55</x:v>
      </x:c>
      <x:c r="E323" s="39" t="s"/>
      <x:c r="F323" s="39" t="s"/>
      <x:c r="G323" s="39" t="s"/>
      <x:c r="H323" s="41" t="s">
        <x:v>113</x:v>
      </x:c>
      <x:c r="I323" s="42" t="n">
        <x:v>1</x:v>
      </x:c>
      <x:c r="J323" s="43" t="s"/>
      <x:c r="K323" s="44">
        <x:f>ROUND(K332,2)</x:f>
      </x:c>
      <x:c r="L323" s="40" t="s">
        <x:v>55</x:v>
      </x:c>
      <x:c r="M323" s="39" t="s"/>
      <x:c r="N323" s="39" t="s"/>
      <x:c r="O323" s="39" t="s"/>
      <x:c r="P323" s="39" t="s"/>
      <x:c r="Q323" s="39" t="s"/>
      <x:c r="R323" s="39" t="s"/>
      <x:c r="S323" s="39" t="s"/>
      <x:c r="T323" s="39" t="s"/>
      <x:c r="U323" s="39" t="s"/>
      <x:c r="V323" s="39" t="s"/>
      <x:c r="W323" s="39" t="s"/>
      <x:c r="X323" s="39" t="s"/>
      <x:c r="Y323" s="39" t="s"/>
      <x:c r="Z323" s="39" t="s"/>
      <x:c r="AA323" s="39" t="s"/>
    </x:row>
    <x:row r="324" spans="1:27">
      <x:c r="B324" s="14" t="s">
        <x:v>115</x:v>
      </x:c>
    </x:row>
    <x:row r="325" spans="1:27">
      <x:c r="B325" s="0" t="s">
        <x:v>248</x:v>
      </x:c>
      <x:c r="C325" s="0" t="s">
        <x:v>117</x:v>
      </x:c>
      <x:c r="D325" s="0" t="s">
        <x:v>249</x:v>
      </x:c>
      <x:c r="E325" s="45" t="n">
        <x:v>2</x:v>
      </x:c>
      <x:c r="F325" s="0" t="s">
        <x:v>119</x:v>
      </x:c>
      <x:c r="G325" s="0" t="s">
        <x:v>120</x:v>
      </x:c>
      <x:c r="H325" s="46" t="n">
        <x:v>50.76</x:v>
      </x:c>
      <x:c r="I325" s="0" t="s">
        <x:v>121</x:v>
      </x:c>
      <x:c r="J325" s="47">
        <x:f>ROUND(E325/I323* H325,5)</x:f>
      </x:c>
      <x:c r="K325" s="48" t="s"/>
    </x:row>
    <x:row r="326" spans="1:27">
      <x:c r="B326" s="0" t="s">
        <x:v>251</x:v>
      </x:c>
      <x:c r="C326" s="0" t="s">
        <x:v>117</x:v>
      </x:c>
      <x:c r="D326" s="0" t="s">
        <x:v>252</x:v>
      </x:c>
      <x:c r="E326" s="45" t="n">
        <x:v>2</x:v>
      </x:c>
      <x:c r="F326" s="0" t="s">
        <x:v>119</x:v>
      </x:c>
      <x:c r="G326" s="0" t="s">
        <x:v>120</x:v>
      </x:c>
      <x:c r="H326" s="46" t="n">
        <x:v>25.36</x:v>
      </x:c>
      <x:c r="I326" s="0" t="s">
        <x:v>121</x:v>
      </x:c>
      <x:c r="J326" s="47">
        <x:f>ROUND(E326/I323* H326,5)</x:f>
      </x:c>
      <x:c r="K326" s="48" t="s"/>
    </x:row>
    <x:row r="327" spans="1:27">
      <x:c r="D327" s="49" t="s">
        <x:v>124</x:v>
      </x:c>
      <x:c r="E327" s="48" t="s"/>
      <x:c r="H327" s="48" t="s"/>
      <x:c r="K327" s="46">
        <x:f>SUM(J325:J326)</x:f>
      </x:c>
    </x:row>
    <x:row r="328" spans="1:27">
      <x:c r="B328" s="14" t="s">
        <x:v>125</x:v>
      </x:c>
      <x:c r="E328" s="48" t="s"/>
      <x:c r="H328" s="48" t="s"/>
      <x:c r="K328" s="48" t="s"/>
    </x:row>
    <x:row r="329" spans="1:27">
      <x:c r="B329" s="0" t="s">
        <x:v>295</x:v>
      </x:c>
      <x:c r="C329" s="0" t="s">
        <x:v>14</x:v>
      </x:c>
      <x:c r="D329" s="0" t="s">
        <x:v>296</x:v>
      </x:c>
      <x:c r="E329" s="45" t="n">
        <x:v>1</x:v>
      </x:c>
      <x:c r="G329" s="0" t="s">
        <x:v>120</x:v>
      </x:c>
      <x:c r="H329" s="46" t="n">
        <x:v>800</x:v>
      </x:c>
      <x:c r="I329" s="0" t="s">
        <x:v>121</x:v>
      </x:c>
      <x:c r="J329" s="47">
        <x:f>ROUND(E329* H329,5)</x:f>
      </x:c>
      <x:c r="K329" s="48" t="s"/>
    </x:row>
    <x:row r="330" spans="1:27">
      <x:c r="D330" s="49" t="s">
        <x:v>130</x:v>
      </x:c>
      <x:c r="E330" s="48" t="s"/>
      <x:c r="H330" s="48" t="s"/>
      <x:c r="K330" s="46">
        <x:f>SUM(J329:J329)</x:f>
      </x:c>
    </x:row>
    <x:row r="331" spans="1:27">
      <x:c r="D331" s="49" t="s">
        <x:v>131</x:v>
      </x:c>
      <x:c r="E331" s="48" t="s"/>
      <x:c r="H331" s="48" t="s"/>
      <x:c r="K331" s="50">
        <x:f>SUM(J324:J330)</x:f>
      </x:c>
    </x:row>
    <x:row r="332" spans="1:27">
      <x:c r="D332" s="49" t="s">
        <x:v>134</x:v>
      </x:c>
      <x:c r="E332" s="48" t="s"/>
      <x:c r="H332" s="48" t="s"/>
      <x:c r="K332" s="50">
        <x:f>SUM(K331:K331)</x:f>
      </x:c>
    </x:row>
    <x:row r="334" spans="1:27" customFormat="1" ht="45" customHeight="1">
      <x:c r="A334" s="38" t="s"/>
      <x:c r="B334" s="38" t="s">
        <x:v>297</x:v>
      </x:c>
      <x:c r="C334" s="39" t="s">
        <x:v>180</x:v>
      </x:c>
      <x:c r="D334" s="40" t="s">
        <x:v>298</x:v>
      </x:c>
      <x:c r="E334" s="39" t="s"/>
      <x:c r="F334" s="39" t="s"/>
      <x:c r="G334" s="39" t="s"/>
      <x:c r="H334" s="41" t="s">
        <x:v>113</x:v>
      </x:c>
      <x:c r="I334" s="42" t="n">
        <x:v>1</x:v>
      </x:c>
      <x:c r="J334" s="43" t="s"/>
      <x:c r="K334" s="44">
        <x:f>ROUND(K347,2)</x:f>
      </x:c>
      <x:c r="L334" s="40" t="s">
        <x:v>299</x:v>
      </x:c>
      <x:c r="M334" s="39" t="s"/>
      <x:c r="N334" s="39" t="s"/>
      <x:c r="O334" s="39" t="s"/>
      <x:c r="P334" s="39" t="s"/>
      <x:c r="Q334" s="39" t="s"/>
      <x:c r="R334" s="39" t="s"/>
      <x:c r="S334" s="39" t="s"/>
      <x:c r="T334" s="39" t="s"/>
      <x:c r="U334" s="39" t="s"/>
      <x:c r="V334" s="39" t="s"/>
      <x:c r="W334" s="39" t="s"/>
      <x:c r="X334" s="39" t="s"/>
      <x:c r="Y334" s="39" t="s"/>
      <x:c r="Z334" s="39" t="s"/>
      <x:c r="AA334" s="39" t="s"/>
    </x:row>
    <x:row r="335" spans="1:27">
      <x:c r="B335" s="14" t="s">
        <x:v>115</x:v>
      </x:c>
    </x:row>
    <x:row r="336" spans="1:27">
      <x:c r="B336" s="0" t="s">
        <x:v>236</x:v>
      </x:c>
      <x:c r="C336" s="0" t="s">
        <x:v>117</x:v>
      </x:c>
      <x:c r="D336" s="0" t="s">
        <x:v>237</x:v>
      </x:c>
      <x:c r="E336" s="45" t="n">
        <x:v>0.25</x:v>
      </x:c>
      <x:c r="F336" s="0" t="s">
        <x:v>119</x:v>
      </x:c>
      <x:c r="G336" s="0" t="s">
        <x:v>120</x:v>
      </x:c>
      <x:c r="H336" s="46" t="n">
        <x:v>29.57</x:v>
      </x:c>
      <x:c r="I336" s="0" t="s">
        <x:v>121</x:v>
      </x:c>
      <x:c r="J336" s="47">
        <x:f>ROUND(E336/I334* H336,5)</x:f>
      </x:c>
      <x:c r="K336" s="48" t="s"/>
    </x:row>
    <x:row r="337" spans="1:27">
      <x:c r="B337" s="0" t="s">
        <x:v>234</x:v>
      </x:c>
      <x:c r="C337" s="0" t="s">
        <x:v>117</x:v>
      </x:c>
      <x:c r="D337" s="0" t="s">
        <x:v>235</x:v>
      </x:c>
      <x:c r="E337" s="45" t="n">
        <x:v>0.25</x:v>
      </x:c>
      <x:c r="F337" s="0" t="s">
        <x:v>119</x:v>
      </x:c>
      <x:c r="G337" s="0" t="s">
        <x:v>120</x:v>
      </x:c>
      <x:c r="H337" s="46" t="n">
        <x:v>25.4</x:v>
      </x:c>
      <x:c r="I337" s="0" t="s">
        <x:v>121</x:v>
      </x:c>
      <x:c r="J337" s="47">
        <x:f>ROUND(E337/I334* H337,5)</x:f>
      </x:c>
      <x:c r="K337" s="48" t="s"/>
    </x:row>
    <x:row r="338" spans="1:27">
      <x:c r="D338" s="49" t="s">
        <x:v>124</x:v>
      </x:c>
      <x:c r="E338" s="48" t="s"/>
      <x:c r="H338" s="48" t="s"/>
      <x:c r="K338" s="46">
        <x:f>SUM(J336:J337)</x:f>
      </x:c>
    </x:row>
    <x:row r="339" spans="1:27">
      <x:c r="B339" s="14" t="s">
        <x:v>125</x:v>
      </x:c>
      <x:c r="E339" s="48" t="s"/>
      <x:c r="H339" s="48" t="s"/>
      <x:c r="K339" s="48" t="s"/>
    </x:row>
    <x:row r="340" spans="1:27">
      <x:c r="B340" s="0" t="s">
        <x:v>300</x:v>
      </x:c>
      <x:c r="C340" s="0" t="s">
        <x:v>14</x:v>
      </x:c>
      <x:c r="D340" s="0" t="s">
        <x:v>301</x:v>
      </x:c>
      <x:c r="E340" s="45" t="n">
        <x:v>0.4</x:v>
      </x:c>
      <x:c r="G340" s="0" t="s">
        <x:v>120</x:v>
      </x:c>
      <x:c r="H340" s="46" t="n">
        <x:v>7.56</x:v>
      </x:c>
      <x:c r="I340" s="0" t="s">
        <x:v>121</x:v>
      </x:c>
      <x:c r="J340" s="47">
        <x:f>ROUND(E340* H340,5)</x:f>
      </x:c>
      <x:c r="K340" s="48" t="s"/>
    </x:row>
    <x:row r="341" spans="1:27">
      <x:c r="B341" s="0" t="s">
        <x:v>302</x:v>
      </x:c>
      <x:c r="C341" s="0" t="s">
        <x:v>14</x:v>
      </x:c>
      <x:c r="D341" s="0" t="s">
        <x:v>303</x:v>
      </x:c>
      <x:c r="E341" s="45" t="n">
        <x:v>0.3</x:v>
      </x:c>
      <x:c r="G341" s="0" t="s">
        <x:v>120</x:v>
      </x:c>
      <x:c r="H341" s="46" t="n">
        <x:v>100.18</x:v>
      </x:c>
      <x:c r="I341" s="0" t="s">
        <x:v>121</x:v>
      </x:c>
      <x:c r="J341" s="47">
        <x:f>ROUND(E341* H341,5)</x:f>
      </x:c>
      <x:c r="K341" s="48" t="s"/>
    </x:row>
    <x:row r="342" spans="1:27">
      <x:c r="B342" s="0" t="s">
        <x:v>304</x:v>
      </x:c>
      <x:c r="C342" s="0" t="s">
        <x:v>180</x:v>
      </x:c>
      <x:c r="D342" s="0" t="s">
        <x:v>305</x:v>
      </x:c>
      <x:c r="E342" s="45" t="n">
        <x:v>1.02</x:v>
      </x:c>
      <x:c r="G342" s="0" t="s">
        <x:v>120</x:v>
      </x:c>
      <x:c r="H342" s="46" t="n">
        <x:v>11.86</x:v>
      </x:c>
      <x:c r="I342" s="0" t="s">
        <x:v>121</x:v>
      </x:c>
      <x:c r="J342" s="47">
        <x:f>ROUND(E342* H342,5)</x:f>
      </x:c>
      <x:c r="K342" s="48" t="s"/>
    </x:row>
    <x:row r="343" spans="1:27">
      <x:c r="D343" s="49" t="s">
        <x:v>130</x:v>
      </x:c>
      <x:c r="E343" s="48" t="s"/>
      <x:c r="H343" s="48" t="s"/>
      <x:c r="K343" s="46">
        <x:f>SUM(J340:J342)</x:f>
      </x:c>
    </x:row>
    <x:row r="344" spans="1:27">
      <x:c r="E344" s="48" t="s"/>
      <x:c r="H344" s="48" t="s"/>
      <x:c r="K344" s="48" t="s"/>
    </x:row>
    <x:row r="345" spans="1:27">
      <x:c r="D345" s="49" t="s">
        <x:v>132</x:v>
      </x:c>
      <x:c r="E345" s="48" t="s"/>
      <x:c r="H345" s="48" t="n">
        <x:v>1.5</x:v>
      </x:c>
      <x:c r="I345" s="0" t="s">
        <x:v>133</x:v>
      </x:c>
      <x:c r="J345" s="0">
        <x:f>ROUND(H345/100*K338,5)</x:f>
      </x:c>
      <x:c r="K345" s="48" t="s"/>
    </x:row>
    <x:row r="346" spans="1:27">
      <x:c r="D346" s="49" t="s">
        <x:v>131</x:v>
      </x:c>
      <x:c r="E346" s="48" t="s"/>
      <x:c r="H346" s="48" t="s"/>
      <x:c r="K346" s="50">
        <x:f>SUM(J335:J345)</x:f>
      </x:c>
    </x:row>
    <x:row r="347" spans="1:27">
      <x:c r="D347" s="49" t="s">
        <x:v>134</x:v>
      </x:c>
      <x:c r="E347" s="48" t="s"/>
      <x:c r="H347" s="48" t="s"/>
      <x:c r="K347" s="50">
        <x:f>SUM(K346:K346)</x:f>
      </x:c>
    </x:row>
    <x:row r="349" spans="1:27" customFormat="1" ht="45" customHeight="1">
      <x:c r="A349" s="38" t="s"/>
      <x:c r="B349" s="38" t="s">
        <x:v>306</x:v>
      </x:c>
      <x:c r="C349" s="39" t="s">
        <x:v>180</x:v>
      </x:c>
      <x:c r="D349" s="40" t="s">
        <x:v>307</x:v>
      </x:c>
      <x:c r="E349" s="39" t="s"/>
      <x:c r="F349" s="39" t="s"/>
      <x:c r="G349" s="39" t="s"/>
      <x:c r="H349" s="41" t="s">
        <x:v>113</x:v>
      </x:c>
      <x:c r="I349" s="42" t="n">
        <x:v>1</x:v>
      </x:c>
      <x:c r="J349" s="43" t="s"/>
      <x:c r="K349" s="44">
        <x:f>ROUND(K361,2)</x:f>
      </x:c>
      <x:c r="L349" s="40" t="s">
        <x:v>308</x:v>
      </x:c>
      <x:c r="M349" s="39" t="s"/>
      <x:c r="N349" s="39" t="s"/>
      <x:c r="O349" s="39" t="s"/>
      <x:c r="P349" s="39" t="s"/>
      <x:c r="Q349" s="39" t="s"/>
      <x:c r="R349" s="39" t="s"/>
      <x:c r="S349" s="39" t="s"/>
      <x:c r="T349" s="39" t="s"/>
      <x:c r="U349" s="39" t="s"/>
      <x:c r="V349" s="39" t="s"/>
      <x:c r="W349" s="39" t="s"/>
      <x:c r="X349" s="39" t="s"/>
      <x:c r="Y349" s="39" t="s"/>
      <x:c r="Z349" s="39" t="s"/>
      <x:c r="AA349" s="39" t="s"/>
    </x:row>
    <x:row r="350" spans="1:27">
      <x:c r="B350" s="14" t="s">
        <x:v>115</x:v>
      </x:c>
    </x:row>
    <x:row r="351" spans="1:27">
      <x:c r="B351" s="0" t="s">
        <x:v>253</x:v>
      </x:c>
      <x:c r="C351" s="0" t="s">
        <x:v>117</x:v>
      </x:c>
      <x:c r="D351" s="0" t="s">
        <x:v>254</x:v>
      </x:c>
      <x:c r="E351" s="45" t="n">
        <x:v>0.04</x:v>
      </x:c>
      <x:c r="F351" s="0" t="s">
        <x:v>119</x:v>
      </x:c>
      <x:c r="G351" s="0" t="s">
        <x:v>120</x:v>
      </x:c>
      <x:c r="H351" s="46" t="n">
        <x:v>29.57</x:v>
      </x:c>
      <x:c r="I351" s="0" t="s">
        <x:v>121</x:v>
      </x:c>
      <x:c r="J351" s="47">
        <x:f>ROUND(E351/I349* H351,5)</x:f>
      </x:c>
      <x:c r="K351" s="48" t="s"/>
    </x:row>
    <x:row r="352" spans="1:27">
      <x:c r="B352" s="0" t="s">
        <x:v>251</x:v>
      </x:c>
      <x:c r="C352" s="0" t="s">
        <x:v>117</x:v>
      </x:c>
      <x:c r="D352" s="0" t="s">
        <x:v>252</x:v>
      </x:c>
      <x:c r="E352" s="45" t="n">
        <x:v>0.05</x:v>
      </x:c>
      <x:c r="F352" s="0" t="s">
        <x:v>119</x:v>
      </x:c>
      <x:c r="G352" s="0" t="s">
        <x:v>120</x:v>
      </x:c>
      <x:c r="H352" s="46" t="n">
        <x:v>25.36</x:v>
      </x:c>
      <x:c r="I352" s="0" t="s">
        <x:v>121</x:v>
      </x:c>
      <x:c r="J352" s="47">
        <x:f>ROUND(E352/I349* H352,5)</x:f>
      </x:c>
      <x:c r="K352" s="48" t="s"/>
    </x:row>
    <x:row r="353" spans="1:27">
      <x:c r="D353" s="49" t="s">
        <x:v>124</x:v>
      </x:c>
      <x:c r="E353" s="48" t="s"/>
      <x:c r="H353" s="48" t="s"/>
      <x:c r="K353" s="46">
        <x:f>SUM(J351:J352)</x:f>
      </x:c>
    </x:row>
    <x:row r="354" spans="1:27">
      <x:c r="B354" s="14" t="s">
        <x:v>125</x:v>
      </x:c>
      <x:c r="E354" s="48" t="s"/>
      <x:c r="H354" s="48" t="s"/>
      <x:c r="K354" s="48" t="s"/>
    </x:row>
    <x:row r="355" spans="1:27">
      <x:c r="B355" s="0" t="s">
        <x:v>309</x:v>
      </x:c>
      <x:c r="C355" s="0" t="s">
        <x:v>180</x:v>
      </x:c>
      <x:c r="D355" s="0" t="s">
        <x:v>310</x:v>
      </x:c>
      <x:c r="E355" s="45" t="n">
        <x:v>1.02</x:v>
      </x:c>
      <x:c r="G355" s="0" t="s">
        <x:v>120</x:v>
      </x:c>
      <x:c r="H355" s="46" t="n">
        <x:v>0.99</x:v>
      </x:c>
      <x:c r="I355" s="0" t="s">
        <x:v>121</x:v>
      </x:c>
      <x:c r="J355" s="47">
        <x:f>ROUND(E355* H355,5)</x:f>
      </x:c>
      <x:c r="K355" s="48" t="s"/>
    </x:row>
    <x:row r="356" spans="1:27">
      <x:c r="B356" s="0" t="s">
        <x:v>311</x:v>
      </x:c>
      <x:c r="C356" s="0" t="s">
        <x:v>14</x:v>
      </x:c>
      <x:c r="D356" s="0" t="s">
        <x:v>312</x:v>
      </x:c>
      <x:c r="E356" s="45" t="n">
        <x:v>1</x:v>
      </x:c>
      <x:c r="G356" s="0" t="s">
        <x:v>120</x:v>
      </x:c>
      <x:c r="H356" s="46" t="n">
        <x:v>0.15</x:v>
      </x:c>
      <x:c r="I356" s="0" t="s">
        <x:v>121</x:v>
      </x:c>
      <x:c r="J356" s="47">
        <x:f>ROUND(E356* H356,5)</x:f>
      </x:c>
      <x:c r="K356" s="48" t="s"/>
    </x:row>
    <x:row r="357" spans="1:27">
      <x:c r="D357" s="49" t="s">
        <x:v>130</x:v>
      </x:c>
      <x:c r="E357" s="48" t="s"/>
      <x:c r="H357" s="48" t="s"/>
      <x:c r="K357" s="46">
        <x:f>SUM(J355:J356)</x:f>
      </x:c>
    </x:row>
    <x:row r="358" spans="1:27">
      <x:c r="E358" s="48" t="s"/>
      <x:c r="H358" s="48" t="s"/>
      <x:c r="K358" s="48" t="s"/>
    </x:row>
    <x:row r="359" spans="1:27">
      <x:c r="D359" s="49" t="s">
        <x:v>132</x:v>
      </x:c>
      <x:c r="E359" s="48" t="s"/>
      <x:c r="H359" s="48" t="n">
        <x:v>1.5</x:v>
      </x:c>
      <x:c r="I359" s="0" t="s">
        <x:v>133</x:v>
      </x:c>
      <x:c r="J359" s="0">
        <x:f>ROUND(H359/100*K353,5)</x:f>
      </x:c>
      <x:c r="K359" s="48" t="s"/>
    </x:row>
    <x:row r="360" spans="1:27">
      <x:c r="D360" s="49" t="s">
        <x:v>131</x:v>
      </x:c>
      <x:c r="E360" s="48" t="s"/>
      <x:c r="H360" s="48" t="s"/>
      <x:c r="K360" s="50">
        <x:f>SUM(J350:J359)</x:f>
      </x:c>
    </x:row>
    <x:row r="361" spans="1:27">
      <x:c r="D361" s="49" t="s">
        <x:v>134</x:v>
      </x:c>
      <x:c r="E361" s="48" t="s"/>
      <x:c r="H361" s="48" t="s"/>
      <x:c r="K361" s="50">
        <x:f>SUM(K360:K360)</x:f>
      </x:c>
    </x:row>
    <x:row r="363" spans="1:27" customFormat="1" ht="45" customHeight="1">
      <x:c r="A363" s="38" t="s"/>
      <x:c r="B363" s="38" t="s">
        <x:v>313</x:v>
      </x:c>
      <x:c r="C363" s="39" t="s">
        <x:v>180</x:v>
      </x:c>
      <x:c r="D363" s="40" t="s">
        <x:v>314</x:v>
      </x:c>
      <x:c r="E363" s="39" t="s"/>
      <x:c r="F363" s="39" t="s"/>
      <x:c r="G363" s="39" t="s"/>
      <x:c r="H363" s="41" t="s">
        <x:v>113</x:v>
      </x:c>
      <x:c r="I363" s="42" t="n">
        <x:v>1</x:v>
      </x:c>
      <x:c r="J363" s="43" t="s"/>
      <x:c r="K363" s="44">
        <x:f>ROUND(K375,2)</x:f>
      </x:c>
      <x:c r="L363" s="40" t="s">
        <x:v>315</x:v>
      </x:c>
      <x:c r="M363" s="39" t="s"/>
      <x:c r="N363" s="39" t="s"/>
      <x:c r="O363" s="39" t="s"/>
      <x:c r="P363" s="39" t="s"/>
      <x:c r="Q363" s="39" t="s"/>
      <x:c r="R363" s="39" t="s"/>
      <x:c r="S363" s="39" t="s"/>
      <x:c r="T363" s="39" t="s"/>
      <x:c r="U363" s="39" t="s"/>
      <x:c r="V363" s="39" t="s"/>
      <x:c r="W363" s="39" t="s"/>
      <x:c r="X363" s="39" t="s"/>
      <x:c r="Y363" s="39" t="s"/>
      <x:c r="Z363" s="39" t="s"/>
      <x:c r="AA363" s="39" t="s"/>
    </x:row>
    <x:row r="364" spans="1:27">
      <x:c r="B364" s="14" t="s">
        <x:v>115</x:v>
      </x:c>
    </x:row>
    <x:row r="365" spans="1:27">
      <x:c r="B365" s="0" t="s">
        <x:v>251</x:v>
      </x:c>
      <x:c r="C365" s="0" t="s">
        <x:v>117</x:v>
      </x:c>
      <x:c r="D365" s="0" t="s">
        <x:v>252</x:v>
      </x:c>
      <x:c r="E365" s="45" t="n">
        <x:v>0.15</x:v>
      </x:c>
      <x:c r="F365" s="0" t="s">
        <x:v>119</x:v>
      </x:c>
      <x:c r="G365" s="0" t="s">
        <x:v>120</x:v>
      </x:c>
      <x:c r="H365" s="46" t="n">
        <x:v>25.36</x:v>
      </x:c>
      <x:c r="I365" s="0" t="s">
        <x:v>121</x:v>
      </x:c>
      <x:c r="J365" s="47">
        <x:f>ROUND(E365/I363* H365,5)</x:f>
      </x:c>
      <x:c r="K365" s="48" t="s"/>
    </x:row>
    <x:row r="366" spans="1:27">
      <x:c r="B366" s="0" t="s">
        <x:v>253</x:v>
      </x:c>
      <x:c r="C366" s="0" t="s">
        <x:v>117</x:v>
      </x:c>
      <x:c r="D366" s="0" t="s">
        <x:v>254</x:v>
      </x:c>
      <x:c r="E366" s="45" t="n">
        <x:v>0.1</x:v>
      </x:c>
      <x:c r="F366" s="0" t="s">
        <x:v>119</x:v>
      </x:c>
      <x:c r="G366" s="0" t="s">
        <x:v>120</x:v>
      </x:c>
      <x:c r="H366" s="46" t="n">
        <x:v>29.57</x:v>
      </x:c>
      <x:c r="I366" s="0" t="s">
        <x:v>121</x:v>
      </x:c>
      <x:c r="J366" s="47">
        <x:f>ROUND(E366/I363* H366,5)</x:f>
      </x:c>
      <x:c r="K366" s="48" t="s"/>
    </x:row>
    <x:row r="367" spans="1:27">
      <x:c r="D367" s="49" t="s">
        <x:v>124</x:v>
      </x:c>
      <x:c r="E367" s="48" t="s"/>
      <x:c r="H367" s="48" t="s"/>
      <x:c r="K367" s="46">
        <x:f>SUM(J365:J366)</x:f>
      </x:c>
    </x:row>
    <x:row r="368" spans="1:27">
      <x:c r="B368" s="14" t="s">
        <x:v>125</x:v>
      </x:c>
      <x:c r="E368" s="48" t="s"/>
      <x:c r="H368" s="48" t="s"/>
      <x:c r="K368" s="48" t="s"/>
    </x:row>
    <x:row r="369" spans="1:27">
      <x:c r="B369" s="0" t="s">
        <x:v>316</x:v>
      </x:c>
      <x:c r="C369" s="0" t="s">
        <x:v>14</x:v>
      </x:c>
      <x:c r="D369" s="0" t="s">
        <x:v>317</x:v>
      </x:c>
      <x:c r="E369" s="45" t="n">
        <x:v>1</x:v>
      </x:c>
      <x:c r="G369" s="0" t="s">
        <x:v>120</x:v>
      </x:c>
      <x:c r="H369" s="46" t="n">
        <x:v>0.34</x:v>
      </x:c>
      <x:c r="I369" s="0" t="s">
        <x:v>121</x:v>
      </x:c>
      <x:c r="J369" s="47">
        <x:f>ROUND(E369* H369,5)</x:f>
      </x:c>
      <x:c r="K369" s="48" t="s"/>
    </x:row>
    <x:row r="370" spans="1:27">
      <x:c r="B370" s="0" t="s">
        <x:v>318</x:v>
      </x:c>
      <x:c r="C370" s="0" t="s">
        <x:v>180</x:v>
      </x:c>
      <x:c r="D370" s="0" t="s">
        <x:v>319</x:v>
      </x:c>
      <x:c r="E370" s="45" t="n">
        <x:v>1.02</x:v>
      </x:c>
      <x:c r="G370" s="0" t="s">
        <x:v>120</x:v>
      </x:c>
      <x:c r="H370" s="46" t="n">
        <x:v>2.34</x:v>
      </x:c>
      <x:c r="I370" s="0" t="s">
        <x:v>121</x:v>
      </x:c>
      <x:c r="J370" s="47">
        <x:f>ROUND(E370* H370,5)</x:f>
      </x:c>
      <x:c r="K370" s="48" t="s"/>
    </x:row>
    <x:row r="371" spans="1:27">
      <x:c r="D371" s="49" t="s">
        <x:v>130</x:v>
      </x:c>
      <x:c r="E371" s="48" t="s"/>
      <x:c r="H371" s="48" t="s"/>
      <x:c r="K371" s="46">
        <x:f>SUM(J369:J370)</x:f>
      </x:c>
    </x:row>
    <x:row r="372" spans="1:27">
      <x:c r="E372" s="48" t="s"/>
      <x:c r="H372" s="48" t="s"/>
      <x:c r="K372" s="48" t="s"/>
    </x:row>
    <x:row r="373" spans="1:27">
      <x:c r="D373" s="49" t="s">
        <x:v>132</x:v>
      </x:c>
      <x:c r="E373" s="48" t="s"/>
      <x:c r="H373" s="48" t="n">
        <x:v>1.5</x:v>
      </x:c>
      <x:c r="I373" s="0" t="s">
        <x:v>133</x:v>
      </x:c>
      <x:c r="J373" s="0">
        <x:f>ROUND(H373/100*K367,5)</x:f>
      </x:c>
      <x:c r="K373" s="48" t="s"/>
    </x:row>
    <x:row r="374" spans="1:27">
      <x:c r="D374" s="49" t="s">
        <x:v>131</x:v>
      </x:c>
      <x:c r="E374" s="48" t="s"/>
      <x:c r="H374" s="48" t="s"/>
      <x:c r="K374" s="50">
        <x:f>SUM(J364:J373)</x:f>
      </x:c>
    </x:row>
    <x:row r="375" spans="1:27">
      <x:c r="D375" s="49" t="s">
        <x:v>134</x:v>
      </x:c>
      <x:c r="E375" s="48" t="s"/>
      <x:c r="H375" s="48" t="s"/>
      <x:c r="K375" s="50">
        <x:f>SUM(K374:K374)</x:f>
      </x:c>
    </x:row>
    <x:row r="377" spans="1:27" customFormat="1" ht="45" customHeight="1">
      <x:c r="A377" s="38" t="s"/>
      <x:c r="B377" s="38" t="s">
        <x:v>320</x:v>
      </x:c>
      <x:c r="C377" s="39" t="s">
        <x:v>14</x:v>
      </x:c>
      <x:c r="D377" s="40" t="s">
        <x:v>321</x:v>
      </x:c>
      <x:c r="E377" s="39" t="s"/>
      <x:c r="F377" s="39" t="s"/>
      <x:c r="G377" s="39" t="s"/>
      <x:c r="H377" s="41" t="s">
        <x:v>113</x:v>
      </x:c>
      <x:c r="I377" s="42" t="n">
        <x:v>1</x:v>
      </x:c>
      <x:c r="J377" s="43" t="s"/>
      <x:c r="K377" s="44">
        <x:f>ROUND(K389,2)</x:f>
      </x:c>
      <x:c r="L377" s="40" t="s">
        <x:v>322</x:v>
      </x:c>
      <x:c r="M377" s="39" t="s"/>
      <x:c r="N377" s="39" t="s"/>
      <x:c r="O377" s="39" t="s"/>
      <x:c r="P377" s="39" t="s"/>
      <x:c r="Q377" s="39" t="s"/>
      <x:c r="R377" s="39" t="s"/>
      <x:c r="S377" s="39" t="s"/>
      <x:c r="T377" s="39" t="s"/>
      <x:c r="U377" s="39" t="s"/>
      <x:c r="V377" s="39" t="s"/>
      <x:c r="W377" s="39" t="s"/>
      <x:c r="X377" s="39" t="s"/>
      <x:c r="Y377" s="39" t="s"/>
      <x:c r="Z377" s="39" t="s"/>
      <x:c r="AA377" s="39" t="s"/>
    </x:row>
    <x:row r="378" spans="1:27">
      <x:c r="B378" s="14" t="s">
        <x:v>115</x:v>
      </x:c>
    </x:row>
    <x:row r="379" spans="1:27">
      <x:c r="B379" s="0" t="s">
        <x:v>251</x:v>
      </x:c>
      <x:c r="C379" s="0" t="s">
        <x:v>117</x:v>
      </x:c>
      <x:c r="D379" s="0" t="s">
        <x:v>252</x:v>
      </x:c>
      <x:c r="E379" s="45" t="n">
        <x:v>0.233</x:v>
      </x:c>
      <x:c r="F379" s="0" t="s">
        <x:v>119</x:v>
      </x:c>
      <x:c r="G379" s="0" t="s">
        <x:v>120</x:v>
      </x:c>
      <x:c r="H379" s="46" t="n">
        <x:v>25.36</x:v>
      </x:c>
      <x:c r="I379" s="0" t="s">
        <x:v>121</x:v>
      </x:c>
      <x:c r="J379" s="47">
        <x:f>ROUND(E379/I377* H379,5)</x:f>
      </x:c>
      <x:c r="K379" s="48" t="s"/>
    </x:row>
    <x:row r="380" spans="1:27">
      <x:c r="B380" s="0" t="s">
        <x:v>253</x:v>
      </x:c>
      <x:c r="C380" s="0" t="s">
        <x:v>117</x:v>
      </x:c>
      <x:c r="D380" s="0" t="s">
        <x:v>254</x:v>
      </x:c>
      <x:c r="E380" s="45" t="n">
        <x:v>0.233</x:v>
      </x:c>
      <x:c r="F380" s="0" t="s">
        <x:v>119</x:v>
      </x:c>
      <x:c r="G380" s="0" t="s">
        <x:v>120</x:v>
      </x:c>
      <x:c r="H380" s="46" t="n">
        <x:v>29.57</x:v>
      </x:c>
      <x:c r="I380" s="0" t="s">
        <x:v>121</x:v>
      </x:c>
      <x:c r="J380" s="47">
        <x:f>ROUND(E380/I377* H380,5)</x:f>
      </x:c>
      <x:c r="K380" s="48" t="s"/>
    </x:row>
    <x:row r="381" spans="1:27">
      <x:c r="D381" s="49" t="s">
        <x:v>124</x:v>
      </x:c>
      <x:c r="E381" s="48" t="s"/>
      <x:c r="H381" s="48" t="s"/>
      <x:c r="K381" s="46">
        <x:f>SUM(J379:J380)</x:f>
      </x:c>
    </x:row>
    <x:row r="382" spans="1:27">
      <x:c r="B382" s="14" t="s">
        <x:v>125</x:v>
      </x:c>
      <x:c r="E382" s="48" t="s"/>
      <x:c r="H382" s="48" t="s"/>
      <x:c r="K382" s="48" t="s"/>
    </x:row>
    <x:row r="383" spans="1:27">
      <x:c r="B383" s="0" t="s">
        <x:v>323</x:v>
      </x:c>
      <x:c r="C383" s="0" t="s">
        <x:v>14</x:v>
      </x:c>
      <x:c r="D383" s="0" t="s">
        <x:v>324</x:v>
      </x:c>
      <x:c r="E383" s="45" t="n">
        <x:v>1</x:v>
      </x:c>
      <x:c r="G383" s="0" t="s">
        <x:v>120</x:v>
      </x:c>
      <x:c r="H383" s="46" t="n">
        <x:v>5.07</x:v>
      </x:c>
      <x:c r="I383" s="0" t="s">
        <x:v>121</x:v>
      </x:c>
      <x:c r="J383" s="47">
        <x:f>ROUND(E383* H383,5)</x:f>
      </x:c>
      <x:c r="K383" s="48" t="s"/>
    </x:row>
    <x:row r="384" spans="1:27">
      <x:c r="B384" s="0" t="s">
        <x:v>325</x:v>
      </x:c>
      <x:c r="C384" s="0" t="s">
        <x:v>14</x:v>
      </x:c>
      <x:c r="D384" s="0" t="s">
        <x:v>326</x:v>
      </x:c>
      <x:c r="E384" s="45" t="n">
        <x:v>1</x:v>
      </x:c>
      <x:c r="G384" s="0" t="s">
        <x:v>120</x:v>
      </x:c>
      <x:c r="H384" s="46" t="n">
        <x:v>18.04</x:v>
      </x:c>
      <x:c r="I384" s="0" t="s">
        <x:v>121</x:v>
      </x:c>
      <x:c r="J384" s="47">
        <x:f>ROUND(E384* H384,5)</x:f>
      </x:c>
      <x:c r="K384" s="48" t="s"/>
    </x:row>
    <x:row r="385" spans="1:27">
      <x:c r="D385" s="49" t="s">
        <x:v>130</x:v>
      </x:c>
      <x:c r="E385" s="48" t="s"/>
      <x:c r="H385" s="48" t="s"/>
      <x:c r="K385" s="46">
        <x:f>SUM(J383:J384)</x:f>
      </x:c>
    </x:row>
    <x:row r="386" spans="1:27">
      <x:c r="E386" s="48" t="s"/>
      <x:c r="H386" s="48" t="s"/>
      <x:c r="K386" s="48" t="s"/>
    </x:row>
    <x:row r="387" spans="1:27">
      <x:c r="D387" s="49" t="s">
        <x:v>132</x:v>
      </x:c>
      <x:c r="E387" s="48" t="s"/>
      <x:c r="H387" s="48" t="n">
        <x:v>1.5</x:v>
      </x:c>
      <x:c r="I387" s="0" t="s">
        <x:v>133</x:v>
      </x:c>
      <x:c r="J387" s="0">
        <x:f>ROUND(H387/100*K381,5)</x:f>
      </x:c>
      <x:c r="K387" s="48" t="s"/>
    </x:row>
    <x:row r="388" spans="1:27">
      <x:c r="D388" s="49" t="s">
        <x:v>131</x:v>
      </x:c>
      <x:c r="E388" s="48" t="s"/>
      <x:c r="H388" s="48" t="s"/>
      <x:c r="K388" s="50">
        <x:f>SUM(J378:J387)</x:f>
      </x:c>
    </x:row>
    <x:row r="389" spans="1:27">
      <x:c r="D389" s="49" t="s">
        <x:v>134</x:v>
      </x:c>
      <x:c r="E389" s="48" t="s"/>
      <x:c r="H389" s="48" t="s"/>
      <x:c r="K389" s="50">
        <x:f>SUM(K388:K388)</x:f>
      </x:c>
    </x:row>
    <x:row r="391" spans="1:27" customFormat="1" ht="45" customHeight="1">
      <x:c r="A391" s="38" t="s"/>
      <x:c r="B391" s="38" t="s">
        <x:v>327</x:v>
      </x:c>
      <x:c r="C391" s="39" t="s">
        <x:v>14</x:v>
      </x:c>
      <x:c r="D391" s="40" t="s">
        <x:v>328</x:v>
      </x:c>
      <x:c r="E391" s="39" t="s"/>
      <x:c r="F391" s="39" t="s"/>
      <x:c r="G391" s="39" t="s"/>
      <x:c r="H391" s="41" t="s">
        <x:v>113</x:v>
      </x:c>
      <x:c r="I391" s="42" t="n">
        <x:v>1</x:v>
      </x:c>
      <x:c r="J391" s="43" t="s"/>
      <x:c r="K391" s="44">
        <x:f>ROUND(K402,2)</x:f>
      </x:c>
      <x:c r="L391" s="40" t="s">
        <x:v>329</x:v>
      </x:c>
      <x:c r="M391" s="39" t="s"/>
      <x:c r="N391" s="39" t="s"/>
      <x:c r="O391" s="39" t="s"/>
      <x:c r="P391" s="39" t="s"/>
      <x:c r="Q391" s="39" t="s"/>
      <x:c r="R391" s="39" t="s"/>
      <x:c r="S391" s="39" t="s"/>
      <x:c r="T391" s="39" t="s"/>
      <x:c r="U391" s="39" t="s"/>
      <x:c r="V391" s="39" t="s"/>
      <x:c r="W391" s="39" t="s"/>
      <x:c r="X391" s="39" t="s"/>
      <x:c r="Y391" s="39" t="s"/>
      <x:c r="Z391" s="39" t="s"/>
      <x:c r="AA391" s="39" t="s"/>
    </x:row>
    <x:row r="392" spans="1:27">
      <x:c r="B392" s="14" t="s">
        <x:v>115</x:v>
      </x:c>
    </x:row>
    <x:row r="393" spans="1:27">
      <x:c r="B393" s="0" t="s">
        <x:v>251</x:v>
      </x:c>
      <x:c r="C393" s="0" t="s">
        <x:v>117</x:v>
      </x:c>
      <x:c r="D393" s="0" t="s">
        <x:v>252</x:v>
      </x:c>
      <x:c r="E393" s="45" t="n">
        <x:v>0.25</x:v>
      </x:c>
      <x:c r="F393" s="0" t="s">
        <x:v>119</x:v>
      </x:c>
      <x:c r="G393" s="0" t="s">
        <x:v>120</x:v>
      </x:c>
      <x:c r="H393" s="46" t="n">
        <x:v>25.36</x:v>
      </x:c>
      <x:c r="I393" s="0" t="s">
        <x:v>121</x:v>
      </x:c>
      <x:c r="J393" s="47">
        <x:f>ROUND(E393/I391* H393,5)</x:f>
      </x:c>
      <x:c r="K393" s="48" t="s"/>
    </x:row>
    <x:row r="394" spans="1:27">
      <x:c r="B394" s="0" t="s">
        <x:v>253</x:v>
      </x:c>
      <x:c r="C394" s="0" t="s">
        <x:v>117</x:v>
      </x:c>
      <x:c r="D394" s="0" t="s">
        <x:v>254</x:v>
      </x:c>
      <x:c r="E394" s="45" t="n">
        <x:v>0.25</x:v>
      </x:c>
      <x:c r="F394" s="0" t="s">
        <x:v>119</x:v>
      </x:c>
      <x:c r="G394" s="0" t="s">
        <x:v>120</x:v>
      </x:c>
      <x:c r="H394" s="46" t="n">
        <x:v>29.57</x:v>
      </x:c>
      <x:c r="I394" s="0" t="s">
        <x:v>121</x:v>
      </x:c>
      <x:c r="J394" s="47">
        <x:f>ROUND(E394/I391* H394,5)</x:f>
      </x:c>
      <x:c r="K394" s="48" t="s"/>
    </x:row>
    <x:row r="395" spans="1:27">
      <x:c r="D395" s="49" t="s">
        <x:v>124</x:v>
      </x:c>
      <x:c r="E395" s="48" t="s"/>
      <x:c r="H395" s="48" t="s"/>
      <x:c r="K395" s="46">
        <x:f>SUM(J393:J394)</x:f>
      </x:c>
    </x:row>
    <x:row r="396" spans="1:27">
      <x:c r="B396" s="14" t="s">
        <x:v>125</x:v>
      </x:c>
      <x:c r="E396" s="48" t="s"/>
      <x:c r="H396" s="48" t="s"/>
      <x:c r="K396" s="48" t="s"/>
    </x:row>
    <x:row r="397" spans="1:27">
      <x:c r="B397" s="0" t="s">
        <x:v>330</x:v>
      </x:c>
      <x:c r="C397" s="0" t="s">
        <x:v>14</x:v>
      </x:c>
      <x:c r="D397" s="0" t="s">
        <x:v>331</x:v>
      </x:c>
      <x:c r="E397" s="45" t="n">
        <x:v>1</x:v>
      </x:c>
      <x:c r="G397" s="0" t="s">
        <x:v>120</x:v>
      </x:c>
      <x:c r="H397" s="46" t="n">
        <x:v>32.16</x:v>
      </x:c>
      <x:c r="I397" s="0" t="s">
        <x:v>121</x:v>
      </x:c>
      <x:c r="J397" s="47">
        <x:f>ROUND(E397* H397,5)</x:f>
      </x:c>
      <x:c r="K397" s="48" t="s"/>
    </x:row>
    <x:row r="398" spans="1:27">
      <x:c r="D398" s="49" t="s">
        <x:v>130</x:v>
      </x:c>
      <x:c r="E398" s="48" t="s"/>
      <x:c r="H398" s="48" t="s"/>
      <x:c r="K398" s="46">
        <x:f>SUM(J397:J397)</x:f>
      </x:c>
    </x:row>
    <x:row r="399" spans="1:27">
      <x:c r="E399" s="48" t="s"/>
      <x:c r="H399" s="48" t="s"/>
      <x:c r="K399" s="48" t="s"/>
    </x:row>
    <x:row r="400" spans="1:27">
      <x:c r="D400" s="49" t="s">
        <x:v>132</x:v>
      </x:c>
      <x:c r="E400" s="48" t="s"/>
      <x:c r="H400" s="48" t="n">
        <x:v>1.5</x:v>
      </x:c>
      <x:c r="I400" s="0" t="s">
        <x:v>133</x:v>
      </x:c>
      <x:c r="J400" s="0">
        <x:f>ROUND(H400/100*K395,5)</x:f>
      </x:c>
      <x:c r="K400" s="48" t="s"/>
    </x:row>
    <x:row r="401" spans="1:27">
      <x:c r="D401" s="49" t="s">
        <x:v>131</x:v>
      </x:c>
      <x:c r="E401" s="48" t="s"/>
      <x:c r="H401" s="48" t="s"/>
      <x:c r="K401" s="50">
        <x:f>SUM(J392:J400)</x:f>
      </x:c>
    </x:row>
    <x:row r="402" spans="1:27">
      <x:c r="D402" s="49" t="s">
        <x:v>134</x:v>
      </x:c>
      <x:c r="E402" s="48" t="s"/>
      <x:c r="H402" s="48" t="s"/>
      <x:c r="K402" s="50">
        <x:f>SUM(K401:K401)</x:f>
      </x:c>
    </x:row>
    <x:row r="404" spans="1:27" customFormat="1" ht="45" customHeight="1">
      <x:c r="A404" s="38" t="s"/>
      <x:c r="B404" s="38" t="s">
        <x:v>332</x:v>
      </x:c>
      <x:c r="C404" s="39" t="s">
        <x:v>75</x:v>
      </x:c>
      <x:c r="D404" s="40" t="s">
        <x:v>333</x:v>
      </x:c>
      <x:c r="E404" s="39" t="s"/>
      <x:c r="F404" s="39" t="s"/>
      <x:c r="G404" s="39" t="s"/>
      <x:c r="H404" s="41" t="s">
        <x:v>113</x:v>
      </x:c>
      <x:c r="I404" s="42" t="n">
        <x:v>1</x:v>
      </x:c>
      <x:c r="J404" s="43" t="s"/>
      <x:c r="K404" s="44">
        <x:f>ROUND(K411,2)</x:f>
      </x:c>
      <x:c r="L404" s="40" t="s">
        <x:v>333</x:v>
      </x:c>
      <x:c r="M404" s="39" t="s"/>
      <x:c r="N404" s="39" t="s"/>
      <x:c r="O404" s="39" t="s"/>
      <x:c r="P404" s="39" t="s"/>
      <x:c r="Q404" s="39" t="s"/>
      <x:c r="R404" s="39" t="s"/>
      <x:c r="S404" s="39" t="s"/>
      <x:c r="T404" s="39" t="s"/>
      <x:c r="U404" s="39" t="s"/>
      <x:c r="V404" s="39" t="s"/>
      <x:c r="W404" s="39" t="s"/>
      <x:c r="X404" s="39" t="s"/>
      <x:c r="Y404" s="39" t="s"/>
      <x:c r="Z404" s="39" t="s"/>
      <x:c r="AA404" s="39" t="s"/>
    </x:row>
    <x:row r="405" spans="1:27">
      <x:c r="B405" s="14" t="s">
        <x:v>115</x:v>
      </x:c>
    </x:row>
    <x:row r="406" spans="1:27">
      <x:c r="B406" s="0" t="s">
        <x:v>334</x:v>
      </x:c>
      <x:c r="C406" s="0" t="s">
        <x:v>117</x:v>
      </x:c>
      <x:c r="D406" s="0" t="s">
        <x:v>335</x:v>
      </x:c>
      <x:c r="E406" s="45" t="n">
        <x:v>4</x:v>
      </x:c>
      <x:c r="F406" s="0" t="s">
        <x:v>119</x:v>
      </x:c>
      <x:c r="G406" s="0" t="s">
        <x:v>120</x:v>
      </x:c>
      <x:c r="H406" s="46" t="n">
        <x:v>45</x:v>
      </x:c>
      <x:c r="I406" s="0" t="s">
        <x:v>121</x:v>
      </x:c>
      <x:c r="J406" s="47">
        <x:f>ROUND(E406/I404* H406,5)</x:f>
      </x:c>
      <x:c r="K406" s="48" t="s"/>
    </x:row>
    <x:row r="407" spans="1:27">
      <x:c r="B407" s="0" t="s">
        <x:v>253</x:v>
      </x:c>
      <x:c r="C407" s="0" t="s">
        <x:v>117</x:v>
      </x:c>
      <x:c r="D407" s="0" t="s">
        <x:v>254</x:v>
      </x:c>
      <x:c r="E407" s="45" t="n">
        <x:v>4</x:v>
      </x:c>
      <x:c r="F407" s="0" t="s">
        <x:v>119</x:v>
      </x:c>
      <x:c r="G407" s="0" t="s">
        <x:v>120</x:v>
      </x:c>
      <x:c r="H407" s="46" t="n">
        <x:v>29.57</x:v>
      </x:c>
      <x:c r="I407" s="0" t="s">
        <x:v>121</x:v>
      </x:c>
      <x:c r="J407" s="47">
        <x:f>ROUND(E407/I404* H407,5)</x:f>
      </x:c>
      <x:c r="K407" s="48" t="s"/>
    </x:row>
    <x:row r="408" spans="1:27">
      <x:c r="B408" s="0" t="s">
        <x:v>248</x:v>
      </x:c>
      <x:c r="C408" s="0" t="s">
        <x:v>117</x:v>
      </x:c>
      <x:c r="D408" s="0" t="s">
        <x:v>249</x:v>
      </x:c>
      <x:c r="E408" s="45" t="n">
        <x:v>4</x:v>
      </x:c>
      <x:c r="F408" s="0" t="s">
        <x:v>119</x:v>
      </x:c>
      <x:c r="G408" s="0" t="s">
        <x:v>120</x:v>
      </x:c>
      <x:c r="H408" s="46" t="n">
        <x:v>50.76</x:v>
      </x:c>
      <x:c r="I408" s="0" t="s">
        <x:v>121</x:v>
      </x:c>
      <x:c r="J408" s="47">
        <x:f>ROUND(E408/I404* H408,5)</x:f>
      </x:c>
      <x:c r="K408" s="48" t="s"/>
    </x:row>
    <x:row r="409" spans="1:27">
      <x:c r="D409" s="49" t="s">
        <x:v>124</x:v>
      </x:c>
      <x:c r="E409" s="48" t="s"/>
      <x:c r="H409" s="48" t="s"/>
      <x:c r="K409" s="46">
        <x:f>SUM(J406:J408)</x:f>
      </x:c>
    </x:row>
    <x:row r="410" spans="1:27">
      <x:c r="D410" s="49" t="s">
        <x:v>131</x:v>
      </x:c>
      <x:c r="E410" s="48" t="s"/>
      <x:c r="H410" s="48" t="s"/>
      <x:c r="K410" s="50">
        <x:f>SUM(J405:J409)</x:f>
      </x:c>
    </x:row>
    <x:row r="411" spans="1:27">
      <x:c r="D411" s="49" t="s">
        <x:v>134</x:v>
      </x:c>
      <x:c r="E411" s="48" t="s"/>
      <x:c r="H411" s="48" t="s"/>
      <x:c r="K411" s="50">
        <x:f>SUM(K410:K410)</x:f>
      </x:c>
    </x:row>
    <x:row r="413" spans="1:27" customFormat="1" ht="45" customHeight="1">
      <x:c r="A413" s="38" t="s">
        <x:v>336</x:v>
      </x:c>
      <x:c r="B413" s="38" t="s">
        <x:v>74</x:v>
      </x:c>
      <x:c r="C413" s="39" t="s">
        <x:v>75</x:v>
      </x:c>
      <x:c r="D413" s="40" t="s">
        <x:v>76</x:v>
      </x:c>
      <x:c r="E413" s="39" t="s"/>
      <x:c r="F413" s="39" t="s"/>
      <x:c r="G413" s="39" t="s"/>
      <x:c r="H413" s="41" t="s">
        <x:v>113</x:v>
      </x:c>
      <x:c r="I413" s="42" t="n">
        <x:v>1</x:v>
      </x:c>
      <x:c r="J413" s="43" t="s"/>
      <x:c r="K413" s="44">
        <x:f>ROUND(K415,2)</x:f>
      </x:c>
      <x:c r="L413" s="40" t="s">
        <x:v>337</x:v>
      </x:c>
      <x:c r="M413" s="39" t="s"/>
      <x:c r="N413" s="39" t="s"/>
      <x:c r="O413" s="39" t="s"/>
      <x:c r="P413" s="39" t="s"/>
      <x:c r="Q413" s="39" t="s"/>
      <x:c r="R413" s="39" t="s"/>
      <x:c r="S413" s="39" t="s"/>
      <x:c r="T413" s="39" t="s"/>
      <x:c r="U413" s="39" t="s"/>
      <x:c r="V413" s="39" t="s"/>
      <x:c r="W413" s="39" t="s"/>
      <x:c r="X413" s="39" t="s"/>
      <x:c r="Y413" s="39" t="s"/>
      <x:c r="Z413" s="39" t="s"/>
      <x:c r="AA413" s="39" t="s"/>
    </x:row>
    <x:row r="414" spans="1:27">
      <x:c r="D414" s="49" t="s">
        <x:v>131</x:v>
      </x:c>
      <x:c r="E414" s="48" t="s"/>
      <x:c r="H414" s="48" t="s"/>
      <x:c r="K414" s="50">
        <x:f>SUM(J413:J413)</x:f>
      </x:c>
    </x:row>
    <x:row r="415" spans="1:27">
      <x:c r="D415" s="49" t="s">
        <x:v>134</x:v>
      </x:c>
      <x:c r="E415" s="48" t="s"/>
      <x:c r="H415" s="48" t="s"/>
      <x:c r="K415" s="50">
        <x:f>SUM(K414:K414)</x:f>
      </x:c>
    </x:row>
    <x:row r="417" spans="1:27">
      <x:c r="A417" s="19" t="s">
        <x:v>338</x:v>
      </x:c>
      <x:c r="B417" s="19" t="s"/>
    </x:row>
    <x:row r="418" spans="1:27" customFormat="1" ht="45" customHeight="1">
      <x:c r="A418" s="38" t="s"/>
      <x:c r="B418" s="38" t="s">
        <x:v>100</x:v>
      </x:c>
      <x:c r="C418" s="39" t="s">
        <x:v>96</x:v>
      </x:c>
      <x:c r="D418" s="40" t="s">
        <x:v>101</x:v>
      </x:c>
      <x:c r="E418" s="39" t="s"/>
      <x:c r="F418" s="39" t="s"/>
      <x:c r="G418" s="39" t="s"/>
      <x:c r="H418" s="41" t="s">
        <x:v>113</x:v>
      </x:c>
      <x:c r="I418" s="42" t="n">
        <x:v>1</x:v>
      </x:c>
      <x:c r="J418" s="43" t="s"/>
      <x:c r="K418" s="44" t="n">
        <x:v>2000</x:v>
      </x:c>
      <x:c r="L418" s="40" t="s">
        <x:v>339</x:v>
      </x:c>
      <x:c r="M418" s="39" t="s"/>
      <x:c r="N418" s="39" t="s"/>
      <x:c r="O418" s="39" t="s"/>
      <x:c r="P418" s="39" t="s"/>
      <x:c r="Q418" s="39" t="s"/>
      <x:c r="R418" s="39" t="s"/>
      <x:c r="S418" s="39" t="s"/>
      <x:c r="T418" s="39" t="s"/>
      <x:c r="U418" s="39" t="s"/>
      <x:c r="V418" s="39" t="s"/>
      <x:c r="W418" s="39" t="s"/>
      <x:c r="X418" s="39" t="s"/>
      <x:c r="Y418" s="39" t="s"/>
      <x:c r="Z418" s="39" t="s"/>
      <x:c r="AA418" s="39" t="s"/>
    </x:row>
    <x:row r="419" spans="1:27" customFormat="1" ht="45" customHeight="1">
      <x:c r="A419" s="38" t="s"/>
      <x:c r="B419" s="38" t="s">
        <x:v>95</x:v>
      </x:c>
      <x:c r="C419" s="39" t="s">
        <x:v>96</x:v>
      </x:c>
      <x:c r="D419" s="40" t="s">
        <x:v>97</x:v>
      </x:c>
      <x:c r="E419" s="39" t="s"/>
      <x:c r="F419" s="39" t="s"/>
      <x:c r="G419" s="39" t="s"/>
      <x:c r="H419" s="41" t="s">
        <x:v>113</x:v>
      </x:c>
      <x:c r="I419" s="42" t="n">
        <x:v>1</x:v>
      </x:c>
      <x:c r="J419" s="43" t="s"/>
      <x:c r="K419" s="44" t="n">
        <x:v>171.24</x:v>
      </x:c>
      <x:c r="L419" s="40" t="s">
        <x:v>97</x:v>
      </x:c>
      <x:c r="M419" s="39" t="s"/>
      <x:c r="N419" s="39" t="s"/>
      <x:c r="O419" s="39" t="s"/>
      <x:c r="P419" s="39" t="s"/>
      <x:c r="Q419" s="39" t="s"/>
      <x:c r="R419" s="39" t="s"/>
      <x:c r="S419" s="39" t="s"/>
      <x:c r="T419" s="39" t="s"/>
      <x:c r="U419" s="39" t="s"/>
      <x:c r="V419" s="39" t="s"/>
      <x:c r="W419" s="39" t="s"/>
      <x:c r="X419" s="39" t="s"/>
      <x:c r="Y419" s="39" t="s"/>
      <x:c r="Z419" s="39" t="s"/>
      <x:c r="AA419" s="39" t="s"/>
    </x:row>
    <x:row r="420" spans="1:27">
      <x:c r="A420" s="19" t="s">
        <x:v>135</x:v>
      </x:c>
      <x:c r="B420" s="19" t="s"/>
    </x:row>
    <x:row r="421" spans="1:27" customFormat="1" ht="45" customHeight="1">
      <x:c r="A421" s="38" t="s">
        <x:v>340</x:v>
      </x:c>
      <x:c r="B421" s="38" t="s">
        <x:v>31</x:v>
      </x:c>
      <x:c r="C421" s="39" t="s">
        <x:v>26</x:v>
      </x:c>
      <x:c r="D421" s="40" t="s">
        <x:v>32</x:v>
      </x:c>
      <x:c r="E421" s="39" t="s"/>
      <x:c r="F421" s="39" t="s"/>
      <x:c r="G421" s="39" t="s"/>
      <x:c r="H421" s="41" t="s">
        <x:v>113</x:v>
      </x:c>
      <x:c r="I421" s="42" t="n">
        <x:v>1</x:v>
      </x:c>
      <x:c r="J421" s="43" t="s"/>
      <x:c r="K421" s="44">
        <x:f>ROUND(K428,2)</x:f>
      </x:c>
      <x:c r="L421" s="40" t="s">
        <x:v>341</x:v>
      </x:c>
      <x:c r="M421" s="39" t="s"/>
      <x:c r="N421" s="39" t="s"/>
      <x:c r="O421" s="39" t="s"/>
      <x:c r="P421" s="39" t="s"/>
      <x:c r="Q421" s="39" t="s"/>
      <x:c r="R421" s="39" t="s"/>
      <x:c r="S421" s="39" t="s"/>
      <x:c r="T421" s="39" t="s"/>
      <x:c r="U421" s="39" t="s"/>
      <x:c r="V421" s="39" t="s"/>
      <x:c r="W421" s="39" t="s"/>
      <x:c r="X421" s="39" t="s"/>
      <x:c r="Y421" s="39" t="s"/>
      <x:c r="Z421" s="39" t="s"/>
      <x:c r="AA421" s="39" t="s"/>
    </x:row>
    <x:row r="422" spans="1:27">
      <x:c r="B422" s="14" t="s">
        <x:v>135</x:v>
      </x:c>
    </x:row>
    <x:row r="423" spans="1:27">
      <x:c r="B423" s="0" t="s">
        <x:v>143</x:v>
      </x:c>
      <x:c r="C423" s="0" t="s">
        <x:v>17</x:v>
      </x:c>
      <x:c r="D423" s="0" t="s">
        <x:v>144</x:v>
      </x:c>
      <x:c r="E423" s="45" t="n">
        <x:v>0.45</x:v>
      </x:c>
      <x:c r="G423" s="0" t="s">
        <x:v>120</x:v>
      </x:c>
      <x:c r="H423" s="46" t="n">
        <x:v>110.55518</x:v>
      </x:c>
      <x:c r="I423" s="0" t="s">
        <x:v>121</x:v>
      </x:c>
      <x:c r="J423" s="47">
        <x:f>ROUND(E423* H423,5)</x:f>
      </x:c>
      <x:c r="K423" s="48" t="s"/>
    </x:row>
    <x:row r="424" spans="1:27">
      <x:c r="B424" s="0" t="s">
        <x:v>158</x:v>
      </x:c>
      <x:c r="C424" s="0" t="s">
        <x:v>26</x:v>
      </x:c>
      <x:c r="D424" s="0" t="s">
        <x:v>159</x:v>
      </x:c>
      <x:c r="E424" s="45" t="n">
        <x:v>1.1</x:v>
      </x:c>
      <x:c r="G424" s="0" t="s">
        <x:v>120</x:v>
      </x:c>
      <x:c r="H424" s="46" t="n">
        <x:v>44.14506</x:v>
      </x:c>
      <x:c r="I424" s="0" t="s">
        <x:v>121</x:v>
      </x:c>
      <x:c r="J424" s="47">
        <x:f>ROUND(E424* H424,5)</x:f>
      </x:c>
      <x:c r="K424" s="48" t="s"/>
    </x:row>
    <x:row r="425" spans="1:27">
      <x:c r="B425" s="0" t="s">
        <x:v>154</x:v>
      </x:c>
      <x:c r="C425" s="0" t="s">
        <x:v>111</x:v>
      </x:c>
      <x:c r="D425" s="0" t="s">
        <x:v>155</x:v>
      </x:c>
      <x:c r="E425" s="45" t="n">
        <x:v>40</x:v>
      </x:c>
      <x:c r="G425" s="0" t="s">
        <x:v>120</x:v>
      </x:c>
      <x:c r="H425" s="46" t="n">
        <x:v>1.24392</x:v>
      </x:c>
      <x:c r="I425" s="0" t="s">
        <x:v>121</x:v>
      </x:c>
      <x:c r="J425" s="47">
        <x:f>ROUND(E425* H425,5)</x:f>
      </x:c>
      <x:c r="K425" s="48" t="s"/>
    </x:row>
    <x:row r="426" spans="1:27">
      <x:c r="D426" s="49" t="s">
        <x:v>342</x:v>
      </x:c>
      <x:c r="E426" s="48" t="s"/>
      <x:c r="H426" s="48" t="s"/>
      <x:c r="K426" s="46">
        <x:f>SUM(J423:J425)</x:f>
      </x:c>
    </x:row>
    <x:row r="427" spans="1:27">
      <x:c r="D427" s="49" t="s">
        <x:v>131</x:v>
      </x:c>
      <x:c r="E427" s="48" t="s"/>
      <x:c r="H427" s="48" t="s"/>
      <x:c r="K427" s="50">
        <x:f>SUM(J422:J426)</x:f>
      </x:c>
    </x:row>
    <x:row r="428" spans="1:27">
      <x:c r="D428" s="49" t="s">
        <x:v>134</x:v>
      </x:c>
      <x:c r="E428" s="48" t="s"/>
      <x:c r="H428" s="48" t="s"/>
      <x:c r="K428" s="50">
        <x:f>SUM(K427:K427)</x:f>
      </x:c>
    </x:row>
    <x:row r="430" spans="1:27" customFormat="1" ht="45" customHeight="1">
      <x:c r="A430" s="38" t="s">
        <x:v>343</x:v>
      </x:c>
      <x:c r="B430" s="38" t="s">
        <x:v>59</x:v>
      </x:c>
      <x:c r="C430" s="39" t="s">
        <x:v>14</x:v>
      </x:c>
      <x:c r="D430" s="40" t="s">
        <x:v>60</x:v>
      </x:c>
      <x:c r="E430" s="39" t="s"/>
      <x:c r="F430" s="39" t="s"/>
      <x:c r="G430" s="39" t="s"/>
      <x:c r="H430" s="41" t="s">
        <x:v>113</x:v>
      </x:c>
      <x:c r="I430" s="42" t="n">
        <x:v>1</x:v>
      </x:c>
      <x:c r="J430" s="43" t="s"/>
      <x:c r="K430" s="44">
        <x:f>ROUND(K441,2)</x:f>
      </x:c>
      <x:c r="L430" s="40" t="s">
        <x:v>344</x:v>
      </x:c>
      <x:c r="M430" s="39" t="s"/>
      <x:c r="N430" s="39" t="s"/>
      <x:c r="O430" s="39" t="s"/>
      <x:c r="P430" s="39" t="s"/>
      <x:c r="Q430" s="39" t="s"/>
      <x:c r="R430" s="39" t="s"/>
      <x:c r="S430" s="39" t="s"/>
      <x:c r="T430" s="39" t="s"/>
      <x:c r="U430" s="39" t="s"/>
      <x:c r="V430" s="39" t="s"/>
      <x:c r="W430" s="39" t="s"/>
      <x:c r="X430" s="39" t="s"/>
      <x:c r="Y430" s="39" t="s"/>
      <x:c r="Z430" s="39" t="s"/>
      <x:c r="AA430" s="39" t="s"/>
    </x:row>
    <x:row r="431" spans="1:27">
      <x:c r="B431" s="14" t="s">
        <x:v>139</x:v>
      </x:c>
    </x:row>
    <x:row r="432" spans="1:27">
      <x:c r="B432" s="0" t="s">
        <x:v>345</x:v>
      </x:c>
      <x:c r="C432" s="0" t="s">
        <x:v>117</x:v>
      </x:c>
      <x:c r="D432" s="0" t="s">
        <x:v>346</x:v>
      </x:c>
      <x:c r="E432" s="45" t="n">
        <x:v>1</x:v>
      </x:c>
      <x:c r="F432" s="0" t="s">
        <x:v>119</x:v>
      </x:c>
      <x:c r="G432" s="0" t="s">
        <x:v>120</x:v>
      </x:c>
      <x:c r="H432" s="46" t="n">
        <x:v>1006.75</x:v>
      </x:c>
      <x:c r="I432" s="0" t="s">
        <x:v>121</x:v>
      </x:c>
      <x:c r="J432" s="47">
        <x:f>ROUND(E432/I430* H432,5)</x:f>
      </x:c>
      <x:c r="K432" s="48" t="s"/>
    </x:row>
    <x:row r="433" spans="1:27">
      <x:c r="D433" s="49" t="s">
        <x:v>142</x:v>
      </x:c>
      <x:c r="E433" s="48" t="s"/>
      <x:c r="H433" s="48" t="s"/>
      <x:c r="K433" s="46">
        <x:f>SUM(J432:J432)</x:f>
      </x:c>
    </x:row>
    <x:row r="434" spans="1:27">
      <x:c r="B434" s="14" t="s">
        <x:v>125</x:v>
      </x:c>
      <x:c r="E434" s="48" t="s"/>
      <x:c r="H434" s="48" t="s"/>
      <x:c r="K434" s="48" t="s"/>
    </x:row>
    <x:row r="435" spans="1:27">
      <x:c r="B435" s="0" t="s">
        <x:v>347</x:v>
      </x:c>
      <x:c r="C435" s="0" t="n">
        <x:v>1</x:v>
      </x:c>
      <x:c r="D435" s="0" t="s">
        <x:v>348</x:v>
      </x:c>
      <x:c r="E435" s="45" t="n">
        <x:v>1</x:v>
      </x:c>
      <x:c r="G435" s="0" t="s">
        <x:v>120</x:v>
      </x:c>
      <x:c r="H435" s="46" t="n">
        <x:v>45000</x:v>
      </x:c>
      <x:c r="I435" s="0" t="s">
        <x:v>121</x:v>
      </x:c>
      <x:c r="J435" s="47">
        <x:f>ROUND(E435* H435,5)</x:f>
      </x:c>
      <x:c r="K435" s="48" t="s"/>
    </x:row>
    <x:row r="436" spans="1:27">
      <x:c r="D436" s="49" t="s">
        <x:v>130</x:v>
      </x:c>
      <x:c r="E436" s="48" t="s"/>
      <x:c r="H436" s="48" t="s"/>
      <x:c r="K436" s="46">
        <x:f>SUM(J435:J435)</x:f>
      </x:c>
    </x:row>
    <x:row r="437" spans="1:27">
      <x:c r="B437" s="14" t="s">
        <x:v>135</x:v>
      </x:c>
      <x:c r="E437" s="48" t="s"/>
      <x:c r="H437" s="48" t="s"/>
      <x:c r="K437" s="48" t="s"/>
    </x:row>
    <x:row r="438" spans="1:27">
      <x:c r="B438" s="0" t="s">
        <x:v>332</x:v>
      </x:c>
      <x:c r="C438" s="0" t="s">
        <x:v>75</x:v>
      </x:c>
      <x:c r="D438" s="0" t="s">
        <x:v>333</x:v>
      </x:c>
      <x:c r="E438" s="45" t="n">
        <x:v>1</x:v>
      </x:c>
      <x:c r="G438" s="0" t="s">
        <x:v>120</x:v>
      </x:c>
      <x:c r="H438" s="46" t="n">
        <x:v>501.32</x:v>
      </x:c>
      <x:c r="I438" s="0" t="s">
        <x:v>121</x:v>
      </x:c>
      <x:c r="J438" s="47">
        <x:f>ROUND(E438* H438,5)</x:f>
      </x:c>
      <x:c r="K438" s="48" t="s"/>
    </x:row>
    <x:row r="439" spans="1:27">
      <x:c r="D439" s="49" t="s">
        <x:v>342</x:v>
      </x:c>
      <x:c r="E439" s="48" t="s"/>
      <x:c r="H439" s="48" t="s"/>
      <x:c r="K439" s="46">
        <x:f>SUM(J438:J438)</x:f>
      </x:c>
    </x:row>
    <x:row r="440" spans="1:27">
      <x:c r="D440" s="49" t="s">
        <x:v>131</x:v>
      </x:c>
      <x:c r="E440" s="48" t="s"/>
      <x:c r="H440" s="48" t="s"/>
      <x:c r="K440" s="50">
        <x:f>SUM(J431:J439)</x:f>
      </x:c>
    </x:row>
    <x:row r="441" spans="1:27">
      <x:c r="D441" s="49" t="s">
        <x:v>134</x:v>
      </x:c>
      <x:c r="E441" s="48" t="s"/>
      <x:c r="H441" s="48" t="s"/>
      <x:c r="K441" s="50">
        <x:f>SUM(K440:K440)</x:f>
      </x:c>
    </x:row>
    <x:row r="443" spans="1:27" customFormat="1" ht="45" customHeight="1">
      <x:c r="A443" s="38" t="s">
        <x:v>349</x:v>
      </x:c>
      <x:c r="B443" s="38" t="s">
        <x:v>65</x:v>
      </x:c>
      <x:c r="C443" s="39" t="s">
        <x:v>14</x:v>
      </x:c>
      <x:c r="D443" s="40" t="s">
        <x:v>66</x:v>
      </x:c>
      <x:c r="E443" s="39" t="s"/>
      <x:c r="F443" s="39" t="s"/>
      <x:c r="G443" s="39" t="s"/>
      <x:c r="H443" s="41" t="s">
        <x:v>113</x:v>
      </x:c>
      <x:c r="I443" s="42" t="n">
        <x:v>1</x:v>
      </x:c>
      <x:c r="J443" s="43" t="s"/>
      <x:c r="K443" s="44">
        <x:f>ROUND(K450,2)</x:f>
      </x:c>
      <x:c r="L443" s="40" t="s">
        <x:v>350</x:v>
      </x:c>
      <x:c r="M443" s="39" t="s"/>
      <x:c r="N443" s="39" t="s"/>
      <x:c r="O443" s="39" t="s"/>
      <x:c r="P443" s="39" t="s"/>
      <x:c r="Q443" s="39" t="s"/>
      <x:c r="R443" s="39" t="s"/>
      <x:c r="S443" s="39" t="s"/>
      <x:c r="T443" s="39" t="s"/>
      <x:c r="U443" s="39" t="s"/>
      <x:c r="V443" s="39" t="s"/>
      <x:c r="W443" s="39" t="s"/>
      <x:c r="X443" s="39" t="s"/>
      <x:c r="Y443" s="39" t="s"/>
      <x:c r="Z443" s="39" t="s"/>
      <x:c r="AA443" s="39" t="s"/>
    </x:row>
    <x:row r="444" spans="1:27">
      <x:c r="B444" s="14" t="s">
        <x:v>135</x:v>
      </x:c>
    </x:row>
    <x:row r="445" spans="1:27">
      <x:c r="B445" s="0" t="s">
        <x:v>327</x:v>
      </x:c>
      <x:c r="C445" s="0" t="s">
        <x:v>14</x:v>
      </x:c>
      <x:c r="D445" s="0" t="s">
        <x:v>328</x:v>
      </x:c>
      <x:c r="E445" s="45" t="n">
        <x:v>1</x:v>
      </x:c>
      <x:c r="G445" s="0" t="s">
        <x:v>120</x:v>
      </x:c>
      <x:c r="H445" s="46" t="n">
        <x:v>46.09849</x:v>
      </x:c>
      <x:c r="I445" s="0" t="s">
        <x:v>121</x:v>
      </x:c>
      <x:c r="J445" s="47">
        <x:f>ROUND(E445* H445,5)</x:f>
      </x:c>
      <x:c r="K445" s="48" t="s"/>
    </x:row>
    <x:row r="446" spans="1:27">
      <x:c r="B446" s="0" t="s">
        <x:v>320</x:v>
      </x:c>
      <x:c r="C446" s="0" t="s">
        <x:v>14</x:v>
      </x:c>
      <x:c r="D446" s="0" t="s">
        <x:v>321</x:v>
      </x:c>
      <x:c r="E446" s="45" t="n">
        <x:v>4</x:v>
      </x:c>
      <x:c r="G446" s="0" t="s">
        <x:v>120</x:v>
      </x:c>
      <x:c r="H446" s="46" t="n">
        <x:v>36.10067</x:v>
      </x:c>
      <x:c r="I446" s="0" t="s">
        <x:v>121</x:v>
      </x:c>
      <x:c r="J446" s="47">
        <x:f>ROUND(E446* H446,5)</x:f>
      </x:c>
      <x:c r="K446" s="48" t="s"/>
    </x:row>
    <x:row r="447" spans="1:27">
      <x:c r="B447" s="0" t="s">
        <x:v>306</x:v>
      </x:c>
      <x:c r="C447" s="0" t="s">
        <x:v>180</x:v>
      </x:c>
      <x:c r="D447" s="0" t="s">
        <x:v>307</x:v>
      </x:c>
      <x:c r="E447" s="45" t="n">
        <x:v>1.5</x:v>
      </x:c>
      <x:c r="G447" s="0" t="s">
        <x:v>120</x:v>
      </x:c>
      <x:c r="H447" s="46" t="n">
        <x:v>3.64736</x:v>
      </x:c>
      <x:c r="I447" s="0" t="s">
        <x:v>121</x:v>
      </x:c>
      <x:c r="J447" s="47">
        <x:f>ROUND(E447* H447,5)</x:f>
      </x:c>
      <x:c r="K447" s="48" t="s"/>
    </x:row>
    <x:row r="448" spans="1:27">
      <x:c r="B448" s="0" t="s">
        <x:v>313</x:v>
      </x:c>
      <x:c r="C448" s="0" t="s">
        <x:v>180</x:v>
      </x:c>
      <x:c r="D448" s="0" t="s">
        <x:v>314</x:v>
      </x:c>
      <x:c r="E448" s="45" t="n">
        <x:v>5.5</x:v>
      </x:c>
      <x:c r="G448" s="0" t="s">
        <x:v>120</x:v>
      </x:c>
      <x:c r="H448" s="46" t="n">
        <x:v>9.58922</x:v>
      </x:c>
      <x:c r="I448" s="0" t="s">
        <x:v>121</x:v>
      </x:c>
      <x:c r="J448" s="47">
        <x:f>ROUND(E448* H448,5)</x:f>
      </x:c>
      <x:c r="K448" s="48" t="s"/>
    </x:row>
    <x:row r="449" spans="1:27">
      <x:c r="D449" s="49" t="s">
        <x:v>131</x:v>
      </x:c>
      <x:c r="E449" s="48" t="s"/>
      <x:c r="H449" s="48" t="s"/>
      <x:c r="K449" s="50">
        <x:f>SUM(J444:J448)</x:f>
      </x:c>
    </x:row>
    <x:row r="450" spans="1:27">
      <x:c r="D450" s="49" t="s">
        <x:v>134</x:v>
      </x:c>
      <x:c r="E450" s="48" t="s"/>
      <x:c r="H450" s="48" t="s"/>
      <x:c r="K450" s="50">
        <x:f>SUM(K449:K449)</x:f>
      </x:c>
    </x:row>
  </x:sheetData>
  <x:sheetProtection sheet="1"/>
  <x:mergeCells count="89">
    <x:mergeCell ref="A1:K1"/>
    <x:mergeCell ref="A2:K2"/>
    <x:mergeCell ref="A3:K3"/>
    <x:mergeCell ref="A4:K4"/>
    <x:mergeCell ref="A6:K6"/>
    <x:mergeCell ref="D11:F11"/>
    <x:mergeCell ref="I11:J11"/>
    <x:mergeCell ref="D25:F25"/>
    <x:mergeCell ref="I25:J25"/>
    <x:mergeCell ref="D32:F32"/>
    <x:mergeCell ref="I32:J32"/>
    <x:mergeCell ref="D48:F48"/>
    <x:mergeCell ref="I48:J48"/>
    <x:mergeCell ref="D64:F64"/>
    <x:mergeCell ref="I64:J64"/>
    <x:mergeCell ref="D83:F83"/>
    <x:mergeCell ref="I83:J83"/>
    <x:mergeCell ref="D90:F90"/>
    <x:mergeCell ref="I90:J90"/>
    <x:mergeCell ref="D97:F97"/>
    <x:mergeCell ref="I97:J97"/>
    <x:mergeCell ref="D104:F104"/>
    <x:mergeCell ref="I104:J104"/>
    <x:mergeCell ref="D111:F111"/>
    <x:mergeCell ref="I111:J111"/>
    <x:mergeCell ref="D118:F118"/>
    <x:mergeCell ref="I118:J118"/>
    <x:mergeCell ref="D125:F125"/>
    <x:mergeCell ref="I125:J125"/>
    <x:mergeCell ref="D132:F132"/>
    <x:mergeCell ref="I132:J132"/>
    <x:mergeCell ref="D150:F150"/>
    <x:mergeCell ref="I150:J150"/>
    <x:mergeCell ref="D160:F160"/>
    <x:mergeCell ref="I160:J160"/>
    <x:mergeCell ref="D180:F180"/>
    <x:mergeCell ref="I180:J180"/>
    <x:mergeCell ref="D191:F191"/>
    <x:mergeCell ref="I191:J191"/>
    <x:mergeCell ref="D202:F202"/>
    <x:mergeCell ref="I202:J202"/>
    <x:mergeCell ref="D210:F210"/>
    <x:mergeCell ref="I210:J210"/>
    <x:mergeCell ref="D217:F217"/>
    <x:mergeCell ref="I217:J217"/>
    <x:mergeCell ref="D228:F228"/>
    <x:mergeCell ref="I228:J228"/>
    <x:mergeCell ref="D239:F239"/>
    <x:mergeCell ref="I239:J239"/>
    <x:mergeCell ref="D250:F250"/>
    <x:mergeCell ref="I250:J250"/>
    <x:mergeCell ref="D264:F264"/>
    <x:mergeCell ref="I264:J264"/>
    <x:mergeCell ref="D275:F275"/>
    <x:mergeCell ref="I275:J275"/>
    <x:mergeCell ref="D286:F286"/>
    <x:mergeCell ref="I286:J286"/>
    <x:mergeCell ref="D297:F297"/>
    <x:mergeCell ref="I297:J297"/>
    <x:mergeCell ref="D305:F305"/>
    <x:mergeCell ref="I305:J305"/>
    <x:mergeCell ref="D312:F312"/>
    <x:mergeCell ref="I312:J312"/>
    <x:mergeCell ref="D323:F323"/>
    <x:mergeCell ref="I323:J323"/>
    <x:mergeCell ref="D334:F334"/>
    <x:mergeCell ref="I334:J334"/>
    <x:mergeCell ref="D349:F349"/>
    <x:mergeCell ref="I349:J349"/>
    <x:mergeCell ref="D363:F363"/>
    <x:mergeCell ref="I363:J363"/>
    <x:mergeCell ref="D377:F377"/>
    <x:mergeCell ref="I377:J377"/>
    <x:mergeCell ref="D391:F391"/>
    <x:mergeCell ref="I391:J391"/>
    <x:mergeCell ref="D404:F404"/>
    <x:mergeCell ref="I404:J404"/>
    <x:mergeCell ref="D413:F413"/>
    <x:mergeCell ref="I413:J413"/>
    <x:mergeCell ref="D418:F418"/>
    <x:mergeCell ref="I418:J418"/>
    <x:mergeCell ref="D419:F419"/>
    <x:mergeCell ref="I419:J419"/>
    <x:mergeCell ref="D421:F421"/>
    <x:mergeCell ref="I421:J421"/>
    <x:mergeCell ref="D430:F430"/>
    <x:mergeCell ref="I430:J430"/>
    <x:mergeCell ref="D443:F443"/>
    <x:mergeCell ref="I443:J44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81"/>
  <x:sheetViews>
    <x:sheetView workbookViewId="0">
      <x:pane xSplit="0" ySplit="8" topLeftCell="A9" state="frozenSplit"/>
    </x:sheetView>
  </x:sheetViews>
  <x:sheetFormatPr defaultRowHeight="15"/>
  <x:cols>
    <x:col min="1" max="1" width="14.710625" style="0" customWidth="1"/>
    <x:col min="2" max="2" width="6.210625" style="0" customWidth="1"/>
    <x:col min="3" max="3" width="65.710625" style="0" customWidth="1"/>
    <x:col min="4" max="4" width="13.710625" style="0" customWidth="1"/>
    <x:col min="5" max="5" width="65.710625" style="0" customWidth="1"/>
    <x:col min="6" max="9" width="13.710625" style="0" customWidth="1"/>
  </x:cols>
  <x:sheetData>
    <x:row r="1" spans="1:9">
      <x:c r="A1" s="16" t="s">
        <x:v>0</x:v>
      </x:c>
      <x:c r="B1" s="16" t="s">
        <x:v>0</x:v>
      </x:c>
      <x:c r="C1" s="16" t="s">
        <x:v>0</x:v>
      </x:c>
      <x:c r="D1" s="16" t="s">
        <x:v>0</x:v>
      </x:c>
    </x:row>
    <x:row r="2" spans="1:9">
      <x:c r="A2" s="16" t="s"/>
      <x:c r="B2" s="16" t="s"/>
      <x:c r="C2" s="16" t="s"/>
      <x:c r="D2" s="16" t="s"/>
    </x:row>
    <x:row r="3" spans="1:9">
      <x:c r="A3" s="16" t="s"/>
      <x:c r="B3" s="16" t="s"/>
      <x:c r="C3" s="16" t="s"/>
      <x:c r="D3" s="16" t="s"/>
    </x:row>
    <x:row r="4" spans="1:9">
      <x:c r="A4" s="16" t="s"/>
      <x:c r="B4" s="16" t="s"/>
      <x:c r="C4" s="16" t="s"/>
      <x:c r="D4" s="16" t="s"/>
    </x:row>
    <x:row r="6" spans="1:9">
      <x:c r="A6" s="3" t="s">
        <x:v>103</x:v>
      </x:c>
      <x:c r="B6" s="3" t="s">
        <x:v>103</x:v>
      </x:c>
      <x:c r="C6" s="3" t="s">
        <x:v>103</x:v>
      </x:c>
      <x:c r="D6" s="3" t="s">
        <x:v>103</x:v>
      </x:c>
    </x:row>
    <x:row r="8" spans="1:9">
      <x:c r="A8" s="37" t="s">
        <x:v>105</x:v>
      </x:c>
      <x:c r="B8" s="37" t="s">
        <x:v>106</x:v>
      </x:c>
      <x:c r="C8" s="37" t="s">
        <x:v>107</x:v>
      </x:c>
      <x:c r="D8" s="37" t="s">
        <x:v>2</x:v>
      </x:c>
      <x:c r="E8" s="37" t="s">
        <x:v>108</x:v>
      </x:c>
      <x:c r="F8" s="37" t="s">
        <x:v>351</x:v>
      </x:c>
      <x:c r="G8" s="37" t="s">
        <x:v>352</x:v>
      </x:c>
      <x:c r="H8" s="37" t="s">
        <x:v>353</x:v>
      </x:c>
      <x:c r="I8" s="37" t="s">
        <x:v>354</x:v>
      </x:c>
    </x:row>
    <x:row r="10" spans="1:9">
      <x:c r="A10" s="19" t="s">
        <x:v>115</x:v>
      </x:c>
    </x:row>
    <x:row r="11" spans="1:9">
      <x:c r="A11" s="0" t="s">
        <x:v>251</x:v>
      </x:c>
      <x:c r="B11" s="0" t="s">
        <x:v>117</x:v>
      </x:c>
      <x:c r="C11" s="52" t="s">
        <x:v>252</x:v>
      </x:c>
      <x:c r="D11" s="46" t="n">
        <x:v>25.36</x:v>
      </x:c>
      <x:c r="E11" s="0" t="s">
        <x:v>252</x:v>
      </x:c>
      <x:c r="F11" s="53" t="n">
        <x:v>0</x:v>
      </x:c>
      <x:c r="G11" s="53" t="n">
        <x:v>0</x:v>
      </x:c>
      <x:c r="H11" s="53" t="n">
        <x:v>0</x:v>
      </x:c>
      <x:c r="I11" s="53" t="n">
        <x:v>0</x:v>
      </x:c>
    </x:row>
    <x:row r="12" spans="1:9">
      <x:c r="A12" s="0" t="s">
        <x:v>234</x:v>
      </x:c>
      <x:c r="B12" s="0" t="s">
        <x:v>117</x:v>
      </x:c>
      <x:c r="C12" s="52" t="s">
        <x:v>235</x:v>
      </x:c>
      <x:c r="D12" s="46" t="n">
        <x:v>25.4</x:v>
      </x:c>
      <x:c r="E12" s="0" t="s">
        <x:v>235</x:v>
      </x:c>
      <x:c r="F12" s="53" t="n">
        <x:v>0</x:v>
      </x:c>
      <x:c r="G12" s="53" t="n">
        <x:v>0</x:v>
      </x:c>
      <x:c r="H12" s="53" t="n">
        <x:v>0</x:v>
      </x:c>
      <x:c r="I12" s="53" t="n">
        <x:v>0</x:v>
      </x:c>
    </x:row>
    <x:row r="13" spans="1:9">
      <x:c r="A13" s="0" t="s">
        <x:v>248</x:v>
      </x:c>
      <x:c r="B13" s="0" t="s">
        <x:v>117</x:v>
      </x:c>
      <x:c r="C13" s="52" t="s">
        <x:v>249</x:v>
      </x:c>
      <x:c r="D13" s="46" t="n">
        <x:v>50.76</x:v>
      </x:c>
      <x:c r="E13" s="0" t="s">
        <x:v>355</x:v>
      </x:c>
      <x:c r="F13" s="53" t="n">
        <x:v>0</x:v>
      </x:c>
      <x:c r="G13" s="53" t="n">
        <x:v>0</x:v>
      </x:c>
      <x:c r="H13" s="53" t="n">
        <x:v>0</x:v>
      </x:c>
      <x:c r="I13" s="53" t="n">
        <x:v>0</x:v>
      </x:c>
    </x:row>
    <x:row r="14" spans="1:9">
      <x:c r="A14" s="0" t="s">
        <x:v>146</x:v>
      </x:c>
      <x:c r="B14" s="0" t="s">
        <x:v>117</x:v>
      </x:c>
      <x:c r="C14" s="52" t="s">
        <x:v>147</x:v>
      </x:c>
      <x:c r="D14" s="46" t="n">
        <x:v>19.44</x:v>
      </x:c>
      <x:c r="E14" s="0" t="s">
        <x:v>147</x:v>
      </x:c>
      <x:c r="F14" s="53" t="n">
        <x:v>0</x:v>
      </x:c>
      <x:c r="G14" s="53" t="n">
        <x:v>0</x:v>
      </x:c>
      <x:c r="H14" s="53" t="n">
        <x:v>0</x:v>
      </x:c>
      <x:c r="I14" s="53" t="n">
        <x:v>0</x:v>
      </x:c>
    </x:row>
    <x:row r="15" spans="1:9">
      <x:c r="A15" s="0" t="s">
        <x:v>161</x:v>
      </x:c>
      <x:c r="B15" s="0" t="s">
        <x:v>117</x:v>
      </x:c>
      <x:c r="C15" s="52" t="s">
        <x:v>162</x:v>
      </x:c>
      <x:c r="D15" s="46" t="n">
        <x:v>19.44</x:v>
      </x:c>
      <x:c r="E15" s="0" t="s">
        <x:v>162</x:v>
      </x:c>
      <x:c r="F15" s="53" t="n">
        <x:v>0</x:v>
      </x:c>
      <x:c r="G15" s="53" t="n">
        <x:v>0</x:v>
      </x:c>
      <x:c r="H15" s="53" t="n">
        <x:v>0</x:v>
      </x:c>
      <x:c r="I15" s="53" t="n">
        <x:v>0</x:v>
      </x:c>
    </x:row>
    <x:row r="16" spans="1:9">
      <x:c r="A16" s="0" t="s">
        <x:v>122</x:v>
      </x:c>
      <x:c r="B16" s="0" t="s">
        <x:v>117</x:v>
      </x:c>
      <x:c r="C16" s="52" t="s">
        <x:v>123</x:v>
      </x:c>
      <x:c r="D16" s="46" t="n">
        <x:v>19.44</x:v>
      </x:c>
      <x:c r="E16" s="0" t="s">
        <x:v>123</x:v>
      </x:c>
      <x:c r="F16" s="53" t="n">
        <x:v>0</x:v>
      </x:c>
      <x:c r="G16" s="53" t="n">
        <x:v>0</x:v>
      </x:c>
      <x:c r="H16" s="53" t="n">
        <x:v>0</x:v>
      </x:c>
      <x:c r="I16" s="53" t="n">
        <x:v>0</x:v>
      </x:c>
    </x:row>
    <x:row r="17" spans="1:9">
      <x:c r="A17" s="0" t="s">
        <x:v>163</x:v>
      </x:c>
      <x:c r="B17" s="0" t="s">
        <x:v>117</x:v>
      </x:c>
      <x:c r="C17" s="52" t="s">
        <x:v>164</x:v>
      </x:c>
      <x:c r="D17" s="46" t="n">
        <x:v>17.35</x:v>
      </x:c>
      <x:c r="E17" s="0" t="s">
        <x:v>164</x:v>
      </x:c>
      <x:c r="F17" s="53" t="n">
        <x:v>0</x:v>
      </x:c>
      <x:c r="G17" s="53" t="n">
        <x:v>0</x:v>
      </x:c>
      <x:c r="H17" s="53" t="n">
        <x:v>0</x:v>
      </x:c>
      <x:c r="I17" s="53" t="n">
        <x:v>0</x:v>
      </x:c>
    </x:row>
    <x:row r="18" spans="1:9">
      <x:c r="A18" s="0" t="s">
        <x:v>116</x:v>
      </x:c>
      <x:c r="B18" s="0" t="s">
        <x:v>117</x:v>
      </x:c>
      <x:c r="C18" s="52" t="s">
        <x:v>118</x:v>
      </x:c>
      <x:c r="D18" s="46" t="n">
        <x:v>17.35</x:v>
      </x:c>
      <x:c r="E18" s="0" t="s">
        <x:v>118</x:v>
      </x:c>
      <x:c r="F18" s="53" t="n">
        <x:v>0</x:v>
      </x:c>
      <x:c r="G18" s="53" t="n">
        <x:v>0</x:v>
      </x:c>
      <x:c r="H18" s="53" t="n">
        <x:v>0</x:v>
      </x:c>
      <x:c r="I18" s="53" t="n">
        <x:v>0</x:v>
      </x:c>
    </x:row>
    <x:row r="19" spans="1:9">
      <x:c r="A19" s="0" t="s">
        <x:v>148</x:v>
      </x:c>
      <x:c r="B19" s="0" t="s">
        <x:v>117</x:v>
      </x:c>
      <x:c r="C19" s="52" t="s">
        <x:v>149</x:v>
      </x:c>
      <x:c r="D19" s="46" t="n">
        <x:v>19.91</x:v>
      </x:c>
      <x:c r="E19" s="0" t="s">
        <x:v>149</x:v>
      </x:c>
      <x:c r="F19" s="53" t="n">
        <x:v>0</x:v>
      </x:c>
      <x:c r="G19" s="53" t="n">
        <x:v>0</x:v>
      </x:c>
      <x:c r="H19" s="53" t="n">
        <x:v>0</x:v>
      </x:c>
      <x:c r="I19" s="53" t="n">
        <x:v>0</x:v>
      </x:c>
    </x:row>
    <x:row r="20" spans="1:9">
      <x:c r="A20" s="0" t="s">
        <x:v>208</x:v>
      </x:c>
      <x:c r="B20" s="0" t="s">
        <x:v>117</x:v>
      </x:c>
      <x:c r="C20" s="52" t="s">
        <x:v>149</x:v>
      </x:c>
      <x:c r="D20" s="46" t="n">
        <x:v>24.55</x:v>
      </x:c>
      <x:c r="E20" s="0" t="s">
        <x:v>149</x:v>
      </x:c>
      <x:c r="F20" s="53" t="n">
        <x:v>0</x:v>
      </x:c>
      <x:c r="G20" s="53" t="n">
        <x:v>0</x:v>
      </x:c>
      <x:c r="H20" s="53" t="n">
        <x:v>0</x:v>
      </x:c>
      <x:c r="I20" s="53" t="n">
        <x:v>0</x:v>
      </x:c>
    </x:row>
    <x:row r="21" spans="1:9">
      <x:c r="A21" s="0" t="s">
        <x:v>225</x:v>
      </x:c>
      <x:c r="B21" s="0" t="s">
        <x:v>117</x:v>
      </x:c>
      <x:c r="C21" s="52" t="s">
        <x:v>226</x:v>
      </x:c>
      <x:c r="D21" s="46" t="n">
        <x:v>29.42</x:v>
      </x:c>
      <x:c r="E21" s="0" t="s">
        <x:v>226</x:v>
      </x:c>
      <x:c r="F21" s="53" t="n">
        <x:v>0</x:v>
      </x:c>
      <x:c r="G21" s="53" t="n">
        <x:v>0</x:v>
      </x:c>
      <x:c r="H21" s="53" t="n">
        <x:v>0</x:v>
      </x:c>
      <x:c r="I21" s="53" t="n">
        <x:v>0</x:v>
      </x:c>
    </x:row>
    <x:row r="22" spans="1:9">
      <x:c r="A22" s="0" t="s">
        <x:v>253</x:v>
      </x:c>
      <x:c r="B22" s="0" t="s">
        <x:v>117</x:v>
      </x:c>
      <x:c r="C22" s="52" t="s">
        <x:v>254</x:v>
      </x:c>
      <x:c r="D22" s="46" t="n">
        <x:v>29.57</x:v>
      </x:c>
      <x:c r="E22" s="0" t="s">
        <x:v>254</x:v>
      </x:c>
      <x:c r="F22" s="53" t="n">
        <x:v>0</x:v>
      </x:c>
      <x:c r="G22" s="53" t="n">
        <x:v>0</x:v>
      </x:c>
      <x:c r="H22" s="53" t="n">
        <x:v>0</x:v>
      </x:c>
      <x:c r="I22" s="53" t="n">
        <x:v>0</x:v>
      </x:c>
    </x:row>
    <x:row r="23" spans="1:9">
      <x:c r="A23" s="0" t="s">
        <x:v>236</x:v>
      </x:c>
      <x:c r="B23" s="0" t="s">
        <x:v>117</x:v>
      </x:c>
      <x:c r="C23" s="52" t="s">
        <x:v>237</x:v>
      </x:c>
      <x:c r="D23" s="46" t="n">
        <x:v>29.57</x:v>
      </x:c>
      <x:c r="E23" s="0" t="s">
        <x:v>237</x:v>
      </x:c>
      <x:c r="F23" s="53" t="n">
        <x:v>0</x:v>
      </x:c>
      <x:c r="G23" s="53" t="n">
        <x:v>0</x:v>
      </x:c>
      <x:c r="H23" s="53" t="n">
        <x:v>0</x:v>
      </x:c>
      <x:c r="I23" s="53" t="n">
        <x:v>0</x:v>
      </x:c>
    </x:row>
    <x:row r="24" spans="1:9">
      <x:c r="A24" s="0" t="s">
        <x:v>206</x:v>
      </x:c>
      <x:c r="B24" s="0" t="s">
        <x:v>117</x:v>
      </x:c>
      <x:c r="C24" s="52" t="s">
        <x:v>207</x:v>
      </x:c>
      <x:c r="D24" s="46" t="n">
        <x:v>29.9</x:v>
      </x:c>
      <x:c r="E24" s="0" t="s">
        <x:v>207</x:v>
      </x:c>
      <x:c r="F24" s="53" t="n">
        <x:v>0</x:v>
      </x:c>
      <x:c r="G24" s="53" t="n">
        <x:v>0</x:v>
      </x:c>
      <x:c r="H24" s="53" t="n">
        <x:v>0</x:v>
      </x:c>
      <x:c r="I24" s="53" t="n">
        <x:v>0</x:v>
      </x:c>
    </x:row>
    <x:row r="25" spans="1:9">
      <x:c r="A25" s="0" t="s">
        <x:v>334</x:v>
      </x:c>
      <x:c r="B25" s="0" t="s">
        <x:v>117</x:v>
      </x:c>
      <x:c r="C25" s="52" t="s">
        <x:v>335</x:v>
      </x:c>
      <x:c r="D25" s="46" t="n">
        <x:v>45</x:v>
      </x:c>
      <x:c r="E25" s="0" t="s">
        <x:v>335</x:v>
      </x:c>
      <x:c r="F25" s="53" t="n">
        <x:v>0</x:v>
      </x:c>
      <x:c r="G25" s="53" t="n">
        <x:v>0</x:v>
      </x:c>
      <x:c r="H25" s="53" t="n">
        <x:v>0</x:v>
      </x:c>
      <x:c r="I25" s="53" t="n">
        <x:v>0</x:v>
      </x:c>
    </x:row>
    <x:row r="26" spans="1:9">
      <x:c r="A26" s="0" t="s">
        <x:v>269</x:v>
      </x:c>
      <x:c r="B26" s="0" t="s">
        <x:v>117</x:v>
      </x:c>
      <x:c r="C26" s="52" t="s">
        <x:v>270</x:v>
      </x:c>
      <x:c r="D26" s="46" t="n">
        <x:v>15.06</x:v>
      </x:c>
      <x:c r="E26" s="0" t="s">
        <x:v>270</x:v>
      </x:c>
      <x:c r="F26" s="53" t="n">
        <x:v>0</x:v>
      </x:c>
      <x:c r="G26" s="53" t="n">
        <x:v>0</x:v>
      </x:c>
      <x:c r="H26" s="53" t="n">
        <x:v>0</x:v>
      </x:c>
      <x:c r="I26" s="53" t="n">
        <x:v>0</x:v>
      </x:c>
    </x:row>
    <x:row r="27" spans="1:9">
      <x:c r="A27" s="19" t="s">
        <x:v>139</x:v>
      </x:c>
    </x:row>
    <x:row r="28" spans="1:9">
      <x:c r="A28" s="0" t="s">
        <x:v>211</x:v>
      </x:c>
      <x:c r="B28" s="0" t="s">
        <x:v>117</x:v>
      </x:c>
      <x:c r="C28" s="52" t="s">
        <x:v>212</x:v>
      </x:c>
      <x:c r="D28" s="46" t="n">
        <x:v>62.71</x:v>
      </x:c>
      <x:c r="E28" s="0" t="s">
        <x:v>212</x:v>
      </x:c>
      <x:c r="F28" s="53" t="n">
        <x:v>12.764928217149</x:v>
      </x:c>
      <x:c r="G28" s="53" t="n">
        <x:v>176.76066199328</x:v>
      </x:c>
      <x:c r="H28" s="53" t="n">
        <x:v>0</x:v>
      </x:c>
      <x:c r="I28" s="53" t="n">
        <x:v>0</x:v>
      </x:c>
    </x:row>
    <x:row r="29" spans="1:9">
      <x:c r="A29" s="0" t="s">
        <x:v>140</x:v>
      </x:c>
      <x:c r="B29" s="0" t="s">
        <x:v>117</x:v>
      </x:c>
      <x:c r="C29" s="52" t="s">
        <x:v>141</x:v>
      </x:c>
      <x:c r="D29" s="46" t="n">
        <x:v>82.41</x:v>
      </x:c>
      <x:c r="E29" s="0" t="s">
        <x:v>356</x:v>
      </x:c>
      <x:c r="F29" s="53" t="n">
        <x:v>0</x:v>
      </x:c>
      <x:c r="G29" s="53" t="n">
        <x:v>0</x:v>
      </x:c>
      <x:c r="H29" s="53" t="n">
        <x:v>0</x:v>
      </x:c>
      <x:c r="I29" s="53" t="n">
        <x:v>0</x:v>
      </x:c>
    </x:row>
    <x:row r="30" spans="1:9">
      <x:c r="A30" s="0" t="s">
        <x:v>213</x:v>
      </x:c>
      <x:c r="B30" s="0" t="s">
        <x:v>117</x:v>
      </x:c>
      <x:c r="C30" s="52" t="s">
        <x:v>214</x:v>
      </x:c>
      <x:c r="D30" s="46" t="n">
        <x:v>56.51</x:v>
      </x:c>
      <x:c r="E30" s="0" t="s">
        <x:v>357</x:v>
      </x:c>
      <x:c r="F30" s="53" t="n">
        <x:v>12.084132045576</x:v>
      </x:c>
      <x:c r="G30" s="53" t="n">
        <x:v>167.33342668709</x:v>
      </x:c>
      <x:c r="H30" s="53" t="n">
        <x:v>0</x:v>
      </x:c>
      <x:c r="I30" s="53" t="n">
        <x:v>0</x:v>
      </x:c>
    </x:row>
    <x:row r="31" spans="1:9">
      <x:c r="A31" s="0" t="s">
        <x:v>221</x:v>
      </x:c>
      <x:c r="B31" s="0" t="s">
        <x:v>117</x:v>
      </x:c>
      <x:c r="C31" s="52" t="s">
        <x:v>222</x:v>
      </x:c>
      <x:c r="D31" s="46" t="n">
        <x:v>45.45</x:v>
      </x:c>
      <x:c r="E31" s="0" t="s">
        <x:v>358</x:v>
      </x:c>
      <x:c r="F31" s="53" t="n">
        <x:v>14.126520560364</x:v>
      </x:c>
      <x:c r="G31" s="53" t="n">
        <x:v>195.61513260662</x:v>
      </x:c>
      <x:c r="H31" s="53" t="n">
        <x:v>0</x:v>
      </x:c>
      <x:c r="I31" s="53" t="n">
        <x:v>0</x:v>
      </x:c>
    </x:row>
    <x:row r="32" spans="1:9">
      <x:c r="A32" s="0" t="s">
        <x:v>238</x:v>
      </x:c>
      <x:c r="B32" s="0" t="s">
        <x:v>117</x:v>
      </x:c>
      <x:c r="C32" s="52" t="s">
        <x:v>239</x:v>
      </x:c>
      <x:c r="D32" s="46" t="n">
        <x:v>53.26</x:v>
      </x:c>
      <x:c r="E32" s="0" t="s">
        <x:v>359</x:v>
      </x:c>
      <x:c r="F32" s="53" t="n">
        <x:v>21.104681319027</x:v>
      </x:c>
      <x:c r="G32" s="53" t="n">
        <x:v>292.24429449565</x:v>
      </x:c>
      <x:c r="H32" s="53" t="n">
        <x:v>0</x:v>
      </x:c>
      <x:c r="I32" s="53" t="n">
        <x:v>0</x:v>
      </x:c>
    </x:row>
    <x:row r="33" spans="1:9">
      <x:c r="A33" s="0" t="s">
        <x:v>345</x:v>
      </x:c>
      <x:c r="B33" s="0" t="s">
        <x:v>117</x:v>
      </x:c>
      <x:c r="C33" s="52" t="s">
        <x:v>346</x:v>
      </x:c>
      <x:c r="D33" s="46" t="n">
        <x:v>1006.75</x:v>
      </x:c>
      <x:c r="E33" s="0" t="s">
        <x:v>346</x:v>
      </x:c>
      <x:c r="F33" s="53" t="n">
        <x:v>0</x:v>
      </x:c>
      <x:c r="G33" s="53" t="n">
        <x:v>0</x:v>
      </x:c>
      <x:c r="H33" s="53" t="n">
        <x:v>0</x:v>
      </x:c>
      <x:c r="I33" s="53" t="n">
        <x:v>0</x:v>
      </x:c>
    </x:row>
    <x:row r="34" spans="1:9">
      <x:c r="A34" s="0" t="s">
        <x:v>150</x:v>
      </x:c>
      <x:c r="B34" s="0" t="s">
        <x:v>117</x:v>
      </x:c>
      <x:c r="C34" s="52" t="s">
        <x:v>151</x:v>
      </x:c>
      <x:c r="D34" s="46" t="n">
        <x:v>156.75</x:v>
      </x:c>
      <x:c r="E34" s="0" t="s">
        <x:v>360</x:v>
      </x:c>
      <x:c r="F34" s="53" t="n">
        <x:v>0</x:v>
      </x:c>
      <x:c r="G34" s="53" t="n">
        <x:v>0</x:v>
      </x:c>
      <x:c r="H34" s="53" t="n">
        <x:v>0</x:v>
      </x:c>
      <x:c r="I34" s="53" t="n">
        <x:v>0</x:v>
      </x:c>
    </x:row>
    <x:row r="35" spans="1:9">
      <x:c r="A35" s="0" t="s">
        <x:v>209</x:v>
      </x:c>
      <x:c r="B35" s="0" t="s">
        <x:v>117</x:v>
      </x:c>
      <x:c r="C35" s="52" t="s">
        <x:v>210</x:v>
      </x:c>
      <x:c r="D35" s="46" t="n">
        <x:v>8.39</x:v>
      </x:c>
      <x:c r="E35" s="0" t="s">
        <x:v>361</x:v>
      </x:c>
      <x:c r="F35" s="53" t="n">
        <x:v>15.699655424818</x:v>
      </x:c>
      <x:c r="G35" s="53" t="n">
        <x:v>587.74611349102</x:v>
      </x:c>
      <x:c r="H35" s="53" t="n">
        <x:v>0</x:v>
      </x:c>
      <x:c r="I35" s="53" t="n">
        <x:v>0</x:v>
      </x:c>
    </x:row>
    <x:row r="36" spans="1:9">
      <x:c r="A36" s="0" t="s">
        <x:v>227</x:v>
      </x:c>
      <x:c r="B36" s="0" t="s">
        <x:v>117</x:v>
      </x:c>
      <x:c r="C36" s="52" t="s">
        <x:v>228</x:v>
      </x:c>
      <x:c r="D36" s="46" t="n">
        <x:v>1.54</x:v>
      </x:c>
      <x:c r="E36" s="0" t="s">
        <x:v>362</x:v>
      </x:c>
      <x:c r="F36" s="53" t="n">
        <x:v>7.0564042662222</x:v>
      </x:c>
      <x:c r="G36" s="53" t="n">
        <x:v>264.16975853733</x:v>
      </x:c>
      <x:c r="H36" s="53" t="n">
        <x:v>0</x:v>
      </x:c>
      <x:c r="I36" s="53" t="n">
        <x:v>0</x:v>
      </x:c>
    </x:row>
    <x:row r="37" spans="1:9">
      <x:c r="A37" s="0" t="s">
        <x:v>271</x:v>
      </x:c>
      <x:c r="B37" s="0" t="s">
        <x:v>117</x:v>
      </x:c>
      <x:c r="C37" s="52" t="s">
        <x:v>272</x:v>
      </x:c>
      <x:c r="D37" s="46" t="n">
        <x:v>4.13</x:v>
      </x:c>
      <x:c r="E37" s="0" t="s">
        <x:v>363</x:v>
      </x:c>
      <x:c r="F37" s="53" t="n">
        <x:v>1.8907111909594</x:v>
      </x:c>
      <x:c r="G37" s="53" t="n">
        <x:v>70.782327646736</x:v>
      </x:c>
      <x:c r="H37" s="53" t="n">
        <x:v>0</x:v>
      </x:c>
      <x:c r="I37" s="53" t="n">
        <x:v>0</x:v>
      </x:c>
    </x:row>
    <x:row r="38" spans="1:9">
      <x:c r="A38" s="19" t="s">
        <x:v>125</x:v>
      </x:c>
    </x:row>
    <x:row r="39" spans="1:9">
      <x:c r="A39" s="0" t="s">
        <x:v>347</x:v>
      </x:c>
      <x:c r="B39" s="0" t="n">
        <x:v>1</x:v>
      </x:c>
      <x:c r="C39" s="52" t="s">
        <x:v>348</x:v>
      </x:c>
      <x:c r="D39" s="46" t="n">
        <x:v>45000</x:v>
      </x:c>
      <x:c r="E39" s="0" t="s">
        <x:v>364</x:v>
      </x:c>
      <x:c r="F39" s="53" t="n">
        <x:v>0</x:v>
      </x:c>
      <x:c r="G39" s="53" t="n">
        <x:v>0</x:v>
      </x:c>
      <x:c r="H39" s="53" t="n">
        <x:v>0</x:v>
      </x:c>
      <x:c r="I39" s="53" t="n">
        <x:v>0</x:v>
      </x:c>
    </x:row>
    <x:row r="40" spans="1:9">
      <x:c r="A40" s="0" t="s">
        <x:v>259</x:v>
      </x:c>
      <x:c r="B40" s="0" t="n">
        <x:v>1</x:v>
      </x:c>
      <x:c r="C40" s="52" t="s">
        <x:v>260</x:v>
      </x:c>
      <x:c r="D40" s="46" t="n">
        <x:v>3500</x:v>
      </x:c>
      <x:c r="E40" s="0" t="s">
        <x:v>365</x:v>
      </x:c>
      <x:c r="F40" s="53" t="n">
        <x:v>0</x:v>
      </x:c>
      <x:c r="G40" s="53" t="n">
        <x:v>0</x:v>
      </x:c>
      <x:c r="H40" s="53" t="n">
        <x:v>0</x:v>
      </x:c>
      <x:c r="I40" s="53" t="n">
        <x:v>0</x:v>
      </x:c>
    </x:row>
    <x:row r="41" spans="1:9">
      <x:c r="A41" s="0" t="s">
        <x:v>242</x:v>
      </x:c>
      <x:c r="B41" s="0" t="n">
        <x:v>1</x:v>
      </x:c>
      <x:c r="C41" s="52" t="s">
        <x:v>243</x:v>
      </x:c>
      <x:c r="D41" s="46" t="n">
        <x:v>10000</x:v>
      </x:c>
      <x:c r="E41" s="0" t="s">
        <x:v>243</x:v>
      </x:c>
      <x:c r="F41" s="53" t="n">
        <x:v>0</x:v>
      </x:c>
      <x:c r="G41" s="53" t="n">
        <x:v>0</x:v>
      </x:c>
      <x:c r="H41" s="53" t="n">
        <x:v>0</x:v>
      </x:c>
      <x:c r="I41" s="53" t="n">
        <x:v>0</x:v>
      </x:c>
    </x:row>
    <x:row r="42" spans="1:9">
      <x:c r="A42" s="0" t="s">
        <x:v>262</x:v>
      </x:c>
      <x:c r="B42" s="0" t="n">
        <x:v>0</x:v>
      </x:c>
      <x:c r="C42" s="52" t="s">
        <x:v>263</x:v>
      </x:c>
      <x:c r="D42" s="46" t="n">
        <x:v>2950</x:v>
      </x:c>
      <x:c r="E42" s="0" t="s">
        <x:v>366</x:v>
      </x:c>
      <x:c r="F42" s="53" t="n">
        <x:v>0</x:v>
      </x:c>
      <x:c r="G42" s="53" t="n">
        <x:v>0</x:v>
      </x:c>
      <x:c r="H42" s="53" t="n">
        <x:v>0</x:v>
      </x:c>
      <x:c r="I42" s="53" t="n">
        <x:v>0</x:v>
      </x:c>
    </x:row>
    <x:row r="43" spans="1:9">
      <x:c r="A43" s="0" t="s">
        <x:v>265</x:v>
      </x:c>
      <x:c r="B43" s="0" t="n">
        <x:v>1</x:v>
      </x:c>
      <x:c r="C43" s="52" t="s">
        <x:v>266</x:v>
      </x:c>
      <x:c r="D43" s="46" t="n">
        <x:v>2900</x:v>
      </x:c>
      <x:c r="E43" s="0" t="s">
        <x:v>367</x:v>
      </x:c>
      <x:c r="F43" s="53" t="n">
        <x:v>0</x:v>
      </x:c>
      <x:c r="G43" s="53" t="n">
        <x:v>0</x:v>
      </x:c>
      <x:c r="H43" s="53" t="n">
        <x:v>0</x:v>
      </x:c>
      <x:c r="I43" s="53" t="n">
        <x:v>0</x:v>
      </x:c>
    </x:row>
    <x:row r="44" spans="1:9">
      <x:c r="A44" s="0" t="s">
        <x:v>368</x:v>
      </x:c>
      <x:c r="B44" s="0" t="n">
        <x:v>1</x:v>
      </x:c>
      <x:c r="C44" s="52" t="s">
        <x:v>333</x:v>
      </x:c>
      <x:c r="D44" s="46" t="n">
        <x:v>650</x:v>
      </x:c>
      <x:c r="E44" s="0" t="s">
        <x:v>333</x:v>
      </x:c>
      <x:c r="F44" s="53" t="n">
        <x:v>0</x:v>
      </x:c>
      <x:c r="G44" s="53" t="n">
        <x:v>0</x:v>
      </x:c>
      <x:c r="H44" s="53" t="n">
        <x:v>0</x:v>
      </x:c>
      <x:c r="I44" s="53" t="n">
        <x:v>0</x:v>
      </x:c>
    </x:row>
    <x:row r="45" spans="1:9">
      <x:c r="A45" s="0" t="s">
        <x:v>274</x:v>
      </x:c>
      <x:c r="B45" s="0" t="n">
        <x:v>1</x:v>
      </x:c>
      <x:c r="C45" s="52" t="s">
        <x:v>275</x:v>
      </x:c>
      <x:c r="D45" s="46" t="n">
        <x:v>1350</x:v>
      </x:c>
      <x:c r="E45" s="0" t="s">
        <x:v>369</x:v>
      </x:c>
      <x:c r="F45" s="53" t="n">
        <x:v>0</x:v>
      </x:c>
      <x:c r="G45" s="53" t="n">
        <x:v>0</x:v>
      </x:c>
      <x:c r="H45" s="53" t="n">
        <x:v>0</x:v>
      </x:c>
      <x:c r="I45" s="53" t="n">
        <x:v>0</x:v>
      </x:c>
    </x:row>
    <x:row r="46" spans="1:9">
      <x:c r="A46" s="0" t="s">
        <x:v>278</x:v>
      </x:c>
      <x:c r="B46" s="0" t="s">
        <x:v>14</x:v>
      </x:c>
      <x:c r="C46" s="52" t="s">
        <x:v>279</x:v>
      </x:c>
      <x:c r="D46" s="46" t="n">
        <x:v>1198</x:v>
      </x:c>
      <x:c r="E46" s="0" t="s">
        <x:v>279</x:v>
      </x:c>
      <x:c r="F46" s="53" t="n">
        <x:v>0</x:v>
      </x:c>
      <x:c r="G46" s="53" t="n">
        <x:v>0</x:v>
      </x:c>
      <x:c r="H46" s="53" t="n">
        <x:v>0</x:v>
      </x:c>
      <x:c r="I46" s="53" t="n">
        <x:v>0</x:v>
      </x:c>
    </x:row>
    <x:row r="47" spans="1:9">
      <x:c r="A47" s="0" t="s">
        <x:v>292</x:v>
      </x:c>
      <x:c r="B47" s="0" t="s">
        <x:v>14</x:v>
      </x:c>
      <x:c r="C47" s="52" t="s">
        <x:v>293</x:v>
      </x:c>
      <x:c r="D47" s="46" t="n">
        <x:v>4000</x:v>
      </x:c>
      <x:c r="E47" s="0" t="s">
        <x:v>293</x:v>
      </x:c>
      <x:c r="F47" s="53" t="n">
        <x:v>0</x:v>
      </x:c>
      <x:c r="G47" s="53" t="n">
        <x:v>0</x:v>
      </x:c>
      <x:c r="H47" s="53" t="n">
        <x:v>0</x:v>
      </x:c>
      <x:c r="I47" s="53" t="n">
        <x:v>0</x:v>
      </x:c>
    </x:row>
    <x:row r="48" spans="1:9">
      <x:c r="A48" s="0" t="s">
        <x:v>295</x:v>
      </x:c>
      <x:c r="B48" s="0" t="s">
        <x:v>14</x:v>
      </x:c>
      <x:c r="C48" s="52" t="s">
        <x:v>296</x:v>
      </x:c>
      <x:c r="D48" s="46" t="n">
        <x:v>800</x:v>
      </x:c>
      <x:c r="E48" s="0" t="s">
        <x:v>370</x:v>
      </x:c>
      <x:c r="F48" s="53" t="n">
        <x:v>0</x:v>
      </x:c>
      <x:c r="G48" s="53" t="n">
        <x:v>0</x:v>
      </x:c>
      <x:c r="H48" s="53" t="n">
        <x:v>0</x:v>
      </x:c>
      <x:c r="I48" s="53" t="n">
        <x:v>0</x:v>
      </x:c>
    </x:row>
    <x:row r="49" spans="1:9">
      <x:c r="A49" s="0" t="s">
        <x:v>229</x:v>
      </x:c>
      <x:c r="B49" s="0" t="s">
        <x:v>17</x:v>
      </x:c>
      <x:c r="C49" s="52" t="s">
        <x:v>230</x:v>
      </x:c>
      <x:c r="D49" s="46" t="n">
        <x:v>2.18</x:v>
      </x:c>
      <x:c r="E49" s="0" t="s">
        <x:v>230</x:v>
      </x:c>
      <x:c r="F49" s="53" t="n">
        <x:v>0.3003711</x:v>
      </x:c>
      <x:c r="G49" s="53" t="n">
        <x:v>5.6487081</x:v>
      </x:c>
      <x:c r="H49" s="53" t="n">
        <x:v>0</x:v>
      </x:c>
      <x:c r="I49" s="53" t="n">
        <x:v>0</x:v>
      </x:c>
    </x:row>
    <x:row r="50" spans="1:9">
      <x:c r="A50" s="0" t="s">
        <x:v>152</x:v>
      </x:c>
      <x:c r="B50" s="0" t="s">
        <x:v>17</x:v>
      </x:c>
      <x:c r="C50" s="52" t="s">
        <x:v>153</x:v>
      </x:c>
      <x:c r="D50" s="46" t="n">
        <x:v>89.18</x:v>
      </x:c>
      <x:c r="E50" s="0" t="s">
        <x:v>371</x:v>
      </x:c>
      <x:c r="F50" s="53" t="n">
        <x:v>0</x:v>
      </x:c>
      <x:c r="G50" s="53" t="n">
        <x:v>0</x:v>
      </x:c>
      <x:c r="H50" s="53" t="n">
        <x:v>0</x:v>
      </x:c>
      <x:c r="I50" s="53" t="n">
        <x:v>0</x:v>
      </x:c>
    </x:row>
    <x:row r="51" spans="1:9">
      <x:c r="A51" s="0" t="s">
        <x:v>128</x:v>
      </x:c>
      <x:c r="B51" s="0" t="s">
        <x:v>111</x:v>
      </x:c>
      <x:c r="C51" s="52" t="s">
        <x:v>129</x:v>
      </x:c>
      <x:c r="D51" s="46" t="n">
        <x:v>1.16</x:v>
      </x:c>
      <x:c r="E51" s="0" t="s">
        <x:v>372</x:v>
      </x:c>
      <x:c r="F51" s="53" t="n">
        <x:v>0</x:v>
      </x:c>
      <x:c r="G51" s="53" t="n">
        <x:v>0</x:v>
      </x:c>
      <x:c r="H51" s="53" t="n">
        <x:v>0</x:v>
      </x:c>
      <x:c r="I51" s="53" t="n">
        <x:v>0</x:v>
      </x:c>
    </x:row>
    <x:row r="52" spans="1:9">
      <x:c r="A52" s="0" t="s">
        <x:v>300</x:v>
      </x:c>
      <x:c r="B52" s="0" t="s">
        <x:v>14</x:v>
      </x:c>
      <x:c r="C52" s="52" t="s">
        <x:v>301</x:v>
      </x:c>
      <x:c r="D52" s="46" t="n">
        <x:v>7.56</x:v>
      </x:c>
      <x:c r="E52" s="0" t="s">
        <x:v>373</x:v>
      </x:c>
      <x:c r="F52" s="53" t="n">
        <x:v>0.078121919783481</x:v>
      </x:c>
      <x:c r="G52" s="53" t="n">
        <x:v>1.1698292287549</x:v>
      </x:c>
      <x:c r="H52" s="53" t="n">
        <x:v>0</x:v>
      </x:c>
      <x:c r="I52" s="53" t="n">
        <x:v>0</x:v>
      </x:c>
    </x:row>
    <x:row r="53" spans="1:9">
      <x:c r="A53" s="0" t="s">
        <x:v>177</x:v>
      </x:c>
      <x:c r="B53" s="0" t="s">
        <x:v>111</x:v>
      </x:c>
      <x:c r="C53" s="52" t="s">
        <x:v>178</x:v>
      </x:c>
      <x:c r="D53" s="46" t="n">
        <x:v>1.34</x:v>
      </x:c>
      <x:c r="E53" s="0" t="s">
        <x:v>178</x:v>
      </x:c>
      <x:c r="F53" s="53" t="n">
        <x:v>0</x:v>
      </x:c>
      <x:c r="G53" s="53" t="n">
        <x:v>0</x:v>
      </x:c>
      <x:c r="H53" s="53" t="n">
        <x:v>0</x:v>
      </x:c>
      <x:c r="I53" s="53" t="n">
        <x:v>0</x:v>
      </x:c>
    </x:row>
    <x:row r="54" spans="1:9">
      <x:c r="A54" s="0" t="s">
        <x:v>126</x:v>
      </x:c>
      <x:c r="B54" s="0" t="s">
        <x:v>111</x:v>
      </x:c>
      <x:c r="C54" s="52" t="s">
        <x:v>127</x:v>
      </x:c>
      <x:c r="D54" s="46" t="n">
        <x:v>0.59</x:v>
      </x:c>
      <x:c r="E54" s="0" t="s">
        <x:v>374</x:v>
      </x:c>
      <x:c r="F54" s="53" t="n">
        <x:v>0</x:v>
      </x:c>
      <x:c r="G54" s="53" t="n">
        <x:v>0</x:v>
      </x:c>
      <x:c r="H54" s="53" t="n">
        <x:v>0</x:v>
      </x:c>
      <x:c r="I54" s="53" t="n">
        <x:v>0</x:v>
      </x:c>
    </x:row>
    <x:row r="55" spans="1:9">
      <x:c r="A55" s="0" t="s">
        <x:v>179</x:v>
      </x:c>
      <x:c r="B55" s="0" t="s">
        <x:v>180</x:v>
      </x:c>
      <x:c r="C55" s="52" t="s">
        <x:v>181</x:v>
      </x:c>
      <x:c r="D55" s="46" t="n">
        <x:v>0.37</x:v>
      </x:c>
      <x:c r="E55" s="0" t="s">
        <x:v>375</x:v>
      </x:c>
      <x:c r="F55" s="53" t="n">
        <x:v>0.05045</x:v>
      </x:c>
      <x:c r="G55" s="53" t="n">
        <x:v>1.764</x:v>
      </x:c>
      <x:c r="H55" s="53" t="n">
        <x:v>0</x:v>
      </x:c>
      <x:c r="I55" s="53" t="n">
        <x:v>0</x:v>
      </x:c>
    </x:row>
    <x:row r="56" spans="1:9">
      <x:c r="A56" s="0" t="s">
        <x:v>175</x:v>
      </x:c>
      <x:c r="B56" s="0" t="s">
        <x:v>17</x:v>
      </x:c>
      <x:c r="C56" s="52" t="s">
        <x:v>176</x:v>
      </x:c>
      <x:c r="D56" s="46" t="n">
        <x:v>212.84</x:v>
      </x:c>
      <x:c r="E56" s="0" t="s">
        <x:v>376</x:v>
      </x:c>
      <x:c r="F56" s="53" t="n">
        <x:v>0</x:v>
      </x:c>
      <x:c r="G56" s="53" t="n">
        <x:v>0</x:v>
      </x:c>
      <x:c r="H56" s="53" t="n">
        <x:v>0</x:v>
      </x:c>
      <x:c r="I56" s="53" t="n">
        <x:v>0</x:v>
      </x:c>
    </x:row>
    <x:row r="57" spans="1:9">
      <x:c r="A57" s="0" t="s">
        <x:v>172</x:v>
      </x:c>
      <x:c r="B57" s="0" t="s">
        <x:v>173</x:v>
      </x:c>
      <x:c r="C57" s="52" t="s">
        <x:v>174</x:v>
      </x:c>
      <x:c r="D57" s="46" t="n">
        <x:v>22.27</x:v>
      </x:c>
      <x:c r="E57" s="0" t="s">
        <x:v>377</x:v>
      </x:c>
      <x:c r="F57" s="53" t="n">
        <x:v>0</x:v>
      </x:c>
      <x:c r="G57" s="53" t="n">
        <x:v>0</x:v>
      </x:c>
      <x:c r="H57" s="53" t="n">
        <x:v>0</x:v>
      </x:c>
      <x:c r="I57" s="53" t="n">
        <x:v>0</x:v>
      </x:c>
    </x:row>
    <x:row r="58" spans="1:9">
      <x:c r="A58" s="0" t="s">
        <x:v>170</x:v>
      </x:c>
      <x:c r="B58" s="0" t="s">
        <x:v>26</x:v>
      </x:c>
      <x:c r="C58" s="52" t="s">
        <x:v>171</x:v>
      </x:c>
      <x:c r="D58" s="46" t="n">
        <x:v>1.26</x:v>
      </x:c>
      <x:c r="E58" s="0" t="s">
        <x:v>378</x:v>
      </x:c>
      <x:c r="F58" s="53" t="n">
        <x:v>0</x:v>
      </x:c>
      <x:c r="G58" s="53" t="n">
        <x:v>0</x:v>
      </x:c>
      <x:c r="H58" s="53" t="n">
        <x:v>0</x:v>
      </x:c>
      <x:c r="I58" s="53" t="n">
        <x:v>0</x:v>
      </x:c>
    </x:row>
    <x:row r="59" spans="1:9">
      <x:c r="A59" s="0" t="s">
        <x:v>168</x:v>
      </x:c>
      <x:c r="B59" s="0" t="s">
        <x:v>26</x:v>
      </x:c>
      <x:c r="C59" s="52" t="s">
        <x:v>169</x:v>
      </x:c>
      <x:c r="D59" s="46" t="n">
        <x:v>7.57</x:v>
      </x:c>
      <x:c r="E59" s="0" t="s">
        <x:v>379</x:v>
      </x:c>
      <x:c r="F59" s="53" t="n">
        <x:v>0</x:v>
      </x:c>
      <x:c r="G59" s="53" t="n">
        <x:v>0</x:v>
      </x:c>
      <x:c r="H59" s="53" t="n">
        <x:v>0</x:v>
      </x:c>
      <x:c r="I59" s="53" t="n">
        <x:v>0</x:v>
      </x:c>
    </x:row>
    <x:row r="60" spans="1:9">
      <x:c r="A60" s="0" t="s">
        <x:v>165</x:v>
      </x:c>
      <x:c r="B60" s="0" t="s">
        <x:v>166</x:v>
      </x:c>
      <x:c r="C60" s="52" t="s">
        <x:v>167</x:v>
      </x:c>
      <x:c r="D60" s="46" t="n">
        <x:v>2.73</x:v>
      </x:c>
      <x:c r="E60" s="0" t="s">
        <x:v>167</x:v>
      </x:c>
      <x:c r="F60" s="53" t="n">
        <x:v>12.546</x:v>
      </x:c>
      <x:c r="G60" s="53" t="n">
        <x:v>85</x:v>
      </x:c>
      <x:c r="H60" s="53" t="n">
        <x:v>0</x:v>
      </x:c>
      <x:c r="I60" s="53" t="n">
        <x:v>0</x:v>
      </x:c>
    </x:row>
    <x:row r="61" spans="1:9">
      <x:c r="A61" s="0" t="s">
        <x:v>184</x:v>
      </x:c>
      <x:c r="B61" s="0" t="s">
        <x:v>14</x:v>
      </x:c>
      <x:c r="C61" s="52" t="s">
        <x:v>80</x:v>
      </x:c>
      <x:c r="D61" s="46" t="n">
        <x:v>5.67</x:v>
      </x:c>
      <x:c r="E61" s="0" t="s">
        <x:v>380</x:v>
      </x:c>
      <x:c r="F61" s="53" t="n">
        <x:v>0</x:v>
      </x:c>
      <x:c r="G61" s="53" t="n">
        <x:v>0</x:v>
      </x:c>
      <x:c r="H61" s="53" t="n">
        <x:v>0</x:v>
      </x:c>
      <x:c r="I61" s="53" t="n">
        <x:v>0</x:v>
      </x:c>
    </x:row>
    <x:row r="62" spans="1:9">
      <x:c r="A62" s="0" t="s">
        <x:v>187</x:v>
      </x:c>
      <x:c r="B62" s="0" t="s">
        <x:v>14</x:v>
      </x:c>
      <x:c r="C62" s="52" t="s">
        <x:v>188</x:v>
      </x:c>
      <x:c r="D62" s="46" t="n">
        <x:v>1.42</x:v>
      </x:c>
      <x:c r="E62" s="0" t="s">
        <x:v>186</x:v>
      </x:c>
      <x:c r="F62" s="53" t="n">
        <x:v>0</x:v>
      </x:c>
      <x:c r="G62" s="53" t="n">
        <x:v>0</x:v>
      </x:c>
      <x:c r="H62" s="53" t="n">
        <x:v>0</x:v>
      </x:c>
      <x:c r="I62" s="53" t="n">
        <x:v>0</x:v>
      </x:c>
    </x:row>
    <x:row r="63" spans="1:9">
      <x:c r="A63" s="0" t="s">
        <x:v>191</x:v>
      </x:c>
      <x:c r="B63" s="0" t="s">
        <x:v>14</x:v>
      </x:c>
      <x:c r="C63" s="52" t="s">
        <x:v>84</x:v>
      </x:c>
      <x:c r="D63" s="46" t="n">
        <x:v>7.31</x:v>
      </x:c>
      <x:c r="E63" s="0" t="s">
        <x:v>190</x:v>
      </x:c>
      <x:c r="F63" s="53" t="n">
        <x:v>0</x:v>
      </x:c>
      <x:c r="G63" s="53" t="n">
        <x:v>0</x:v>
      </x:c>
      <x:c r="H63" s="53" t="n">
        <x:v>0</x:v>
      </x:c>
      <x:c r="I63" s="53" t="n">
        <x:v>0</x:v>
      </x:c>
    </x:row>
    <x:row r="64" spans="1:9">
      <x:c r="A64" s="0" t="s">
        <x:v>194</x:v>
      </x:c>
      <x:c r="B64" s="0" t="s">
        <x:v>14</x:v>
      </x:c>
      <x:c r="C64" s="52" t="s">
        <x:v>86</x:v>
      </x:c>
      <x:c r="D64" s="46" t="n">
        <x:v>13</x:v>
      </x:c>
      <x:c r="E64" s="0" t="s">
        <x:v>193</x:v>
      </x:c>
      <x:c r="F64" s="53" t="n">
        <x:v>0</x:v>
      </x:c>
      <x:c r="G64" s="53" t="n">
        <x:v>0</x:v>
      </x:c>
      <x:c r="H64" s="53" t="n">
        <x:v>0</x:v>
      </x:c>
      <x:c r="I64" s="53" t="n">
        <x:v>0</x:v>
      </x:c>
    </x:row>
    <x:row r="65" spans="1:9">
      <x:c r="A65" s="0" t="s">
        <x:v>197</x:v>
      </x:c>
      <x:c r="B65" s="0" t="s">
        <x:v>14</x:v>
      </x:c>
      <x:c r="C65" s="52" t="s">
        <x:v>88</x:v>
      </x:c>
      <x:c r="D65" s="46" t="n">
        <x:v>7.4</x:v>
      </x:c>
      <x:c r="E65" s="0" t="s">
        <x:v>196</x:v>
      </x:c>
      <x:c r="F65" s="53" t="n">
        <x:v>0</x:v>
      </x:c>
      <x:c r="G65" s="53" t="n">
        <x:v>0</x:v>
      </x:c>
      <x:c r="H65" s="53" t="n">
        <x:v>0</x:v>
      </x:c>
      <x:c r="I65" s="53" t="n">
        <x:v>0</x:v>
      </x:c>
    </x:row>
    <x:row r="66" spans="1:9">
      <x:c r="A66" s="0" t="s">
        <x:v>200</x:v>
      </x:c>
      <x:c r="B66" s="0" t="s">
        <x:v>14</x:v>
      </x:c>
      <x:c r="C66" s="52" t="s">
        <x:v>92</x:v>
      </x:c>
      <x:c r="D66" s="46" t="n">
        <x:v>2.61</x:v>
      </x:c>
      <x:c r="E66" s="0" t="s">
        <x:v>199</x:v>
      </x:c>
      <x:c r="F66" s="53" t="n">
        <x:v>0</x:v>
      </x:c>
      <x:c r="G66" s="53" t="n">
        <x:v>0</x:v>
      </x:c>
      <x:c r="H66" s="53" t="n">
        <x:v>0</x:v>
      </x:c>
      <x:c r="I66" s="53" t="n">
        <x:v>0</x:v>
      </x:c>
    </x:row>
    <x:row r="67" spans="1:9">
      <x:c r="A67" s="0" t="s">
        <x:v>203</x:v>
      </x:c>
      <x:c r="B67" s="0" t="s">
        <x:v>14</x:v>
      </x:c>
      <x:c r="C67" s="52" t="s">
        <x:v>90</x:v>
      </x:c>
      <x:c r="D67" s="46" t="n">
        <x:v>13.81</x:v>
      </x:c>
      <x:c r="E67" s="0" t="s">
        <x:v>202</x:v>
      </x:c>
      <x:c r="F67" s="53" t="n">
        <x:v>0</x:v>
      </x:c>
      <x:c r="G67" s="53" t="n">
        <x:v>0</x:v>
      </x:c>
      <x:c r="H67" s="53" t="n">
        <x:v>0</x:v>
      </x:c>
      <x:c r="I67" s="53" t="n">
        <x:v>0</x:v>
      </x:c>
    </x:row>
    <x:row r="68" spans="1:9">
      <x:c r="A68" s="0" t="s">
        <x:v>231</x:v>
      </x:c>
      <x:c r="B68" s="0" t="s">
        <x:v>111</x:v>
      </x:c>
      <x:c r="C68" s="52" t="s">
        <x:v>232</x:v>
      </x:c>
      <x:c r="D68" s="46" t="n">
        <x:v>5.23</x:v>
      </x:c>
      <x:c r="E68" s="0" t="s">
        <x:v>381</x:v>
      </x:c>
      <x:c r="F68" s="53" t="n">
        <x:v>5.0948661169</x:v>
      </x:c>
      <x:c r="G68" s="53" t="n">
        <x:v>109.8873153754</x:v>
      </x:c>
      <x:c r="H68" s="53" t="n">
        <x:v>0</x:v>
      </x:c>
      <x:c r="I68" s="53" t="n">
        <x:v>0</x:v>
      </x:c>
    </x:row>
    <x:row r="69" spans="1:9">
      <x:c r="A69" s="0" t="s">
        <x:v>282</x:v>
      </x:c>
      <x:c r="B69" s="0" t="n">
        <x:v>1</x:v>
      </x:c>
      <x:c r="C69" s="52" t="s">
        <x:v>283</x:v>
      </x:c>
      <x:c r="D69" s="46" t="n">
        <x:v>670</x:v>
      </x:c>
      <x:c r="E69" s="0" t="s">
        <x:v>283</x:v>
      </x:c>
      <x:c r="F69" s="53" t="n">
        <x:v>0</x:v>
      </x:c>
      <x:c r="G69" s="53" t="n">
        <x:v>0</x:v>
      </x:c>
      <x:c r="H69" s="53" t="n">
        <x:v>0</x:v>
      </x:c>
      <x:c r="I69" s="53" t="n">
        <x:v>0</x:v>
      </x:c>
    </x:row>
    <x:row r="70" spans="1:9">
      <x:c r="A70" s="0" t="s">
        <x:v>284</x:v>
      </x:c>
      <x:c r="B70" s="0" t="n">
        <x:v>1</x:v>
      </x:c>
      <x:c r="C70" s="52" t="s">
        <x:v>285</x:v>
      </x:c>
      <x:c r="D70" s="46" t="n">
        <x:v>650</x:v>
      </x:c>
      <x:c r="E70" s="0" t="s">
        <x:v>382</x:v>
      </x:c>
      <x:c r="F70" s="53" t="n">
        <x:v>0</x:v>
      </x:c>
      <x:c r="G70" s="53" t="n">
        <x:v>0</x:v>
      </x:c>
      <x:c r="H70" s="53" t="n">
        <x:v>0</x:v>
      </x:c>
      <x:c r="I70" s="53" t="n">
        <x:v>0</x:v>
      </x:c>
    </x:row>
    <x:row r="71" spans="1:9">
      <x:c r="A71" s="0" t="s">
        <x:v>288</x:v>
      </x:c>
      <x:c r="B71" s="0" t="n">
        <x:v>1</x:v>
      </x:c>
      <x:c r="C71" s="52" t="s">
        <x:v>289</x:v>
      </x:c>
      <x:c r="D71" s="46" t="n">
        <x:v>500</x:v>
      </x:c>
      <x:c r="E71" s="0" t="s">
        <x:v>383</x:v>
      </x:c>
      <x:c r="F71" s="53" t="n">
        <x:v>0</x:v>
      </x:c>
      <x:c r="G71" s="53" t="n">
        <x:v>0</x:v>
      </x:c>
      <x:c r="H71" s="53" t="n">
        <x:v>0</x:v>
      </x:c>
      <x:c r="I71" s="53" t="n">
        <x:v>0</x:v>
      </x:c>
    </x:row>
    <x:row r="72" spans="1:9">
      <x:c r="A72" s="0" t="s">
        <x:v>304</x:v>
      </x:c>
      <x:c r="B72" s="0" t="s">
        <x:v>180</x:v>
      </x:c>
      <x:c r="C72" s="52" t="s">
        <x:v>305</x:v>
      </x:c>
      <x:c r="D72" s="46" t="n">
        <x:v>11.86</x:v>
      </x:c>
      <x:c r="E72" s="0" t="s">
        <x:v>384</x:v>
      </x:c>
      <x:c r="F72" s="53" t="n">
        <x:v>12.995298015571</x:v>
      </x:c>
      <x:c r="G72" s="53" t="n">
        <x:v>164.11084746651</x:v>
      </x:c>
      <x:c r="H72" s="53" t="n">
        <x:v>0</x:v>
      </x:c>
      <x:c r="I72" s="53" t="n">
        <x:v>0</x:v>
      </x:c>
    </x:row>
    <x:row r="73" spans="1:9">
      <x:c r="A73" s="0" t="s">
        <x:v>302</x:v>
      </x:c>
      <x:c r="B73" s="0" t="s">
        <x:v>14</x:v>
      </x:c>
      <x:c r="C73" s="52" t="s">
        <x:v>303</x:v>
      </x:c>
      <x:c r="D73" s="46" t="n">
        <x:v>100.18</x:v>
      </x:c>
      <x:c r="E73" s="0" t="s">
        <x:v>385</x:v>
      </x:c>
      <x:c r="F73" s="53" t="n">
        <x:v>0.86651871767104</x:v>
      </x:c>
      <x:c r="G73" s="53" t="n">
        <x:v>10.94281338775</x:v>
      </x:c>
      <x:c r="H73" s="53" t="n">
        <x:v>0</x:v>
      </x:c>
      <x:c r="I73" s="53" t="n">
        <x:v>0</x:v>
      </x:c>
    </x:row>
    <x:row r="74" spans="1:9">
      <x:c r="A74" s="0" t="s">
        <x:v>309</x:v>
      </x:c>
      <x:c r="B74" s="0" t="s">
        <x:v>180</x:v>
      </x:c>
      <x:c r="C74" s="52" t="s">
        <x:v>310</x:v>
      </x:c>
      <x:c r="D74" s="46" t="n">
        <x:v>0.99</x:v>
      </x:c>
      <x:c r="E74" s="0" t="s">
        <x:v>386</x:v>
      </x:c>
      <x:c r="F74" s="53" t="n">
        <x:v>0.5856675244016</x:v>
      </x:c>
      <x:c r="G74" s="53" t="n">
        <x:v>16.821945825749</x:v>
      </x:c>
      <x:c r="H74" s="53" t="n">
        <x:v>0</x:v>
      </x:c>
      <x:c r="I74" s="53" t="n">
        <x:v>0</x:v>
      </x:c>
    </x:row>
    <x:row r="75" spans="1:9">
      <x:c r="A75" s="0" t="s">
        <x:v>255</x:v>
      </x:c>
      <x:c r="B75" s="0" t="s">
        <x:v>180</x:v>
      </x:c>
      <x:c r="C75" s="52" t="s">
        <x:v>256</x:v>
      </x:c>
      <x:c r="D75" s="46" t="n">
        <x:v>2.86</x:v>
      </x:c>
      <x:c r="E75" s="0" t="s">
        <x:v>387</x:v>
      </x:c>
      <x:c r="F75" s="53" t="n">
        <x:v>0.71992494988737</x:v>
      </x:c>
      <x:c r="G75" s="53" t="n">
        <x:v>13.385954429777</x:v>
      </x:c>
      <x:c r="H75" s="53" t="n">
        <x:v>0</x:v>
      </x:c>
      <x:c r="I75" s="53" t="n">
        <x:v>0</x:v>
      </x:c>
    </x:row>
    <x:row r="76" spans="1:9">
      <x:c r="A76" s="0" t="s">
        <x:v>318</x:v>
      </x:c>
      <x:c r="B76" s="0" t="s">
        <x:v>180</x:v>
      </x:c>
      <x:c r="C76" s="52" t="s">
        <x:v>319</x:v>
      </x:c>
      <x:c r="D76" s="46" t="n">
        <x:v>2.34</x:v>
      </x:c>
      <x:c r="E76" s="0" t="s">
        <x:v>388</x:v>
      </x:c>
      <x:c r="F76" s="53" t="n">
        <x:v>0.47290713694161</x:v>
      </x:c>
      <x:c r="G76" s="53" t="n">
        <x:v>7.9332051931819</x:v>
      </x:c>
      <x:c r="H76" s="53" t="n">
        <x:v>0</x:v>
      </x:c>
      <x:c r="I76" s="53" t="n">
        <x:v>0</x:v>
      </x:c>
    </x:row>
    <x:row r="77" spans="1:9">
      <x:c r="A77" s="0" t="s">
        <x:v>330</x:v>
      </x:c>
      <x:c r="B77" s="0" t="s">
        <x:v>14</x:v>
      </x:c>
      <x:c r="C77" s="52" t="s">
        <x:v>331</x:v>
      </x:c>
      <x:c r="D77" s="46" t="n">
        <x:v>32.16</x:v>
      </x:c>
      <x:c r="E77" s="0" t="s">
        <x:v>389</x:v>
      </x:c>
      <x:c r="F77" s="53" t="n">
        <x:v>2.5078742653279</x:v>
      </x:c>
      <x:c r="G77" s="53" t="n">
        <x:v>42.052474114586</x:v>
      </x:c>
      <x:c r="H77" s="53" t="n">
        <x:v>0</x:v>
      </x:c>
      <x:c r="I77" s="53" t="n">
        <x:v>0</x:v>
      </x:c>
    </x:row>
    <x:row r="78" spans="1:9">
      <x:c r="A78" s="0" t="s">
        <x:v>325</x:v>
      </x:c>
      <x:c r="B78" s="0" t="s">
        <x:v>14</x:v>
      </x:c>
      <x:c r="C78" s="52" t="s">
        <x:v>326</x:v>
      </x:c>
      <x:c r="D78" s="46" t="n">
        <x:v>18.04</x:v>
      </x:c>
      <x:c r="E78" s="0" t="s">
        <x:v>390</x:v>
      </x:c>
      <x:c r="F78" s="53" t="n">
        <x:v>4.1739047214093</x:v>
      </x:c>
      <x:c r="G78" s="53" t="n">
        <x:v>46.203521345823</x:v>
      </x:c>
      <x:c r="H78" s="53" t="n">
        <x:v>0</x:v>
      </x:c>
      <x:c r="I78" s="53" t="n">
        <x:v>0</x:v>
      </x:c>
    </x:row>
    <x:row r="79" spans="1:9">
      <x:c r="A79" s="0" t="s">
        <x:v>311</x:v>
      </x:c>
      <x:c r="B79" s="0" t="s">
        <x:v>14</x:v>
      </x:c>
      <x:c r="C79" s="52" t="s">
        <x:v>312</x:v>
      </x:c>
      <x:c r="D79" s="46" t="n">
        <x:v>0.15</x:v>
      </x:c>
      <x:c r="E79" s="0" t="s">
        <x:v>391</x:v>
      </x:c>
      <x:c r="F79" s="53" t="n">
        <x:v>0.21527242680579</x:v>
      </x:c>
      <x:c r="G79" s="53" t="n">
        <x:v>2.2975266842177</x:v>
      </x:c>
      <x:c r="H79" s="53" t="n">
        <x:v>0</x:v>
      </x:c>
      <x:c r="I79" s="53" t="n">
        <x:v>0</x:v>
      </x:c>
    </x:row>
    <x:row r="80" spans="1:9">
      <x:c r="A80" s="0" t="s">
        <x:v>316</x:v>
      </x:c>
      <x:c r="B80" s="0" t="s">
        <x:v>14</x:v>
      </x:c>
      <x:c r="C80" s="52" t="s">
        <x:v>317</x:v>
      </x:c>
      <x:c r="D80" s="46" t="n">
        <x:v>0.34</x:v>
      </x:c>
      <x:c r="E80" s="0" t="s">
        <x:v>392</x:v>
      </x:c>
      <x:c r="F80" s="53" t="n">
        <x:v>0.030215352594312</x:v>
      </x:c>
      <x:c r="G80" s="53" t="n">
        <x:v>0.50665631463357</x:v>
      </x:c>
      <x:c r="H80" s="53" t="n">
        <x:v>0</x:v>
      </x:c>
      <x:c r="I80" s="53" t="n">
        <x:v>0</x:v>
      </x:c>
    </x:row>
    <x:row r="81" spans="1:9">
      <x:c r="A81" s="0" t="s">
        <x:v>323</x:v>
      </x:c>
      <x:c r="B81" s="0" t="s">
        <x:v>14</x:v>
      </x:c>
      <x:c r="C81" s="52" t="s">
        <x:v>324</x:v>
      </x:c>
      <x:c r="D81" s="46" t="n">
        <x:v>5.07</x:v>
      </x:c>
      <x:c r="E81" s="0" t="s">
        <x:v>393</x:v>
      </x:c>
      <x:c r="F81" s="53" t="n">
        <x:v>0.15107676297156</x:v>
      </x:c>
      <x:c r="G81" s="53" t="n">
        <x:v>2.5332815731679</x:v>
      </x:c>
      <x:c r="H81" s="53" t="n">
        <x:v>0</x:v>
      </x:c>
      <x:c r="I81" s="53" t="n">
        <x:v>0</x:v>
      </x:c>
    </x:row>
  </x:sheetData>
  <x:sheetProtection sheet="1"/>
  <x:mergeCells count="5">
    <x:mergeCell ref="A1:D1"/>
    <x:mergeCell ref="A2:D2"/>
    <x:mergeCell ref="A3:D3"/>
    <x:mergeCell ref="A4:D4"/>
    <x:mergeCell ref="A6:D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81"/>
  <x:sheetViews>
    <x:sheetView workbookViewId="0"/>
  </x:sheetViews>
  <x:sheetFormatPr defaultRowHeight="15"/>
  <x:cols>
    <x:col min="1" max="1" width="25.710625" style="0" customWidth="1"/>
    <x:col min="2" max="2" width="3.410625" style="0" customWidth="1"/>
    <x:col min="3" max="7" width="13.710625" style="0" customWidth="1"/>
    <x:col min="8" max="8" width="25.710625" style="0" customWidth="1"/>
  </x:cols>
  <x:sheetData>
    <x:row r="1" spans="1:8">
      <x:c r="E1" s="54" t="s">
        <x:v>0</x:v>
      </x:c>
      <x:c r="F1" s="54" t="s">
        <x:v>0</x:v>
      </x:c>
      <x:c r="G1" s="54" t="s">
        <x:v>0</x:v>
      </x:c>
      <x:c r="H1" s="54" t="s">
        <x:v>0</x:v>
      </x:c>
    </x:row>
    <x:row r="2" spans="1:8">
      <x:c r="E2" s="54" t="s"/>
      <x:c r="F2" s="54" t="s"/>
      <x:c r="G2" s="54" t="s"/>
      <x:c r="H2" s="54" t="s"/>
    </x:row>
    <x:row r="3" spans="1:8">
      <x:c r="E3" s="54" t="s"/>
      <x:c r="F3" s="54" t="s"/>
      <x:c r="G3" s="54" t="s"/>
      <x:c r="H3" s="54" t="s"/>
    </x:row>
    <x:row r="4" spans="1:8">
      <x:c r="E4" s="54" t="s"/>
      <x:c r="F4" s="54" t="s"/>
      <x:c r="G4" s="54" t="s"/>
      <x:c r="H4" s="54" t="s"/>
    </x:row>
    <x:row r="6" spans="1:8">
      <x:c r="C6" s="55" t="s">
        <x:v>394</x:v>
      </x:c>
      <x:c r="D6" s="55" t="s">
        <x:v>394</x:v>
      </x:c>
      <x:c r="E6" s="55" t="s">
        <x:v>394</x:v>
      </x:c>
      <x:c r="F6" s="55" t="s">
        <x:v>394</x:v>
      </x:c>
      <x:c r="G6" s="55" t="s">
        <x:v>394</x:v>
      </x:c>
    </x:row>
    <x:row r="10" spans="1:8">
      <x:c r="B10" s="0" t="s">
        <x:v>395</x:v>
      </x:c>
      <x:c r="C10" s="56" t="s">
        <x:v>5</x:v>
      </x:c>
      <x:c r="D10" s="57" t="s">
        <x:v>6</x:v>
      </x:c>
      <x:c r="E10" s="56" t="s">
        <x:v>7</x:v>
      </x:c>
    </x:row>
    <x:row r="11" spans="1:8">
      <x:c r="B11" s="0" t="s">
        <x:v>395</x:v>
      </x:c>
      <x:c r="C11" s="56" t="s">
        <x:v>8</x:v>
      </x:c>
      <x:c r="D11" s="57" t="s">
        <x:v>6</x:v>
      </x:c>
      <x:c r="E11" s="56" t="s">
        <x:v>9</x:v>
      </x:c>
    </x:row>
    <x:row r="12" spans="1:8">
      <x:c r="B12" s="0" t="s">
        <x:v>395</x:v>
      </x:c>
      <x:c r="C12" s="56" t="s">
        <x:v>10</x:v>
      </x:c>
      <x:c r="D12" s="57" t="s">
        <x:v>6</x:v>
      </x:c>
      <x:c r="E12" s="56" t="s">
        <x:v>11</x:v>
      </x:c>
    </x:row>
    <x:row r="14" spans="1:8" customFormat="1" ht="45" customHeight="1">
      <x:c r="A14" s="58" t="s">
        <x:v>396</x:v>
      </x:c>
      <x:c r="B14" s="58" t="s">
        <x:v>397</x:v>
      </x:c>
      <x:c r="C14" s="58" t="s">
        <x:v>13</x:v>
      </x:c>
      <x:c r="D14" s="59" t="s">
        <x:v>14</x:v>
      </x:c>
      <x:c r="E14" s="60" t="s">
        <x:v>15</x:v>
      </x:c>
      <x:c r="F14" s="60" t="s">
        <x:v>15</x:v>
      </x:c>
      <x:c r="G14" s="61">
        <x:f>SUM(G15:G16)</x:f>
      </x:c>
      <x:c r="H14" s="0" t="s"/>
    </x:row>
    <x:row r="15" spans="1:8">
      <x:c r="A15" s="62" t="s"/>
      <x:c r="B15" s="62" t="s">
        <x:v>398</x:v>
      </x:c>
      <x:c r="C15" s="63" t="s">
        <x:v>399</x:v>
      </x:c>
      <x:c r="D15" s="63" t="s"/>
      <x:c r="E15" s="63" t="s"/>
      <x:c r="F15" s="63" t="s"/>
      <x:c r="G15" s="64" t="s"/>
    </x:row>
    <x:row r="16" spans="1:8">
      <x:c r="A16" s="65" t="s">
        <x:v>400</x:v>
      </x:c>
      <x:c r="B16" s="65" t="s"/>
      <x:c r="C16" s="66" t="n">
        <x:v>1</x:v>
      </x:c>
      <x:c r="D16" s="66" t="s"/>
      <x:c r="E16" s="66" t="s"/>
      <x:c r="F16" s="66" t="s"/>
      <x:c r="G16" s="66">
        <x:f>PRODUCT(C16:F16)</x:f>
      </x:c>
      <x:c r="H16" s="0" t="s"/>
    </x:row>
    <x:row r="18" spans="1:8" customFormat="1" ht="45" customHeight="1">
      <x:c r="A18" s="58" t="s">
        <x:v>401</x:v>
      </x:c>
      <x:c r="B18" s="58" t="s">
        <x:v>397</x:v>
      </x:c>
      <x:c r="C18" s="58" t="s">
        <x:v>16</x:v>
      </x:c>
      <x:c r="D18" s="59" t="s">
        <x:v>17</x:v>
      </x:c>
      <x:c r="E18" s="60" t="s">
        <x:v>18</x:v>
      </x:c>
      <x:c r="F18" s="60" t="s">
        <x:v>18</x:v>
      </x:c>
      <x:c r="G18" s="61">
        <x:f>SUM(G19:G19)</x:f>
      </x:c>
      <x:c r="H18" s="0" t="s"/>
    </x:row>
    <x:row r="19" spans="1:8">
      <x:c r="A19" s="65" t="s"/>
      <x:c r="B19" s="65" t="s"/>
      <x:c r="C19" s="66" t="n">
        <x:v>1</x:v>
      </x:c>
      <x:c r="D19" s="66" t="s"/>
      <x:c r="E19" s="66" t="s"/>
      <x:c r="F19" s="66" t="s"/>
      <x:c r="G19" s="66">
        <x:f>PRODUCT(C19:F19)</x:f>
      </x:c>
      <x:c r="H19" s="0" t="s"/>
    </x:row>
    <x:row r="21" spans="1:8" customFormat="1" ht="45" customHeight="1">
      <x:c r="A21" s="58" t="s">
        <x:v>402</x:v>
      </x:c>
      <x:c r="B21" s="58" t="s">
        <x:v>397</x:v>
      </x:c>
      <x:c r="C21" s="58" t="s">
        <x:v>19</x:v>
      </x:c>
      <x:c r="D21" s="59" t="s">
        <x:v>17</x:v>
      </x:c>
      <x:c r="E21" s="60" t="s">
        <x:v>20</x:v>
      </x:c>
      <x:c r="F21" s="60" t="s">
        <x:v>20</x:v>
      </x:c>
      <x:c r="G21" s="61">
        <x:f>SUM(G22:G22)</x:f>
      </x:c>
      <x:c r="H21" s="0" t="s"/>
    </x:row>
    <x:row r="22" spans="1:8">
      <x:c r="A22" s="65" t="s"/>
      <x:c r="B22" s="65" t="s"/>
      <x:c r="C22" s="66" t="n">
        <x:v>1</x:v>
      </x:c>
      <x:c r="D22" s="66" t="s"/>
      <x:c r="E22" s="66" t="s"/>
      <x:c r="F22" s="66" t="s"/>
      <x:c r="G22" s="66">
        <x:f>PRODUCT(C22:F22)</x:f>
      </x:c>
      <x:c r="H22" s="0" t="s"/>
    </x:row>
    <x:row r="24" spans="1:8">
      <x:c r="B24" s="0" t="s">
        <x:v>395</x:v>
      </x:c>
      <x:c r="C24" s="56" t="s">
        <x:v>5</x:v>
      </x:c>
      <x:c r="D24" s="57" t="s">
        <x:v>6</x:v>
      </x:c>
      <x:c r="E24" s="56" t="s">
        <x:v>7</x:v>
      </x:c>
    </x:row>
    <x:row r="25" spans="1:8">
      <x:c r="B25" s="0" t="s">
        <x:v>395</x:v>
      </x:c>
      <x:c r="C25" s="56" t="s">
        <x:v>8</x:v>
      </x:c>
      <x:c r="D25" s="57" t="s">
        <x:v>6</x:v>
      </x:c>
      <x:c r="E25" s="56" t="s">
        <x:v>9</x:v>
      </x:c>
    </x:row>
    <x:row r="26" spans="1:8">
      <x:c r="B26" s="0" t="s">
        <x:v>395</x:v>
      </x:c>
      <x:c r="C26" s="56" t="s">
        <x:v>10</x:v>
      </x:c>
      <x:c r="D26" s="57" t="s">
        <x:v>22</x:v>
      </x:c>
      <x:c r="E26" s="56" t="s">
        <x:v>23</x:v>
      </x:c>
    </x:row>
    <x:row r="28" spans="1:8" customFormat="1" ht="45" customHeight="1">
      <x:c r="A28" s="58" t="s">
        <x:v>403</x:v>
      </x:c>
      <x:c r="B28" s="58" t="s">
        <x:v>397</x:v>
      </x:c>
      <x:c r="C28" s="58" t="s">
        <x:v>25</x:v>
      </x:c>
      <x:c r="D28" s="59" t="s">
        <x:v>26</x:v>
      </x:c>
      <x:c r="E28" s="60" t="s">
        <x:v>27</x:v>
      </x:c>
      <x:c r="F28" s="60" t="s">
        <x:v>27</x:v>
      </x:c>
      <x:c r="G28" s="61">
        <x:f>SUM(G29:G30)</x:f>
      </x:c>
      <x:c r="H28" s="0" t="s"/>
    </x:row>
    <x:row r="29" spans="1:8">
      <x:c r="A29" s="62" t="s"/>
      <x:c r="B29" s="62" t="s">
        <x:v>398</x:v>
      </x:c>
      <x:c r="C29" s="63" t="s">
        <x:v>404</x:v>
      </x:c>
      <x:c r="D29" s="63" t="s">
        <x:v>405</x:v>
      </x:c>
      <x:c r="E29" s="63" t="s"/>
      <x:c r="F29" s="63" t="s"/>
      <x:c r="G29" s="64" t="s"/>
    </x:row>
    <x:row r="30" spans="1:8">
      <x:c r="A30" s="65" t="s">
        <x:v>406</x:v>
      </x:c>
      <x:c r="B30" s="65" t="s"/>
      <x:c r="C30" s="66" t="n">
        <x:v>4</x:v>
      </x:c>
      <x:c r="D30" s="66" t="n">
        <x:v>3</x:v>
      </x:c>
      <x:c r="E30" s="66" t="s"/>
      <x:c r="F30" s="66" t="s"/>
      <x:c r="G30" s="66">
        <x:f>PRODUCT(C30:F30)</x:f>
      </x:c>
      <x:c r="H30" s="0" t="s"/>
    </x:row>
    <x:row r="32" spans="1:8">
      <x:c r="B32" s="0" t="s">
        <x:v>395</x:v>
      </x:c>
      <x:c r="C32" s="56" t="s">
        <x:v>5</x:v>
      </x:c>
      <x:c r="D32" s="57" t="s">
        <x:v>6</x:v>
      </x:c>
      <x:c r="E32" s="56" t="s">
        <x:v>7</x:v>
      </x:c>
    </x:row>
    <x:row r="33" spans="1:8">
      <x:c r="B33" s="0" t="s">
        <x:v>395</x:v>
      </x:c>
      <x:c r="C33" s="56" t="s">
        <x:v>8</x:v>
      </x:c>
      <x:c r="D33" s="57" t="s">
        <x:v>6</x:v>
      </x:c>
      <x:c r="E33" s="56" t="s">
        <x:v>9</x:v>
      </x:c>
    </x:row>
    <x:row r="34" spans="1:8">
      <x:c r="B34" s="0" t="s">
        <x:v>395</x:v>
      </x:c>
      <x:c r="C34" s="56" t="s">
        <x:v>10</x:v>
      </x:c>
      <x:c r="D34" s="57" t="s">
        <x:v>28</x:v>
      </x:c>
      <x:c r="E34" s="56" t="s">
        <x:v>29</x:v>
      </x:c>
    </x:row>
    <x:row r="36" spans="1:8" customFormat="1" ht="45" customHeight="1">
      <x:c r="A36" s="58" t="s">
        <x:v>407</x:v>
      </x:c>
      <x:c r="B36" s="58" t="s">
        <x:v>397</x:v>
      </x:c>
      <x:c r="C36" s="58" t="s">
        <x:v>31</x:v>
      </x:c>
      <x:c r="D36" s="59" t="s">
        <x:v>26</x:v>
      </x:c>
      <x:c r="E36" s="60" t="s">
        <x:v>32</x:v>
      </x:c>
      <x:c r="F36" s="60" t="s">
        <x:v>32</x:v>
      </x:c>
      <x:c r="G36" s="61">
        <x:f>SUM(G37:G38)</x:f>
      </x:c>
      <x:c r="H36" s="0" t="s"/>
    </x:row>
    <x:row r="37" spans="1:8">
      <x:c r="A37" s="62" t="s"/>
      <x:c r="B37" s="62" t="s">
        <x:v>398</x:v>
      </x:c>
      <x:c r="C37" s="63" t="s">
        <x:v>404</x:v>
      </x:c>
      <x:c r="D37" s="63" t="s">
        <x:v>405</x:v>
      </x:c>
      <x:c r="E37" s="63" t="s"/>
      <x:c r="F37" s="63" t="s"/>
      <x:c r="G37" s="64" t="s"/>
    </x:row>
    <x:row r="38" spans="1:8">
      <x:c r="A38" s="65" t="s">
        <x:v>406</x:v>
      </x:c>
      <x:c r="B38" s="65" t="s"/>
      <x:c r="C38" s="66" t="n">
        <x:v>4</x:v>
      </x:c>
      <x:c r="D38" s="66" t="n">
        <x:v>3</x:v>
      </x:c>
      <x:c r="E38" s="66" t="s"/>
      <x:c r="F38" s="66" t="s"/>
      <x:c r="G38" s="66">
        <x:f>PRODUCT(C38:F38)</x:f>
      </x:c>
      <x:c r="H38" s="0" t="s"/>
    </x:row>
    <x:row r="40" spans="1:8">
      <x:c r="B40" s="0" t="s">
        <x:v>395</x:v>
      </x:c>
      <x:c r="C40" s="56" t="s">
        <x:v>5</x:v>
      </x:c>
      <x:c r="D40" s="57" t="s">
        <x:v>6</x:v>
      </x:c>
      <x:c r="E40" s="56" t="s">
        <x:v>7</x:v>
      </x:c>
    </x:row>
    <x:row r="41" spans="1:8">
      <x:c r="B41" s="0" t="s">
        <x:v>395</x:v>
      </x:c>
      <x:c r="C41" s="56" t="s">
        <x:v>8</x:v>
      </x:c>
      <x:c r="D41" s="57" t="s">
        <x:v>6</x:v>
      </x:c>
      <x:c r="E41" s="56" t="s">
        <x:v>9</x:v>
      </x:c>
    </x:row>
    <x:row r="42" spans="1:8">
      <x:c r="B42" s="0" t="s">
        <x:v>395</x:v>
      </x:c>
      <x:c r="C42" s="56" t="s">
        <x:v>10</x:v>
      </x:c>
      <x:c r="D42" s="57" t="s">
        <x:v>33</x:v>
      </x:c>
      <x:c r="E42" s="56" t="s">
        <x:v>34</x:v>
      </x:c>
    </x:row>
    <x:row r="44" spans="1:8" customFormat="1" ht="45" customHeight="1">
      <x:c r="A44" s="58" t="s">
        <x:v>408</x:v>
      </x:c>
      <x:c r="B44" s="58" t="s">
        <x:v>397</x:v>
      </x:c>
      <x:c r="C44" s="58" t="s">
        <x:v>36</x:v>
      </x:c>
      <x:c r="D44" s="59" t="s">
        <x:v>14</x:v>
      </x:c>
      <x:c r="E44" s="60" t="s">
        <x:v>409</x:v>
      </x:c>
      <x:c r="F44" s="60" t="s">
        <x:v>409</x:v>
      </x:c>
      <x:c r="G44" s="61">
        <x:f>SUM(G45:G46)</x:f>
      </x:c>
      <x:c r="H44" s="0" t="s"/>
    </x:row>
    <x:row r="45" spans="1:8">
      <x:c r="A45" s="62" t="s"/>
      <x:c r="B45" s="62" t="s">
        <x:v>398</x:v>
      </x:c>
      <x:c r="C45" s="63" t="s">
        <x:v>399</x:v>
      </x:c>
      <x:c r="D45" s="63" t="s"/>
      <x:c r="E45" s="63" t="s"/>
      <x:c r="F45" s="63" t="s"/>
      <x:c r="G45" s="64" t="s"/>
    </x:row>
    <x:row r="46" spans="1:8">
      <x:c r="A46" s="65" t="s">
        <x:v>410</x:v>
      </x:c>
      <x:c r="B46" s="65" t="s"/>
      <x:c r="C46" s="66" t="n">
        <x:v>1</x:v>
      </x:c>
      <x:c r="D46" s="66" t="s"/>
      <x:c r="E46" s="66" t="s"/>
      <x:c r="F46" s="66" t="s"/>
      <x:c r="G46" s="66">
        <x:f>PRODUCT(C46:F46)</x:f>
      </x:c>
      <x:c r="H46" s="0" t="s"/>
    </x:row>
    <x:row r="48" spans="1:8" customFormat="1" ht="45" customHeight="1">
      <x:c r="A48" s="58" t="s">
        <x:v>411</x:v>
      </x:c>
      <x:c r="B48" s="58" t="s">
        <x:v>397</x:v>
      </x:c>
      <x:c r="C48" s="58" t="s">
        <x:v>38</x:v>
      </x:c>
      <x:c r="D48" s="59" t="s">
        <x:v>14</x:v>
      </x:c>
      <x:c r="E48" s="60" t="s">
        <x:v>39</x:v>
      </x:c>
      <x:c r="F48" s="60" t="s">
        <x:v>39</x:v>
      </x:c>
      <x:c r="G48" s="61">
        <x:f>SUM(G49:G50)</x:f>
      </x:c>
      <x:c r="H48" s="0" t="s"/>
    </x:row>
    <x:row r="49" spans="1:8">
      <x:c r="A49" s="62" t="s"/>
      <x:c r="B49" s="62" t="s">
        <x:v>398</x:v>
      </x:c>
      <x:c r="C49" s="63" t="s">
        <x:v>399</x:v>
      </x:c>
      <x:c r="D49" s="63" t="s"/>
      <x:c r="E49" s="63" t="s"/>
      <x:c r="F49" s="63" t="s"/>
      <x:c r="G49" s="64" t="s"/>
    </x:row>
    <x:row r="50" spans="1:8">
      <x:c r="A50" s="65" t="s">
        <x:v>412</x:v>
      </x:c>
      <x:c r="B50" s="65" t="s"/>
      <x:c r="C50" s="66" t="n">
        <x:v>1</x:v>
      </x:c>
      <x:c r="D50" s="66" t="s"/>
      <x:c r="E50" s="66" t="s"/>
      <x:c r="F50" s="66" t="s"/>
      <x:c r="G50" s="66">
        <x:f>PRODUCT(C50:F50)</x:f>
      </x:c>
      <x:c r="H50" s="0" t="s"/>
    </x:row>
    <x:row r="52" spans="1:8" customFormat="1" ht="45" customHeight="1">
      <x:c r="A52" s="58" t="s">
        <x:v>413</x:v>
      </x:c>
      <x:c r="B52" s="58" t="s">
        <x:v>397</x:v>
      </x:c>
      <x:c r="C52" s="58" t="s">
        <x:v>40</x:v>
      </x:c>
      <x:c r="D52" s="59" t="s">
        <x:v>14</x:v>
      </x:c>
      <x:c r="E52" s="60" t="s">
        <x:v>41</x:v>
      </x:c>
      <x:c r="F52" s="60" t="s">
        <x:v>41</x:v>
      </x:c>
      <x:c r="G52" s="61">
        <x:f>SUM(G53:G55)</x:f>
      </x:c>
      <x:c r="H52" s="0" t="s"/>
    </x:row>
    <x:row r="53" spans="1:8">
      <x:c r="A53" s="62" t="s"/>
      <x:c r="B53" s="62" t="s">
        <x:v>398</x:v>
      </x:c>
      <x:c r="C53" s="63" t="s">
        <x:v>399</x:v>
      </x:c>
      <x:c r="D53" s="63" t="s"/>
      <x:c r="E53" s="63" t="s"/>
      <x:c r="F53" s="63" t="s"/>
      <x:c r="G53" s="64" t="s"/>
    </x:row>
    <x:row r="54" spans="1:8">
      <x:c r="A54" s="65" t="s">
        <x:v>414</x:v>
      </x:c>
      <x:c r="B54" s="65" t="s"/>
      <x:c r="C54" s="66" t="n">
        <x:v>1</x:v>
      </x:c>
      <x:c r="D54" s="66" t="s"/>
      <x:c r="E54" s="66" t="s"/>
      <x:c r="F54" s="66" t="s"/>
      <x:c r="G54" s="66">
        <x:f>PRODUCT(C54:F54)</x:f>
      </x:c>
      <x:c r="H54" s="0" t="s"/>
    </x:row>
    <x:row r="55" spans="1:8">
      <x:c r="A55" s="65" t="s">
        <x:v>415</x:v>
      </x:c>
      <x:c r="B55" s="65" t="s"/>
      <x:c r="C55" s="66" t="s"/>
      <x:c r="D55" s="66" t="n">
        <x:v>1</x:v>
      </x:c>
      <x:c r="E55" s="66" t="s"/>
      <x:c r="F55" s="66" t="s"/>
      <x:c r="G55" s="66">
        <x:f>PRODUCT(C55:F55)</x:f>
      </x:c>
      <x:c r="H55" s="0" t="s"/>
    </x:row>
    <x:row r="57" spans="1:8">
      <x:c r="B57" s="0" t="s">
        <x:v>395</x:v>
      </x:c>
      <x:c r="C57" s="56" t="s">
        <x:v>5</x:v>
      </x:c>
      <x:c r="D57" s="57" t="s">
        <x:v>6</x:v>
      </x:c>
      <x:c r="E57" s="56" t="s">
        <x:v>7</x:v>
      </x:c>
    </x:row>
    <x:row r="58" spans="1:8">
      <x:c r="B58" s="0" t="s">
        <x:v>395</x:v>
      </x:c>
      <x:c r="C58" s="56" t="s">
        <x:v>8</x:v>
      </x:c>
      <x:c r="D58" s="57" t="s">
        <x:v>6</x:v>
      </x:c>
      <x:c r="E58" s="56" t="s">
        <x:v>9</x:v>
      </x:c>
    </x:row>
    <x:row r="59" spans="1:8">
      <x:c r="B59" s="0" t="s">
        <x:v>395</x:v>
      </x:c>
      <x:c r="C59" s="56" t="s">
        <x:v>10</x:v>
      </x:c>
      <x:c r="D59" s="57" t="s">
        <x:v>56</x:v>
      </x:c>
      <x:c r="E59" s="56" t="s">
        <x:v>57</x:v>
      </x:c>
    </x:row>
    <x:row r="61" spans="1:8" customFormat="1" ht="45" customHeight="1">
      <x:c r="A61" s="58" t="s">
        <x:v>416</x:v>
      </x:c>
      <x:c r="B61" s="58" t="s">
        <x:v>397</x:v>
      </x:c>
      <x:c r="C61" s="58" t="s">
        <x:v>59</x:v>
      </x:c>
      <x:c r="D61" s="59" t="s">
        <x:v>14</x:v>
      </x:c>
      <x:c r="E61" s="60" t="s">
        <x:v>417</x:v>
      </x:c>
      <x:c r="F61" s="60" t="s">
        <x:v>417</x:v>
      </x:c>
      <x:c r="G61" s="61">
        <x:f>SUM(G62:G63)</x:f>
      </x:c>
      <x:c r="H61" s="0" t="s"/>
    </x:row>
    <x:row r="62" spans="1:8">
      <x:c r="A62" s="62" t="s"/>
      <x:c r="B62" s="62" t="s">
        <x:v>398</x:v>
      </x:c>
      <x:c r="C62" s="63" t="s">
        <x:v>418</x:v>
      </x:c>
      <x:c r="D62" s="63" t="s"/>
      <x:c r="E62" s="63" t="s"/>
      <x:c r="F62" s="63" t="s"/>
      <x:c r="G62" s="64" t="s"/>
    </x:row>
    <x:row r="63" spans="1:8">
      <x:c r="A63" s="65" t="s">
        <x:v>419</x:v>
      </x:c>
      <x:c r="B63" s="65" t="s"/>
      <x:c r="C63" s="66" t="n">
        <x:v>1</x:v>
      </x:c>
      <x:c r="D63" s="66" t="s"/>
      <x:c r="E63" s="66" t="s"/>
      <x:c r="F63" s="66" t="s"/>
      <x:c r="G63" s="66">
        <x:f>PRODUCT(C63:F63)</x:f>
      </x:c>
      <x:c r="H63" s="0" t="s"/>
    </x:row>
    <x:row r="65" spans="1:8">
      <x:c r="B65" s="0" t="s">
        <x:v>395</x:v>
      </x:c>
      <x:c r="C65" s="56" t="s">
        <x:v>5</x:v>
      </x:c>
      <x:c r="D65" s="57" t="s">
        <x:v>6</x:v>
      </x:c>
      <x:c r="E65" s="56" t="s">
        <x:v>7</x:v>
      </x:c>
    </x:row>
    <x:row r="66" spans="1:8">
      <x:c r="B66" s="0" t="s">
        <x:v>395</x:v>
      </x:c>
      <x:c r="C66" s="56" t="s">
        <x:v>8</x:v>
      </x:c>
      <x:c r="D66" s="57" t="s">
        <x:v>22</x:v>
      </x:c>
      <x:c r="E66" s="56" t="s">
        <x:v>61</x:v>
      </x:c>
    </x:row>
    <x:row r="68" spans="1:8" customFormat="1" ht="45" customHeight="1">
      <x:c r="A68" s="58" t="s">
        <x:v>420</x:v>
      </x:c>
      <x:c r="B68" s="58" t="s">
        <x:v>397</x:v>
      </x:c>
      <x:c r="C68" s="58" t="s">
        <x:v>63</x:v>
      </x:c>
      <x:c r="D68" s="59" t="s">
        <x:v>14</x:v>
      </x:c>
      <x:c r="E68" s="60" t="s">
        <x:v>64</x:v>
      </x:c>
      <x:c r="F68" s="60" t="s">
        <x:v>64</x:v>
      </x:c>
      <x:c r="G68" s="61">
        <x:f>SUM(G69:G70)</x:f>
      </x:c>
      <x:c r="H68" s="0" t="s"/>
    </x:row>
    <x:row r="69" spans="1:8">
      <x:c r="A69" s="62" t="s"/>
      <x:c r="B69" s="62" t="s">
        <x:v>398</x:v>
      </x:c>
      <x:c r="C69" s="63" t="s">
        <x:v>399</x:v>
      </x:c>
      <x:c r="D69" s="63" t="s"/>
      <x:c r="E69" s="63" t="s"/>
      <x:c r="F69" s="63" t="s"/>
      <x:c r="G69" s="64" t="s"/>
    </x:row>
    <x:row r="70" spans="1:8">
      <x:c r="A70" s="65" t="s">
        <x:v>421</x:v>
      </x:c>
      <x:c r="B70" s="65" t="s"/>
      <x:c r="C70" s="66" t="n">
        <x:v>1</x:v>
      </x:c>
      <x:c r="D70" s="66" t="s"/>
      <x:c r="E70" s="66" t="s"/>
      <x:c r="F70" s="66" t="s"/>
      <x:c r="G70" s="66">
        <x:f>PRODUCT(C70:F70)</x:f>
      </x:c>
      <x:c r="H70" s="0" t="s"/>
    </x:row>
    <x:row r="72" spans="1:8" customFormat="1" ht="45" customHeight="1">
      <x:c r="A72" s="58" t="s">
        <x:v>422</x:v>
      </x:c>
      <x:c r="B72" s="58" t="s">
        <x:v>397</x:v>
      </x:c>
      <x:c r="C72" s="58" t="s">
        <x:v>65</x:v>
      </x:c>
      <x:c r="D72" s="59" t="s">
        <x:v>14</x:v>
      </x:c>
      <x:c r="E72" s="60" t="s">
        <x:v>66</x:v>
      </x:c>
      <x:c r="F72" s="60" t="s">
        <x:v>66</x:v>
      </x:c>
      <x:c r="G72" s="61">
        <x:f>SUM(G73:G74)</x:f>
      </x:c>
      <x:c r="H72" s="0" t="s"/>
    </x:row>
    <x:row r="73" spans="1:8">
      <x:c r="A73" s="62" t="s"/>
      <x:c r="B73" s="62" t="s">
        <x:v>398</x:v>
      </x:c>
      <x:c r="C73" s="63" t="s">
        <x:v>399</x:v>
      </x:c>
      <x:c r="D73" s="63" t="s"/>
      <x:c r="E73" s="63" t="s"/>
      <x:c r="F73" s="63" t="s"/>
      <x:c r="G73" s="64" t="s"/>
    </x:row>
    <x:row r="74" spans="1:8">
      <x:c r="A74" s="65" t="s"/>
      <x:c r="B74" s="65" t="s"/>
      <x:c r="C74" s="66" t="n">
        <x:v>6</x:v>
      </x:c>
      <x:c r="D74" s="66" t="s"/>
      <x:c r="E74" s="66" t="s"/>
      <x:c r="F74" s="66" t="s"/>
      <x:c r="G74" s="66">
        <x:f>PRODUCT(C74:F74)</x:f>
      </x:c>
      <x:c r="H74" s="0" t="s"/>
    </x:row>
    <x:row r="76" spans="1:8">
      <x:c r="B76" s="0" t="s">
        <x:v>395</x:v>
      </x:c>
      <x:c r="C76" s="56" t="s">
        <x:v>5</x:v>
      </x:c>
      <x:c r="D76" s="57" t="s">
        <x:v>6</x:v>
      </x:c>
      <x:c r="E76" s="56" t="s">
        <x:v>7</x:v>
      </x:c>
    </x:row>
    <x:row r="77" spans="1:8">
      <x:c r="B77" s="0" t="s">
        <x:v>395</x:v>
      </x:c>
      <x:c r="C77" s="56" t="s">
        <x:v>8</x:v>
      </x:c>
      <x:c r="D77" s="57" t="s">
        <x:v>33</x:v>
      </x:c>
      <x:c r="E77" s="56" t="s">
        <x:v>71</x:v>
      </x:c>
    </x:row>
    <x:row r="78" spans="1:8">
      <x:c r="B78" s="0" t="s">
        <x:v>395</x:v>
      </x:c>
      <x:c r="C78" s="56" t="s">
        <x:v>10</x:v>
      </x:c>
      <x:c r="D78" s="57" t="s">
        <x:v>28</x:v>
      </x:c>
      <x:c r="E78" s="56" t="s">
        <x:v>93</x:v>
      </x:c>
    </x:row>
    <x:row r="80" spans="1:8" customFormat="1" ht="45" customHeight="1">
      <x:c r="A80" s="58" t="s">
        <x:v>423</x:v>
      </x:c>
      <x:c r="B80" s="58" t="s">
        <x:v>397</x:v>
      </x:c>
      <x:c r="C80" s="58" t="s">
        <x:v>95</x:v>
      </x:c>
      <x:c r="D80" s="59" t="s">
        <x:v>96</x:v>
      </x:c>
      <x:c r="E80" s="60" t="s">
        <x:v>97</x:v>
      </x:c>
      <x:c r="F80" s="60" t="s">
        <x:v>97</x:v>
      </x:c>
      <x:c r="G80" s="61">
        <x:f>SUM(G81:G81)</x:f>
      </x:c>
      <x:c r="H80" s="0" t="s"/>
    </x:row>
    <x:row r="81" spans="1:8">
      <x:c r="A81" s="65" t="s"/>
      <x:c r="B81" s="65" t="s"/>
      <x:c r="C81" s="66" t="n">
        <x:v>1</x:v>
      </x:c>
      <x:c r="D81" s="66" t="s"/>
      <x:c r="E81" s="66" t="s"/>
      <x:c r="F81" s="66" t="s"/>
      <x:c r="G81" s="66">
        <x:f>PRODUCT(C81:F81)</x:f>
      </x:c>
      <x:c r="H81" s="0" t="s"/>
    </x:row>
  </x:sheetData>
  <x:sheetProtection sheet="1"/>
  <x:mergeCells count="17">
    <x:mergeCell ref="E1:H1"/>
    <x:mergeCell ref="E2:H2"/>
    <x:mergeCell ref="E3:H3"/>
    <x:mergeCell ref="E4:H4"/>
    <x:mergeCell ref="C6:G6"/>
    <x:mergeCell ref="E14:F14"/>
    <x:mergeCell ref="E18:F18"/>
    <x:mergeCell ref="E21:F21"/>
    <x:mergeCell ref="E28:F28"/>
    <x:mergeCell ref="E36:F36"/>
    <x:mergeCell ref="E44:F44"/>
    <x:mergeCell ref="E48:F48"/>
    <x:mergeCell ref="E52:F52"/>
    <x:mergeCell ref="E61:F61"/>
    <x:mergeCell ref="E68:F68"/>
    <x:mergeCell ref="E72:F72"/>
    <x:mergeCell ref="E80:F8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T-PRES</vt:lpstr>
      <vt:lpstr>T-APU</vt:lpstr>
      <vt:lpstr>T-SMP</vt:lpstr>
      <vt:lpstr>T-DIM</vt:lpstr>
      <vt:lpstr>T-PRES!Print_Area</vt:lpstr>
      <vt:lpstr>T-PRES!Print_Titles</vt:lpstr>
      <vt:lpstr>T-APU!Print_Area</vt:lpstr>
      <vt:lpstr>T-APU!Print_Titles</vt:lpstr>
      <vt:lpstr>T-SMP!Print_Area</vt:lpstr>
      <vt:lpstr>T-SMP!Print_Titles</vt:lpstr>
      <vt:lpstr>T-DIM!Print_Area</vt:lpstr>
      <vt:lpstr>T-DIM!Print_Titles</vt:lpstr>
    </vt:vector>
  </ap:TitlesOfParts>
</ap:Properties>
</file>