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caaitcat.sharepoint.com/sites/Manteniment/Documentos compartidos/MANTENIMENT (nova estructura)/1. Licitacions/1.1 Serveis/2026/2026 exp 150-2026 Manteniment xarxa radio/2. Licitació/"/>
    </mc:Choice>
  </mc:AlternateContent>
  <xr:revisionPtr revIDLastSave="3" documentId="13_ncr:1_{193DA8AA-1FE9-4894-91DF-8E8471F05E57}" xr6:coauthVersionLast="47" xr6:coauthVersionMax="47" xr10:uidLastSave="{8E441B07-21BC-448E-A127-5BDB34B406D9}"/>
  <bookViews>
    <workbookView xWindow="-12105" yWindow="-16320" windowWidth="29040" windowHeight="15720" tabRatio="599" firstSheet="2" activeTab="2" xr2:uid="{00000000-000D-0000-FFFF-FFFF00000000}"/>
  </bookViews>
  <sheets>
    <sheet name="S9" sheetId="1" state="hidden" r:id="rId1"/>
    <sheet name="S9 (2)" sheetId="2" state="hidden" r:id="rId2"/>
    <sheet name="Oferta licitadors" sheetId="3" r:id="rId3"/>
  </sheets>
  <definedNames>
    <definedName name="_xlnm.Print_Area" localSheetId="0">'S9'!$A$2:$K$22</definedName>
    <definedName name="_xlnm.Print_Area" localSheetId="1">'S9 (2)'!$A$2:$K$22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4" i="3" l="1"/>
  <c r="G72" i="3"/>
  <c r="G70" i="3"/>
  <c r="G64" i="3"/>
  <c r="G48" i="3"/>
  <c r="G76" i="3" l="1"/>
</calcChain>
</file>

<file path=xl/sharedStrings.xml><?xml version="1.0" encoding="utf-8"?>
<sst xmlns="http://schemas.openxmlformats.org/spreadsheetml/2006/main" count="87" uniqueCount="72">
  <si>
    <t>PROPOSTA CRITERIS AUTOMÀTICS LICITADORS</t>
  </si>
  <si>
    <t>B.1. OFERTA ECONÒMICA DE LA PART FIXA — 45 PUNTS</t>
  </si>
  <si>
    <t>Concepte</t>
  </si>
  <si>
    <t>Unitats</t>
  </si>
  <si>
    <t>Anualitats</t>
  </si>
  <si>
    <t>Preu de licitació</t>
  </si>
  <si>
    <t>Preu ofert</t>
  </si>
  <si>
    <t>Part fixa de la durada inicial: prestacions inicials i prestacions fixes recurrents dels dos anys inicials</t>
  </si>
  <si>
    <t>2 anys</t>
  </si>
  <si>
    <t>B.2. PREUS UNITARIS DE LA PART VARIABLE — 15 PUNTS</t>
  </si>
  <si>
    <t>Unitat</t>
  </si>
  <si>
    <t>Ponderació</t>
  </si>
  <si>
    <t>Preu màxim admès</t>
  </si>
  <si>
    <t>Responsable tècnic — horari ordinari</t>
  </si>
  <si>
    <t>€/h</t>
  </si>
  <si>
    <t>Responsable tècnic — fora horari ordinari</t>
  </si>
  <si>
    <t>Tècnic especialista — horari ordinari</t>
  </si>
  <si>
    <t>Tècnic especialista — fora horari ordinari</t>
  </si>
  <si>
    <t>Operari especialista — horari ordinari</t>
  </si>
  <si>
    <t>Operari especialista — fora horari ordinari</t>
  </si>
  <si>
    <t>Desplaçament amb vehicle</t>
  </si>
  <si>
    <t>€/km</t>
  </si>
  <si>
    <t>Materials, equips i recanvis — baixa sobre tarifa oficial</t>
  </si>
  <si>
    <t>% descompte</t>
  </si>
  <si>
    <t>Tarifa fabricant</t>
  </si>
  <si>
    <t>Plataforma elevadora fins a 26 m amb operador</t>
  </si>
  <si>
    <t>€/jornada</t>
  </si>
  <si>
    <t>Camió grua fins a 20 t</t>
  </si>
  <si>
    <t>Grua fins a 60 t</t>
  </si>
  <si>
    <t>Grua fins a 100 t</t>
  </si>
  <si>
    <t>Generador fins a 5 kVA</t>
  </si>
  <si>
    <t>€/dia</t>
  </si>
  <si>
    <t>Generador fins a 30 kVA</t>
  </si>
  <si>
    <t>Equip especial de mesura/certificació RF</t>
  </si>
  <si>
    <t>Equip de fusió i certificació de fibra òptica</t>
  </si>
  <si>
    <t>Inspecció estructural especialitzada addicional</t>
  </si>
  <si>
    <t>€/unitat</t>
  </si>
  <si>
    <t>BAIXA MITJANA PONDERADA Bᵢ</t>
  </si>
  <si>
    <t>B.3. REDUCCIÓ DELS TERMINIS D’ARRIBADA DAVANT INCIDÈNCIES — 10 PUNTS</t>
  </si>
  <si>
    <t>Nivell</t>
  </si>
  <si>
    <t>Crítica</t>
  </si>
  <si>
    <t>Prioritària</t>
  </si>
  <si>
    <t>Ordinària</t>
  </si>
  <si>
    <t>Punts</t>
  </si>
  <si>
    <t>Terminis base PPT</t>
  </si>
  <si>
    <t>6 h</t>
  </si>
  <si>
    <t>12 h</t>
  </si>
  <si>
    <t>5 dies hàbils</t>
  </si>
  <si>
    <t>Reducció nivell 1</t>
  </si>
  <si>
    <t>5 h</t>
  </si>
  <si>
    <t>10 h</t>
  </si>
  <si>
    <t>4 dies hàbils</t>
  </si>
  <si>
    <t>Reducció nivell 2</t>
  </si>
  <si>
    <t>4 h</t>
  </si>
  <si>
    <t>8 h</t>
  </si>
  <si>
    <t>3 dies hàbils</t>
  </si>
  <si>
    <t>Reducció màxima valorable</t>
  </si>
  <si>
    <t>3 h</t>
  </si>
  <si>
    <t>2 dies hàbils</t>
  </si>
  <si>
    <t>NIVELL OFERT PEL LICITADOR</t>
  </si>
  <si>
    <t>PUNTUACIÓ CORRESPONENT</t>
  </si>
  <si>
    <t>B.4. EXPERIÈNCIA ADDICIONAL DE L’EQUIP ADSCRIT — 5 PUNTS</t>
  </si>
  <si>
    <t>Perfil</t>
  </si>
  <si>
    <t>Experiència ofertada</t>
  </si>
  <si>
    <t>Responsable tècnic del contracte</t>
  </si>
  <si>
    <t>Tècnic especialista</t>
  </si>
  <si>
    <t>Operari especialista</t>
  </si>
  <si>
    <t>TOTAL B.4</t>
  </si>
  <si>
    <t>Caselles fixes</t>
  </si>
  <si>
    <t>Caselles a omplir pels licitadors</t>
  </si>
  <si>
    <t>Caselles calculades automàticament</t>
  </si>
  <si>
    <t>150-2026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</si>
</sst>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  <numFmt numFmtId="165" formatCode="0.0%"/>
    <numFmt numFmtId="166" formatCode="#,##0.00\ &quot;ut&quot;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  <font>
      <i/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A7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9" fillId="0" borderId="0"/>
    <xf numFmtId="0" fontId="9" fillId="0" borderId="0"/>
    <xf numFmtId="0" fontId="3" fillId="0" borderId="0"/>
    <xf numFmtId="44" fontId="9" fillId="0" borderId="0"/>
    <xf numFmtId="0" fontId="9" fillId="0" borderId="0"/>
    <xf numFmtId="44" fontId="9" fillId="0" borderId="0"/>
    <xf numFmtId="0" fontId="1" fillId="0" borderId="0"/>
  </cellStyleXfs>
  <cellXfs count="93">
    <xf numFmtId="0" fontId="0" fillId="0" borderId="0" xfId="0"/>
    <xf numFmtId="0" fontId="2" fillId="0" borderId="0" xfId="2" applyFont="1"/>
    <xf numFmtId="10" fontId="4" fillId="2" borderId="3" xfId="3" applyNumberFormat="1" applyFont="1" applyFill="1" applyBorder="1" applyAlignment="1">
      <alignment horizontal="center" vertical="center" wrapText="1"/>
    </xf>
    <xf numFmtId="0" fontId="4" fillId="3" borderId="0" xfId="3" applyFont="1" applyFill="1" applyAlignment="1">
      <alignment vertic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/>
    </xf>
    <xf numFmtId="10" fontId="4" fillId="3" borderId="3" xfId="3" applyNumberFormat="1" applyFont="1" applyFill="1" applyBorder="1" applyAlignment="1">
      <alignment vertical="center" wrapText="1"/>
    </xf>
    <xf numFmtId="164" fontId="5" fillId="3" borderId="1" xfId="3" applyNumberFormat="1" applyFont="1" applyFill="1" applyBorder="1" applyAlignment="1" applyProtection="1">
      <alignment horizontal="right" vertical="center"/>
      <protection locked="0"/>
    </xf>
    <xf numFmtId="4" fontId="5" fillId="3" borderId="2" xfId="3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0" fontId="4" fillId="3" borderId="4" xfId="3" applyNumberFormat="1" applyFont="1" applyFill="1" applyBorder="1" applyAlignment="1">
      <alignment vertical="center" wrapText="1"/>
    </xf>
    <xf numFmtId="164" fontId="5" fillId="3" borderId="5" xfId="3" applyNumberFormat="1" applyFont="1" applyFill="1" applyBorder="1" applyAlignment="1" applyProtection="1">
      <alignment horizontal="right" vertical="center"/>
      <protection locked="0"/>
    </xf>
    <xf numFmtId="4" fontId="5" fillId="3" borderId="6" xfId="3" applyNumberFormat="1" applyFont="1" applyFill="1" applyBorder="1" applyAlignment="1">
      <alignment vertical="center"/>
    </xf>
    <xf numFmtId="164" fontId="0" fillId="0" borderId="0" xfId="0" applyNumberFormat="1"/>
    <xf numFmtId="2" fontId="4" fillId="6" borderId="7" xfId="3" applyNumberFormat="1" applyFont="1" applyFill="1" applyBorder="1" applyAlignment="1">
      <alignment horizontal="center" vertical="center"/>
    </xf>
    <xf numFmtId="0" fontId="4" fillId="3" borderId="0" xfId="3" applyFont="1" applyFill="1" applyAlignment="1">
      <alignment horizontal="center" vertical="center"/>
    </xf>
    <xf numFmtId="0" fontId="4" fillId="3" borderId="0" xfId="3" applyFont="1" applyFill="1" applyAlignment="1">
      <alignment horizontal="right" vertical="center"/>
    </xf>
    <xf numFmtId="164" fontId="5" fillId="3" borderId="8" xfId="3" applyNumberFormat="1" applyFont="1" applyFill="1" applyBorder="1" applyAlignment="1" applyProtection="1">
      <alignment horizontal="right" vertical="center"/>
      <protection locked="0"/>
    </xf>
    <xf numFmtId="4" fontId="5" fillId="3" borderId="9" xfId="3" applyNumberFormat="1" applyFont="1" applyFill="1" applyBorder="1" applyAlignment="1">
      <alignment vertical="center"/>
    </xf>
    <xf numFmtId="2" fontId="4" fillId="6" borderId="10" xfId="3" applyNumberFormat="1" applyFont="1" applyFill="1" applyBorder="1" applyAlignment="1">
      <alignment horizontal="center" vertical="center"/>
    </xf>
    <xf numFmtId="10" fontId="4" fillId="3" borderId="11" xfId="3" applyNumberFormat="1" applyFont="1" applyFill="1" applyBorder="1" applyAlignment="1">
      <alignment vertical="center" wrapText="1"/>
    </xf>
    <xf numFmtId="164" fontId="5" fillId="3" borderId="12" xfId="3" applyNumberFormat="1" applyFont="1" applyFill="1" applyBorder="1" applyAlignment="1" applyProtection="1">
      <alignment horizontal="right" vertical="center"/>
      <protection locked="0"/>
    </xf>
    <xf numFmtId="4" fontId="5" fillId="3" borderId="13" xfId="3" applyNumberFormat="1" applyFont="1" applyFill="1" applyBorder="1" applyAlignment="1">
      <alignment vertical="center"/>
    </xf>
    <xf numFmtId="2" fontId="4" fillId="6" borderId="14" xfId="3" applyNumberFormat="1" applyFont="1" applyFill="1" applyBorder="1" applyAlignment="1">
      <alignment horizontal="center" vertical="center"/>
    </xf>
    <xf numFmtId="10" fontId="4" fillId="3" borderId="0" xfId="3" applyNumberFormat="1" applyFont="1" applyFill="1" applyAlignment="1">
      <alignment vertical="center" wrapText="1"/>
    </xf>
    <xf numFmtId="164" fontId="5" fillId="3" borderId="0" xfId="3" applyNumberFormat="1" applyFont="1" applyFill="1" applyAlignment="1" applyProtection="1">
      <alignment horizontal="right" vertical="center"/>
      <protection locked="0"/>
    </xf>
    <xf numFmtId="4" fontId="5" fillId="3" borderId="0" xfId="3" applyNumberFormat="1" applyFont="1" applyFill="1" applyAlignment="1">
      <alignment vertical="center"/>
    </xf>
    <xf numFmtId="164" fontId="4" fillId="3" borderId="0" xfId="3" applyNumberFormat="1" applyFont="1" applyFill="1" applyAlignment="1">
      <alignment vertical="center"/>
    </xf>
    <xf numFmtId="165" fontId="0" fillId="0" borderId="0" xfId="1" applyNumberFormat="1" applyFont="1" applyAlignment="1">
      <alignment horizontal="center"/>
    </xf>
    <xf numFmtId="9" fontId="4" fillId="3" borderId="0" xfId="1" applyFont="1" applyFill="1" applyAlignment="1">
      <alignment horizontal="center" vertical="center"/>
    </xf>
    <xf numFmtId="2" fontId="4" fillId="5" borderId="3" xfId="3" applyNumberFormat="1" applyFont="1" applyFill="1" applyBorder="1" applyAlignment="1">
      <alignment horizontal="center" vertical="center"/>
    </xf>
    <xf numFmtId="0" fontId="5" fillId="3" borderId="12" xfId="3" applyFont="1" applyFill="1" applyBorder="1" applyAlignment="1" applyProtection="1">
      <alignment horizontal="right" vertical="center"/>
      <protection locked="0"/>
    </xf>
    <xf numFmtId="165" fontId="0" fillId="0" borderId="0" xfId="0" applyNumberFormat="1"/>
    <xf numFmtId="165" fontId="0" fillId="0" borderId="7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4" fontId="2" fillId="0" borderId="0" xfId="2" applyNumberFormat="1" applyFont="1" applyAlignment="1">
      <alignment horizontal="center"/>
    </xf>
    <xf numFmtId="10" fontId="2" fillId="0" borderId="0" xfId="2" applyNumberFormat="1" applyFont="1" applyAlignment="1">
      <alignment horizontal="right"/>
    </xf>
    <xf numFmtId="10" fontId="0" fillId="0" borderId="0" xfId="0" applyNumberFormat="1"/>
    <xf numFmtId="164" fontId="4" fillId="3" borderId="0" xfId="3" applyNumberFormat="1" applyFont="1" applyFill="1" applyAlignment="1">
      <alignment horizontal="center" vertical="center"/>
    </xf>
    <xf numFmtId="10" fontId="4" fillId="3" borderId="0" xfId="3" applyNumberFormat="1" applyFont="1" applyFill="1" applyAlignment="1">
      <alignment horizontal="center" vertical="center"/>
    </xf>
    <xf numFmtId="164" fontId="0" fillId="7" borderId="0" xfId="0" applyNumberFormat="1" applyFill="1"/>
    <xf numFmtId="164" fontId="4" fillId="7" borderId="0" xfId="3" applyNumberFormat="1" applyFont="1" applyFill="1" applyAlignment="1">
      <alignment horizontal="center" vertical="center"/>
    </xf>
    <xf numFmtId="164" fontId="2" fillId="0" borderId="0" xfId="2" applyNumberFormat="1" applyFont="1"/>
    <xf numFmtId="0" fontId="11" fillId="0" borderId="0" xfId="0" applyFont="1"/>
    <xf numFmtId="0" fontId="2" fillId="0" borderId="0" xfId="0" applyFont="1"/>
    <xf numFmtId="0" fontId="12" fillId="8" borderId="0" xfId="2" applyFont="1" applyFill="1" applyAlignment="1">
      <alignment horizontal="center" vertical="center"/>
    </xf>
    <xf numFmtId="0" fontId="12" fillId="6" borderId="0" xfId="2" applyFont="1" applyFill="1" applyAlignment="1">
      <alignment horizontal="center" vertical="center"/>
    </xf>
    <xf numFmtId="10" fontId="8" fillId="0" borderId="0" xfId="3" applyNumberFormat="1" applyFont="1" applyAlignment="1">
      <alignment vertical="center" wrapText="1"/>
    </xf>
    <xf numFmtId="166" fontId="8" fillId="0" borderId="0" xfId="3" applyNumberFormat="1" applyFont="1" applyAlignment="1">
      <alignment vertical="center" wrapText="1"/>
    </xf>
    <xf numFmtId="44" fontId="8" fillId="0" borderId="0" xfId="4" applyFont="1" applyAlignment="1">
      <alignment vertical="center" wrapText="1"/>
    </xf>
    <xf numFmtId="0" fontId="8" fillId="0" borderId="0" xfId="3" applyFont="1" applyAlignment="1">
      <alignment vertical="center" wrapText="1"/>
    </xf>
    <xf numFmtId="0" fontId="12" fillId="10" borderId="0" xfId="2" applyFont="1" applyFill="1" applyAlignment="1">
      <alignment horizontal="center" vertical="center"/>
    </xf>
    <xf numFmtId="0" fontId="6" fillId="0" borderId="0" xfId="0" applyFont="1"/>
    <xf numFmtId="0" fontId="8" fillId="4" borderId="15" xfId="3" applyFont="1" applyFill="1" applyBorder="1" applyAlignment="1">
      <alignment vertical="center" wrapText="1"/>
    </xf>
    <xf numFmtId="0" fontId="8" fillId="4" borderId="15" xfId="3" applyFont="1" applyFill="1" applyBorder="1" applyAlignment="1">
      <alignment horizontal="center" vertical="center" wrapText="1"/>
    </xf>
    <xf numFmtId="44" fontId="5" fillId="6" borderId="15" xfId="4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Protection="1">
      <protection locked="0"/>
    </xf>
    <xf numFmtId="44" fontId="5" fillId="8" borderId="15" xfId="4" applyFont="1" applyFill="1" applyBorder="1" applyAlignment="1">
      <alignment horizontal="center" vertical="center" wrapText="1"/>
    </xf>
    <xf numFmtId="0" fontId="0" fillId="0" borderId="16" xfId="0" applyBorder="1"/>
    <xf numFmtId="165" fontId="5" fillId="8" borderId="15" xfId="3" applyNumberFormat="1" applyFont="1" applyFill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4" fontId="5" fillId="10" borderId="15" xfId="4" applyNumberFormat="1" applyFont="1" applyFill="1" applyBorder="1" applyAlignment="1" applyProtection="1">
      <alignment horizontal="center" vertical="center" wrapText="1"/>
      <protection locked="0"/>
    </xf>
    <xf numFmtId="0" fontId="10" fillId="8" borderId="15" xfId="0" applyFont="1" applyFill="1" applyBorder="1" applyAlignment="1">
      <alignment horizontal="left" vertical="center" wrapText="1"/>
    </xf>
    <xf numFmtId="0" fontId="0" fillId="0" borderId="18" xfId="0" applyBorder="1"/>
    <xf numFmtId="0" fontId="0" fillId="0" borderId="22" xfId="0" applyBorder="1"/>
    <xf numFmtId="1" fontId="5" fillId="8" borderId="15" xfId="3" applyNumberFormat="1" applyFont="1" applyFill="1" applyBorder="1" applyAlignment="1">
      <alignment horizontal="center" vertical="center" wrapText="1"/>
    </xf>
    <xf numFmtId="0" fontId="5" fillId="8" borderId="15" xfId="4" applyNumberFormat="1" applyFont="1" applyFill="1" applyBorder="1" applyAlignment="1">
      <alignment horizontal="center" vertical="center" wrapText="1"/>
    </xf>
    <xf numFmtId="0" fontId="5" fillId="6" borderId="15" xfId="4" applyNumberFormat="1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1" xfId="0" applyBorder="1" applyProtection="1">
      <protection locked="0"/>
    </xf>
    <xf numFmtId="0" fontId="8" fillId="4" borderId="15" xfId="3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17" xfId="0" applyBorder="1"/>
    <xf numFmtId="0" fontId="5" fillId="8" borderId="15" xfId="3" applyFont="1" applyFill="1" applyBorder="1" applyAlignment="1">
      <alignment horizontal="center" vertical="center" wrapText="1"/>
    </xf>
    <xf numFmtId="1" fontId="5" fillId="10" borderId="15" xfId="4" applyNumberFormat="1" applyFont="1" applyFill="1" applyBorder="1" applyAlignment="1" applyProtection="1">
      <alignment horizontal="center" vertical="center" wrapText="1"/>
      <protection locked="0"/>
    </xf>
    <xf numFmtId="0" fontId="6" fillId="9" borderId="0" xfId="0" applyFont="1" applyFill="1" applyAlignment="1">
      <alignment horizontal="center"/>
    </xf>
    <xf numFmtId="0" fontId="0" fillId="0" borderId="0" xfId="0"/>
    <xf numFmtId="165" fontId="5" fillId="6" borderId="15" xfId="4" applyNumberFormat="1" applyFont="1" applyFill="1" applyBorder="1" applyAlignment="1" applyProtection="1">
      <alignment horizontal="center" vertical="center" wrapText="1"/>
      <protection locked="0"/>
    </xf>
    <xf numFmtId="166" fontId="5" fillId="8" borderId="15" xfId="3" applyNumberFormat="1" applyFont="1" applyFill="1" applyBorder="1" applyAlignment="1">
      <alignment horizontal="center" vertical="center" wrapText="1"/>
    </xf>
    <xf numFmtId="0" fontId="6" fillId="11" borderId="0" xfId="0" applyFont="1" applyFill="1" applyAlignment="1">
      <alignment horizontal="center"/>
    </xf>
    <xf numFmtId="165" fontId="5" fillId="10" borderId="15" xfId="4" applyNumberFormat="1" applyFont="1" applyFill="1" applyBorder="1" applyAlignment="1" applyProtection="1">
      <alignment horizontal="center" vertical="center" wrapText="1"/>
      <protection locked="0"/>
    </xf>
    <xf numFmtId="164" fontId="4" fillId="2" borderId="3" xfId="3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4" fontId="8" fillId="3" borderId="3" xfId="3" applyNumberFormat="1" applyFont="1" applyFill="1" applyBorder="1" applyAlignment="1">
      <alignment horizontal="center" vertical="center"/>
    </xf>
    <xf numFmtId="0" fontId="0" fillId="0" borderId="2" xfId="0" applyBorder="1"/>
  </cellXfs>
  <cellStyles count="8">
    <cellStyle name="Moneda" xfId="4" builtinId="4"/>
    <cellStyle name="Moneda 2" xfId="6" xr:uid="{00000000-0005-0000-0000-000006000000}"/>
    <cellStyle name="Normal" xfId="0" builtinId="0"/>
    <cellStyle name="Normal 2" xfId="2" xr:uid="{00000000-0005-0000-0000-000002000000}"/>
    <cellStyle name="Normal 2 2" xfId="5" xr:uid="{00000000-0005-0000-0000-000005000000}"/>
    <cellStyle name="Normal 3" xfId="7" xr:uid="{00000000-0005-0000-0000-000007000000}"/>
    <cellStyle name="Normal_Preus MOCCAT" xfId="3" xr:uid="{00000000-0005-0000-0000-000003000000}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24"/>
  <sheetViews>
    <sheetView topLeftCell="A7" zoomScale="110" zoomScaleNormal="110" workbookViewId="0">
      <selection activeCell="M11" sqref="M11"/>
    </sheetView>
  </sheetViews>
  <sheetFormatPr defaultColWidth="11.42578125" defaultRowHeight="12.75" x14ac:dyDescent="0.2"/>
  <cols>
    <col min="1" max="1" width="5.7109375" customWidth="1"/>
    <col min="2" max="2" width="78.5703125" customWidth="1"/>
    <col min="3" max="3" width="3.28515625" customWidth="1"/>
    <col min="4" max="4" width="13.85546875" bestFit="1" customWidth="1"/>
    <col min="5" max="5" width="11.28515625" customWidth="1"/>
    <col min="6" max="6" width="2.28515625" customWidth="1"/>
    <col min="7" max="7" width="14.140625" customWidth="1"/>
    <col min="8" max="8" width="2.28515625" customWidth="1"/>
    <col min="9" max="9" width="13.5703125" customWidth="1"/>
    <col min="10" max="10" width="8" customWidth="1"/>
    <col min="11" max="11" width="17" bestFit="1" customWidth="1"/>
    <col min="13" max="13" width="12.140625" bestFit="1" customWidth="1"/>
    <col min="15" max="15" width="12.140625" bestFit="1" customWidth="1"/>
  </cols>
  <sheetData>
    <row r="3" spans="2:15" ht="13.9" customHeight="1" thickBot="1" x14ac:dyDescent="0.25"/>
    <row r="4" spans="2:15" s="1" customFormat="1" ht="23.45" customHeight="1" thickBot="1" x14ac:dyDescent="0.25">
      <c r="B4" s="2"/>
      <c r="C4" s="3"/>
      <c r="D4" s="89"/>
      <c r="E4" s="90"/>
      <c r="G4" s="9"/>
      <c r="I4" s="89"/>
      <c r="J4" s="90"/>
      <c r="K4" s="10"/>
      <c r="M4" s="4"/>
      <c r="N4" s="5"/>
    </row>
    <row r="5" spans="2:15" s="1" customFormat="1" ht="46.9" customHeight="1" thickBot="1" x14ac:dyDescent="0.25">
      <c r="B5" s="6"/>
      <c r="C5" s="3"/>
      <c r="D5" s="7"/>
      <c r="E5" s="8"/>
      <c r="G5" s="36"/>
      <c r="I5" s="7"/>
      <c r="J5" s="8"/>
      <c r="K5" s="17"/>
      <c r="M5" s="38"/>
      <c r="N5" s="39"/>
    </row>
    <row r="6" spans="2:15" s="1" customFormat="1" ht="58.15" customHeight="1" thickBot="1" x14ac:dyDescent="0.25">
      <c r="B6" s="6"/>
      <c r="C6" s="3"/>
      <c r="D6" s="7"/>
      <c r="E6" s="8"/>
      <c r="G6" s="36"/>
      <c r="I6" s="7"/>
      <c r="J6" s="8"/>
      <c r="K6" s="22"/>
      <c r="M6" s="38"/>
      <c r="N6" s="39"/>
    </row>
    <row r="7" spans="2:15" s="1" customFormat="1" ht="46.9" customHeight="1" thickBot="1" x14ac:dyDescent="0.25">
      <c r="B7" s="6"/>
      <c r="C7" s="3"/>
      <c r="D7" s="7"/>
      <c r="E7" s="8"/>
      <c r="G7" s="36"/>
      <c r="I7" s="7"/>
      <c r="J7" s="8"/>
      <c r="K7" s="26"/>
      <c r="M7" s="38"/>
      <c r="N7" s="39"/>
    </row>
    <row r="8" spans="2:15" s="1" customFormat="1" ht="58.15" customHeight="1" thickBot="1" x14ac:dyDescent="0.25">
      <c r="B8" s="6"/>
      <c r="C8" s="3"/>
      <c r="D8" s="7"/>
      <c r="E8" s="8"/>
      <c r="G8" s="36"/>
      <c r="I8" s="7"/>
      <c r="J8" s="8"/>
      <c r="K8" s="26"/>
      <c r="M8" s="38"/>
      <c r="N8" s="39"/>
    </row>
    <row r="9" spans="2:15" s="1" customFormat="1" ht="46.9" customHeight="1" thickBot="1" x14ac:dyDescent="0.25">
      <c r="B9" s="6"/>
      <c r="C9" s="3"/>
      <c r="D9" s="7"/>
      <c r="E9" s="8"/>
      <c r="G9" s="36"/>
      <c r="I9" s="7"/>
      <c r="J9" s="8"/>
      <c r="K9" s="26"/>
      <c r="M9" s="38"/>
      <c r="N9" s="39"/>
    </row>
    <row r="10" spans="2:15" s="1" customFormat="1" ht="58.15" customHeight="1" thickBot="1" x14ac:dyDescent="0.25">
      <c r="B10" s="6"/>
      <c r="C10" s="3"/>
      <c r="D10" s="7"/>
      <c r="E10" s="8"/>
      <c r="G10" s="36"/>
      <c r="I10" s="7"/>
      <c r="J10" s="8"/>
      <c r="K10" s="26"/>
      <c r="M10" s="38"/>
      <c r="N10" s="39"/>
    </row>
    <row r="11" spans="2:15" s="1" customFormat="1" ht="46.9" customHeight="1" thickBot="1" x14ac:dyDescent="0.25">
      <c r="B11" s="6"/>
      <c r="C11" s="3"/>
      <c r="D11" s="7"/>
      <c r="E11" s="8"/>
      <c r="G11" s="36"/>
      <c r="I11" s="7"/>
      <c r="J11" s="8"/>
      <c r="K11" s="26"/>
      <c r="M11" s="38"/>
      <c r="N11" s="39"/>
    </row>
    <row r="12" spans="2:15" s="1" customFormat="1" ht="46.9" customHeight="1" thickBot="1" x14ac:dyDescent="0.25">
      <c r="B12" s="6"/>
      <c r="C12" s="3"/>
      <c r="D12" s="7"/>
      <c r="E12" s="8"/>
      <c r="G12" s="36"/>
      <c r="I12" s="7"/>
      <c r="J12" s="8"/>
      <c r="K12" s="26"/>
      <c r="M12" s="38"/>
      <c r="N12" s="39"/>
      <c r="O12" s="45"/>
    </row>
    <row r="13" spans="2:15" s="1" customFormat="1" ht="46.9" customHeight="1" thickBot="1" x14ac:dyDescent="0.25">
      <c r="B13" s="6"/>
      <c r="C13" s="3"/>
      <c r="D13" s="7"/>
      <c r="E13" s="8"/>
      <c r="G13" s="36"/>
      <c r="I13" s="7"/>
      <c r="J13" s="8"/>
      <c r="K13" s="26"/>
      <c r="M13" s="38"/>
      <c r="N13" s="39"/>
      <c r="O13" s="45"/>
    </row>
    <row r="14" spans="2:15" s="1" customFormat="1" ht="46.9" customHeight="1" thickBot="1" x14ac:dyDescent="0.25">
      <c r="B14" s="6"/>
      <c r="C14" s="3"/>
      <c r="D14" s="7"/>
      <c r="E14" s="8"/>
      <c r="G14" s="36"/>
      <c r="I14" s="7"/>
      <c r="J14" s="8"/>
      <c r="K14" s="26"/>
      <c r="M14" s="38"/>
      <c r="N14" s="39"/>
    </row>
    <row r="15" spans="2:15" s="1" customFormat="1" ht="81" customHeight="1" thickBot="1" x14ac:dyDescent="0.25">
      <c r="B15" s="6"/>
      <c r="C15" s="3"/>
      <c r="D15" s="7"/>
      <c r="E15" s="8"/>
      <c r="G15" s="37"/>
      <c r="I15" s="7"/>
      <c r="J15" s="8"/>
      <c r="K15" s="26"/>
      <c r="M15" s="38"/>
      <c r="N15" s="39"/>
    </row>
    <row r="16" spans="2:15" ht="13.9" customHeight="1" thickBot="1" x14ac:dyDescent="0.25">
      <c r="G16" s="35"/>
      <c r="M16" s="43"/>
      <c r="N16" s="40"/>
    </row>
    <row r="17" spans="2:15" ht="23.45" customHeight="1" thickBot="1" x14ac:dyDescent="0.25">
      <c r="B17" s="2"/>
      <c r="C17" s="3"/>
      <c r="D17" s="89"/>
      <c r="E17" s="90"/>
      <c r="G17" s="9"/>
      <c r="I17" s="89"/>
      <c r="J17" s="90"/>
      <c r="K17" s="10"/>
      <c r="L17" s="11"/>
      <c r="M17" s="11"/>
      <c r="N17" s="11"/>
      <c r="O17" s="12"/>
    </row>
    <row r="18" spans="2:15" s="3" customFormat="1" ht="57.6" customHeight="1" thickBot="1" x14ac:dyDescent="0.25">
      <c r="B18" s="13"/>
      <c r="D18" s="14"/>
      <c r="E18" s="15"/>
      <c r="F18" s="16"/>
      <c r="G18" s="36"/>
      <c r="H18" s="16"/>
      <c r="I18" s="14"/>
      <c r="J18" s="15"/>
      <c r="K18" s="17"/>
      <c r="L18" s="18"/>
      <c r="M18" s="41"/>
      <c r="N18" s="42"/>
      <c r="O18" s="19"/>
    </row>
    <row r="19" spans="2:15" s="3" customFormat="1" ht="57.6" customHeight="1" thickBot="1" x14ac:dyDescent="0.25">
      <c r="B19" s="13"/>
      <c r="D19" s="20"/>
      <c r="E19" s="21"/>
      <c r="F19" s="16"/>
      <c r="G19" s="36"/>
      <c r="H19" s="16"/>
      <c r="I19" s="20"/>
      <c r="J19" s="21"/>
      <c r="K19" s="22"/>
      <c r="L19" s="18"/>
      <c r="M19" s="41"/>
      <c r="N19" s="42"/>
      <c r="O19" s="19"/>
    </row>
    <row r="20" spans="2:15" s="3" customFormat="1" ht="34.9" customHeight="1" thickBot="1" x14ac:dyDescent="0.25">
      <c r="B20" s="23"/>
      <c r="D20" s="34"/>
      <c r="E20" s="25"/>
      <c r="F20" s="16"/>
      <c r="G20" s="37"/>
      <c r="H20" s="16"/>
      <c r="I20" s="24"/>
      <c r="J20" s="25"/>
      <c r="K20" s="26"/>
      <c r="L20" s="18"/>
      <c r="M20" s="41"/>
      <c r="N20" s="42"/>
      <c r="O20" s="19"/>
    </row>
    <row r="21" spans="2:15" s="3" customFormat="1" ht="13.9" customHeight="1" thickBot="1" x14ac:dyDescent="0.25">
      <c r="B21" s="27"/>
      <c r="D21" s="28"/>
      <c r="E21" s="29"/>
      <c r="F21" s="30"/>
      <c r="G21" s="31"/>
      <c r="H21" s="30"/>
      <c r="I21" s="28"/>
      <c r="J21" s="29"/>
      <c r="L21" s="18"/>
      <c r="M21" s="44"/>
      <c r="N21" s="42"/>
      <c r="O21" s="19"/>
    </row>
    <row r="22" spans="2:15" s="3" customFormat="1" ht="13.9" customHeight="1" thickBot="1" x14ac:dyDescent="0.25">
      <c r="B22" s="27"/>
      <c r="D22" s="28"/>
      <c r="E22" s="29"/>
      <c r="F22" s="30"/>
      <c r="G22" s="32"/>
      <c r="H22" s="30"/>
      <c r="I22" s="91"/>
      <c r="J22" s="92"/>
      <c r="K22" s="33"/>
      <c r="L22" s="18"/>
      <c r="M22" s="18"/>
      <c r="N22" s="18"/>
      <c r="O22" s="19"/>
    </row>
    <row r="23" spans="2:15" s="3" customFormat="1" x14ac:dyDescent="0.2">
      <c r="B23" s="27"/>
      <c r="D23" s="28"/>
      <c r="E23" s="29"/>
      <c r="I23" s="28"/>
      <c r="J23" s="29"/>
      <c r="L23" s="18"/>
      <c r="M23" s="18"/>
      <c r="N23" s="18"/>
      <c r="O23" s="19"/>
    </row>
    <row r="24" spans="2:15" x14ac:dyDescent="0.2">
      <c r="M24" s="43"/>
    </row>
  </sheetData>
  <mergeCells count="5">
    <mergeCell ref="I4:J4"/>
    <mergeCell ref="D4:E4"/>
    <mergeCell ref="I22:J22"/>
    <mergeCell ref="D17:E17"/>
    <mergeCell ref="I17:J17"/>
  </mergeCells>
  <pageMargins left="0.23622047244094491" right="0.19685039370078741" top="0.74803149606299213" bottom="0.74803149606299213" header="0.31496062992125978" footer="0.31496062992125978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O24"/>
  <sheetViews>
    <sheetView topLeftCell="A6" zoomScale="110" zoomScaleNormal="110" workbookViewId="0">
      <selection activeCell="M11" sqref="M11"/>
    </sheetView>
  </sheetViews>
  <sheetFormatPr defaultColWidth="11.42578125" defaultRowHeight="12.75" x14ac:dyDescent="0.2"/>
  <cols>
    <col min="1" max="1" width="5.7109375" customWidth="1"/>
    <col min="2" max="2" width="78.5703125" customWidth="1"/>
    <col min="3" max="3" width="3.28515625" customWidth="1"/>
    <col min="4" max="4" width="13.85546875" bestFit="1" customWidth="1"/>
    <col min="5" max="5" width="11.28515625" customWidth="1"/>
    <col min="6" max="6" width="2.28515625" customWidth="1"/>
    <col min="7" max="7" width="14.140625" customWidth="1"/>
    <col min="8" max="8" width="2.28515625" customWidth="1"/>
    <col min="9" max="9" width="13.5703125" customWidth="1"/>
    <col min="10" max="10" width="8" customWidth="1"/>
    <col min="11" max="11" width="17" bestFit="1" customWidth="1"/>
    <col min="13" max="13" width="12.140625" bestFit="1" customWidth="1"/>
    <col min="15" max="15" width="12.140625" bestFit="1" customWidth="1"/>
  </cols>
  <sheetData>
    <row r="3" spans="2:15" ht="13.9" customHeight="1" thickBot="1" x14ac:dyDescent="0.25"/>
    <row r="4" spans="2:15" s="1" customFormat="1" ht="23.45" customHeight="1" thickBot="1" x14ac:dyDescent="0.25">
      <c r="B4" s="2"/>
      <c r="C4" s="3"/>
      <c r="D4" s="89"/>
      <c r="E4" s="90"/>
      <c r="G4" s="9"/>
      <c r="I4" s="89"/>
      <c r="J4" s="90"/>
      <c r="K4" s="10"/>
      <c r="M4" s="4"/>
      <c r="N4" s="5"/>
    </row>
    <row r="5" spans="2:15" s="1" customFormat="1" ht="46.9" customHeight="1" thickBot="1" x14ac:dyDescent="0.25">
      <c r="B5" s="6"/>
      <c r="C5" s="3"/>
      <c r="D5" s="7"/>
      <c r="E5" s="8"/>
      <c r="G5" s="36"/>
      <c r="I5" s="7"/>
      <c r="J5" s="8"/>
      <c r="K5" s="17"/>
      <c r="M5" s="38"/>
      <c r="N5" s="39"/>
    </row>
    <row r="6" spans="2:15" s="1" customFormat="1" ht="58.15" customHeight="1" thickBot="1" x14ac:dyDescent="0.25">
      <c r="B6" s="6"/>
      <c r="C6" s="3"/>
      <c r="D6" s="7"/>
      <c r="E6" s="8"/>
      <c r="G6" s="36"/>
      <c r="I6" s="7"/>
      <c r="J6" s="8"/>
      <c r="K6" s="22"/>
      <c r="M6" s="38"/>
      <c r="N6" s="39"/>
    </row>
    <row r="7" spans="2:15" s="1" customFormat="1" ht="46.9" customHeight="1" thickBot="1" x14ac:dyDescent="0.25">
      <c r="B7" s="6"/>
      <c r="C7" s="3"/>
      <c r="D7" s="7"/>
      <c r="E7" s="8"/>
      <c r="G7" s="36"/>
      <c r="I7" s="7"/>
      <c r="J7" s="8"/>
      <c r="K7" s="26"/>
      <c r="M7" s="38"/>
      <c r="N7" s="39"/>
    </row>
    <row r="8" spans="2:15" s="1" customFormat="1" ht="58.15" customHeight="1" thickBot="1" x14ac:dyDescent="0.25">
      <c r="B8" s="6"/>
      <c r="C8" s="3"/>
      <c r="D8" s="7"/>
      <c r="E8" s="8"/>
      <c r="G8" s="36"/>
      <c r="I8" s="7"/>
      <c r="J8" s="8"/>
      <c r="K8" s="26"/>
      <c r="M8" s="38"/>
      <c r="N8" s="39"/>
    </row>
    <row r="9" spans="2:15" s="1" customFormat="1" ht="46.9" customHeight="1" thickBot="1" x14ac:dyDescent="0.25">
      <c r="B9" s="6"/>
      <c r="C9" s="3"/>
      <c r="D9" s="7"/>
      <c r="E9" s="8"/>
      <c r="G9" s="36"/>
      <c r="I9" s="7"/>
      <c r="J9" s="8"/>
      <c r="K9" s="26"/>
      <c r="M9" s="38"/>
      <c r="N9" s="39"/>
    </row>
    <row r="10" spans="2:15" s="1" customFormat="1" ht="58.15" customHeight="1" thickBot="1" x14ac:dyDescent="0.25">
      <c r="B10" s="6"/>
      <c r="C10" s="3"/>
      <c r="D10" s="7"/>
      <c r="E10" s="8"/>
      <c r="G10" s="36"/>
      <c r="I10" s="7"/>
      <c r="J10" s="8"/>
      <c r="K10" s="26"/>
      <c r="M10" s="38"/>
      <c r="N10" s="39"/>
    </row>
    <row r="11" spans="2:15" s="1" customFormat="1" ht="46.9" customHeight="1" thickBot="1" x14ac:dyDescent="0.25">
      <c r="B11" s="6"/>
      <c r="C11" s="3"/>
      <c r="D11" s="7"/>
      <c r="E11" s="8"/>
      <c r="G11" s="36"/>
      <c r="I11" s="7"/>
      <c r="J11" s="8"/>
      <c r="K11" s="26"/>
      <c r="M11" s="38"/>
      <c r="N11" s="39"/>
    </row>
    <row r="12" spans="2:15" s="1" customFormat="1" ht="46.9" customHeight="1" thickBot="1" x14ac:dyDescent="0.25">
      <c r="B12" s="6"/>
      <c r="C12" s="3"/>
      <c r="D12" s="7"/>
      <c r="E12" s="8"/>
      <c r="G12" s="36"/>
      <c r="I12" s="7"/>
      <c r="J12" s="8"/>
      <c r="K12" s="26"/>
      <c r="M12" s="38"/>
      <c r="N12" s="39"/>
      <c r="O12" s="45"/>
    </row>
    <row r="13" spans="2:15" s="1" customFormat="1" ht="46.9" customHeight="1" thickBot="1" x14ac:dyDescent="0.25">
      <c r="B13" s="6"/>
      <c r="C13" s="3"/>
      <c r="D13" s="7"/>
      <c r="E13" s="8"/>
      <c r="G13" s="36"/>
      <c r="I13" s="7"/>
      <c r="J13" s="8"/>
      <c r="K13" s="26"/>
      <c r="M13" s="38"/>
      <c r="N13" s="39"/>
      <c r="O13" s="45"/>
    </row>
    <row r="14" spans="2:15" s="1" customFormat="1" ht="46.9" customHeight="1" thickBot="1" x14ac:dyDescent="0.25">
      <c r="B14" s="6"/>
      <c r="C14" s="3"/>
      <c r="D14" s="7"/>
      <c r="E14" s="8"/>
      <c r="G14" s="36"/>
      <c r="I14" s="7"/>
      <c r="J14" s="8"/>
      <c r="K14" s="26"/>
      <c r="M14" s="38"/>
      <c r="N14" s="39"/>
    </row>
    <row r="15" spans="2:15" s="1" customFormat="1" ht="81" customHeight="1" thickBot="1" x14ac:dyDescent="0.25">
      <c r="B15" s="6"/>
      <c r="C15" s="3"/>
      <c r="D15" s="7"/>
      <c r="E15" s="8"/>
      <c r="G15" s="37"/>
      <c r="I15" s="7"/>
      <c r="J15" s="8"/>
      <c r="K15" s="26"/>
      <c r="M15" s="38"/>
      <c r="N15" s="39"/>
    </row>
    <row r="16" spans="2:15" ht="13.9" customHeight="1" thickBot="1" x14ac:dyDescent="0.25">
      <c r="G16" s="35"/>
      <c r="M16" s="43"/>
      <c r="N16" s="40"/>
    </row>
    <row r="17" spans="2:15" ht="23.45" customHeight="1" thickBot="1" x14ac:dyDescent="0.25">
      <c r="B17" s="2"/>
      <c r="C17" s="3"/>
      <c r="D17" s="89"/>
      <c r="E17" s="90"/>
      <c r="G17" s="9"/>
      <c r="I17" s="89"/>
      <c r="J17" s="90"/>
      <c r="K17" s="10"/>
      <c r="L17" s="11"/>
      <c r="M17" s="11"/>
      <c r="N17" s="11"/>
      <c r="O17" s="12"/>
    </row>
    <row r="18" spans="2:15" s="3" customFormat="1" ht="57.6" customHeight="1" thickBot="1" x14ac:dyDescent="0.25">
      <c r="B18" s="13"/>
      <c r="D18" s="14"/>
      <c r="E18" s="15"/>
      <c r="F18" s="16"/>
      <c r="G18" s="36"/>
      <c r="H18" s="16"/>
      <c r="I18" s="14"/>
      <c r="J18" s="15"/>
      <c r="K18" s="17"/>
      <c r="L18" s="18"/>
      <c r="M18" s="41"/>
      <c r="N18" s="42"/>
      <c r="O18" s="19"/>
    </row>
    <row r="19" spans="2:15" s="3" customFormat="1" ht="57.6" customHeight="1" thickBot="1" x14ac:dyDescent="0.25">
      <c r="B19" s="13"/>
      <c r="D19" s="20"/>
      <c r="E19" s="21"/>
      <c r="F19" s="16"/>
      <c r="G19" s="36"/>
      <c r="H19" s="16"/>
      <c r="I19" s="20"/>
      <c r="J19" s="21"/>
      <c r="K19" s="22"/>
      <c r="L19" s="18"/>
      <c r="M19" s="41"/>
      <c r="N19" s="42"/>
      <c r="O19" s="19"/>
    </row>
    <row r="20" spans="2:15" s="3" customFormat="1" ht="34.9" customHeight="1" thickBot="1" x14ac:dyDescent="0.25">
      <c r="B20" s="23"/>
      <c r="D20" s="34"/>
      <c r="E20" s="25"/>
      <c r="F20" s="16"/>
      <c r="G20" s="37"/>
      <c r="H20" s="16"/>
      <c r="I20" s="24"/>
      <c r="J20" s="25"/>
      <c r="K20" s="26"/>
      <c r="L20" s="18"/>
      <c r="M20" s="41"/>
      <c r="N20" s="42"/>
      <c r="O20" s="19"/>
    </row>
    <row r="21" spans="2:15" s="3" customFormat="1" ht="13.9" customHeight="1" thickBot="1" x14ac:dyDescent="0.25">
      <c r="B21" s="27"/>
      <c r="D21" s="28"/>
      <c r="E21" s="29"/>
      <c r="F21" s="30"/>
      <c r="G21" s="31"/>
      <c r="H21" s="30"/>
      <c r="I21" s="28"/>
      <c r="J21" s="29"/>
      <c r="L21" s="18"/>
      <c r="M21" s="44"/>
      <c r="N21" s="42"/>
      <c r="O21" s="19"/>
    </row>
    <row r="22" spans="2:15" s="3" customFormat="1" ht="13.9" customHeight="1" thickBot="1" x14ac:dyDescent="0.25">
      <c r="B22" s="27"/>
      <c r="D22" s="28"/>
      <c r="E22" s="29"/>
      <c r="F22" s="30"/>
      <c r="G22" s="32"/>
      <c r="H22" s="30"/>
      <c r="I22" s="91"/>
      <c r="J22" s="92"/>
      <c r="K22" s="33"/>
      <c r="L22" s="18"/>
      <c r="M22" s="18"/>
      <c r="N22" s="18"/>
      <c r="O22" s="19"/>
    </row>
    <row r="23" spans="2:15" s="3" customFormat="1" x14ac:dyDescent="0.2">
      <c r="B23" s="27"/>
      <c r="D23" s="28"/>
      <c r="E23" s="29"/>
      <c r="I23" s="28"/>
      <c r="J23" s="29"/>
      <c r="L23" s="18"/>
      <c r="M23" s="18"/>
      <c r="N23" s="18"/>
      <c r="O23" s="19"/>
    </row>
    <row r="24" spans="2:15" x14ac:dyDescent="0.2">
      <c r="M24" s="43"/>
    </row>
  </sheetData>
  <mergeCells count="5">
    <mergeCell ref="I4:J4"/>
    <mergeCell ref="D4:E4"/>
    <mergeCell ref="I22:J22"/>
    <mergeCell ref="D17:E17"/>
    <mergeCell ref="I17:J17"/>
  </mergeCells>
  <pageMargins left="0.23622047244094491" right="0.19685039370078741" top="0.74803149606299213" bottom="0.74803149606299213" header="0.31496062992125978" footer="0.31496062992125978"/>
  <pageSetup paperSize="9" scale="8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81"/>
  <sheetViews>
    <sheetView showGridLines="0" tabSelected="1" workbookViewId="0">
      <selection activeCell="G28" sqref="G28:G29"/>
    </sheetView>
  </sheetViews>
  <sheetFormatPr defaultColWidth="8.85546875" defaultRowHeight="12.75" x14ac:dyDescent="0.2"/>
  <cols>
    <col min="1" max="1" width="5.140625" customWidth="1"/>
    <col min="2" max="2" width="45" customWidth="1"/>
    <col min="3" max="3" width="19.7109375" customWidth="1"/>
    <col min="4" max="4" width="11.28515625" customWidth="1"/>
    <col min="5" max="5" width="10.85546875" customWidth="1"/>
    <col min="6" max="6" width="13.28515625" customWidth="1"/>
    <col min="7" max="7" width="13.5703125" customWidth="1"/>
    <col min="8" max="8" width="5.5703125" customWidth="1"/>
    <col min="13" max="13" width="13" customWidth="1"/>
    <col min="14" max="14" width="12" bestFit="1" customWidth="1"/>
    <col min="15" max="16" width="11" bestFit="1" customWidth="1"/>
  </cols>
  <sheetData>
    <row r="2" spans="2:7" ht="15" customHeight="1" x14ac:dyDescent="0.2">
      <c r="B2" s="46" t="s">
        <v>0</v>
      </c>
      <c r="C2" s="55" t="s">
        <v>71</v>
      </c>
      <c r="D2" s="87"/>
      <c r="E2" s="84"/>
      <c r="F2" s="84"/>
      <c r="G2" s="84"/>
    </row>
    <row r="3" spans="2:7" ht="15" customHeight="1" x14ac:dyDescent="0.2"/>
    <row r="4" spans="2:7" ht="15" customHeight="1" x14ac:dyDescent="0.2">
      <c r="B4" s="83" t="s">
        <v>1</v>
      </c>
      <c r="C4" s="84"/>
      <c r="D4" s="84"/>
      <c r="E4" s="84"/>
      <c r="F4" s="84"/>
      <c r="G4" s="84"/>
    </row>
    <row r="5" spans="2:7" ht="15" customHeight="1" x14ac:dyDescent="0.2">
      <c r="B5" s="47"/>
      <c r="C5" s="47"/>
      <c r="D5" s="47"/>
      <c r="E5" s="47"/>
      <c r="F5" s="47"/>
      <c r="G5" s="47"/>
    </row>
    <row r="6" spans="2:7" ht="28.15" customHeight="1" x14ac:dyDescent="0.2">
      <c r="B6" s="56" t="s">
        <v>2</v>
      </c>
      <c r="C6" s="57" t="s">
        <v>3</v>
      </c>
      <c r="D6" s="78" t="s">
        <v>4</v>
      </c>
      <c r="E6" s="80"/>
      <c r="F6" s="57" t="s">
        <v>5</v>
      </c>
      <c r="G6" s="57" t="s">
        <v>6</v>
      </c>
    </row>
    <row r="7" spans="2:7" ht="24" customHeight="1" x14ac:dyDescent="0.2">
      <c r="B7" s="67" t="s">
        <v>7</v>
      </c>
      <c r="C7" s="86">
        <v>1</v>
      </c>
      <c r="D7" s="81" t="s">
        <v>8</v>
      </c>
      <c r="E7" s="63"/>
      <c r="F7" s="60">
        <v>212000</v>
      </c>
      <c r="G7" s="58"/>
    </row>
    <row r="8" spans="2:7" ht="24" customHeight="1" x14ac:dyDescent="0.2">
      <c r="B8" s="61"/>
      <c r="C8" s="61"/>
      <c r="D8" s="64"/>
      <c r="E8" s="65"/>
      <c r="F8" s="61"/>
      <c r="G8" s="59"/>
    </row>
    <row r="9" spans="2:7" ht="30" customHeight="1" x14ac:dyDescent="0.2">
      <c r="B9" s="53"/>
      <c r="C9" s="50"/>
      <c r="D9" s="51"/>
      <c r="E9" s="51"/>
      <c r="F9" s="52"/>
      <c r="G9" s="50"/>
    </row>
    <row r="10" spans="2:7" ht="19.149999999999999" customHeight="1" x14ac:dyDescent="0.2">
      <c r="B10" s="53"/>
      <c r="C10" s="50"/>
      <c r="D10" s="51"/>
      <c r="E10" s="51"/>
      <c r="F10" s="52"/>
      <c r="G10" s="50"/>
    </row>
    <row r="11" spans="2:7" ht="15" customHeight="1" x14ac:dyDescent="0.2">
      <c r="B11" s="83" t="s">
        <v>9</v>
      </c>
      <c r="C11" s="84"/>
      <c r="D11" s="84"/>
      <c r="E11" s="84"/>
      <c r="F11" s="84"/>
      <c r="G11" s="84"/>
    </row>
    <row r="12" spans="2:7" ht="15" customHeight="1" x14ac:dyDescent="0.2"/>
    <row r="13" spans="2:7" ht="28.15" customHeight="1" x14ac:dyDescent="0.2">
      <c r="B13" s="56" t="s">
        <v>2</v>
      </c>
      <c r="C13" s="57" t="s">
        <v>10</v>
      </c>
      <c r="D13" s="78" t="s">
        <v>11</v>
      </c>
      <c r="E13" s="80"/>
      <c r="F13" s="57" t="s">
        <v>12</v>
      </c>
      <c r="G13" s="57" t="s">
        <v>6</v>
      </c>
    </row>
    <row r="14" spans="2:7" ht="24" customHeight="1" x14ac:dyDescent="0.2">
      <c r="B14" s="67" t="s">
        <v>13</v>
      </c>
      <c r="C14" s="81" t="s">
        <v>14</v>
      </c>
      <c r="D14" s="62">
        <v>0.03</v>
      </c>
      <c r="E14" s="63"/>
      <c r="F14" s="60">
        <v>80</v>
      </c>
      <c r="G14" s="58"/>
    </row>
    <row r="15" spans="2:7" ht="24" customHeight="1" x14ac:dyDescent="0.2">
      <c r="B15" s="61"/>
      <c r="C15" s="61"/>
      <c r="D15" s="64"/>
      <c r="E15" s="65"/>
      <c r="F15" s="61"/>
      <c r="G15" s="59"/>
    </row>
    <row r="16" spans="2:7" ht="24" customHeight="1" x14ac:dyDescent="0.2">
      <c r="B16" s="67" t="s">
        <v>15</v>
      </c>
      <c r="C16" s="81" t="s">
        <v>14</v>
      </c>
      <c r="D16" s="62">
        <v>0.01</v>
      </c>
      <c r="E16" s="63"/>
      <c r="F16" s="60">
        <v>120</v>
      </c>
      <c r="G16" s="58"/>
    </row>
    <row r="17" spans="2:7" ht="24" customHeight="1" x14ac:dyDescent="0.2">
      <c r="B17" s="61"/>
      <c r="C17" s="61"/>
      <c r="D17" s="64"/>
      <c r="E17" s="65"/>
      <c r="F17" s="61"/>
      <c r="G17" s="59"/>
    </row>
    <row r="18" spans="2:7" ht="24" customHeight="1" x14ac:dyDescent="0.2">
      <c r="B18" s="67" t="s">
        <v>16</v>
      </c>
      <c r="C18" s="81" t="s">
        <v>14</v>
      </c>
      <c r="D18" s="62">
        <v>0.14000000000000001</v>
      </c>
      <c r="E18" s="63"/>
      <c r="F18" s="60">
        <v>62</v>
      </c>
      <c r="G18" s="58"/>
    </row>
    <row r="19" spans="2:7" ht="24" customHeight="1" x14ac:dyDescent="0.2">
      <c r="B19" s="61"/>
      <c r="C19" s="61"/>
      <c r="D19" s="64"/>
      <c r="E19" s="65"/>
      <c r="F19" s="61"/>
      <c r="G19" s="59"/>
    </row>
    <row r="20" spans="2:7" ht="24" customHeight="1" x14ac:dyDescent="0.2">
      <c r="B20" s="67" t="s">
        <v>17</v>
      </c>
      <c r="C20" s="81" t="s">
        <v>14</v>
      </c>
      <c r="D20" s="62">
        <v>0.04</v>
      </c>
      <c r="E20" s="63"/>
      <c r="F20" s="60">
        <v>93</v>
      </c>
      <c r="G20" s="58"/>
    </row>
    <row r="21" spans="2:7" ht="24" customHeight="1" x14ac:dyDescent="0.2">
      <c r="B21" s="61"/>
      <c r="C21" s="61"/>
      <c r="D21" s="64"/>
      <c r="E21" s="65"/>
      <c r="F21" s="61"/>
      <c r="G21" s="59"/>
    </row>
    <row r="22" spans="2:7" ht="24" customHeight="1" x14ac:dyDescent="0.2">
      <c r="B22" s="67" t="s">
        <v>18</v>
      </c>
      <c r="C22" s="81" t="s">
        <v>14</v>
      </c>
      <c r="D22" s="62">
        <v>0.14000000000000001</v>
      </c>
      <c r="E22" s="63"/>
      <c r="F22" s="60">
        <v>48</v>
      </c>
      <c r="G22" s="58"/>
    </row>
    <row r="23" spans="2:7" ht="24" customHeight="1" x14ac:dyDescent="0.2">
      <c r="B23" s="61"/>
      <c r="C23" s="61"/>
      <c r="D23" s="64"/>
      <c r="E23" s="65"/>
      <c r="F23" s="61"/>
      <c r="G23" s="59"/>
    </row>
    <row r="24" spans="2:7" ht="24" customHeight="1" x14ac:dyDescent="0.2">
      <c r="B24" s="67" t="s">
        <v>19</v>
      </c>
      <c r="C24" s="81" t="s">
        <v>14</v>
      </c>
      <c r="D24" s="62">
        <v>0.04</v>
      </c>
      <c r="E24" s="63"/>
      <c r="F24" s="60">
        <v>72</v>
      </c>
      <c r="G24" s="58"/>
    </row>
    <row r="25" spans="2:7" ht="24" customHeight="1" x14ac:dyDescent="0.2">
      <c r="B25" s="61"/>
      <c r="C25" s="61"/>
      <c r="D25" s="64"/>
      <c r="E25" s="65"/>
      <c r="F25" s="61"/>
      <c r="G25" s="59"/>
    </row>
    <row r="26" spans="2:7" ht="24" customHeight="1" x14ac:dyDescent="0.2">
      <c r="B26" s="67" t="s">
        <v>20</v>
      </c>
      <c r="C26" s="81" t="s">
        <v>21</v>
      </c>
      <c r="D26" s="62">
        <v>7.0000000000000007E-2</v>
      </c>
      <c r="E26" s="63"/>
      <c r="F26" s="60">
        <v>0.5</v>
      </c>
      <c r="G26" s="58"/>
    </row>
    <row r="27" spans="2:7" ht="24" customHeight="1" x14ac:dyDescent="0.2">
      <c r="B27" s="61"/>
      <c r="C27" s="61"/>
      <c r="D27" s="64"/>
      <c r="E27" s="65"/>
      <c r="F27" s="61"/>
      <c r="G27" s="59"/>
    </row>
    <row r="28" spans="2:7" ht="24" customHeight="1" x14ac:dyDescent="0.2">
      <c r="B28" s="67" t="s">
        <v>22</v>
      </c>
      <c r="C28" s="81" t="s">
        <v>23</v>
      </c>
      <c r="D28" s="62">
        <v>0.36</v>
      </c>
      <c r="E28" s="63"/>
      <c r="F28" s="71" t="s">
        <v>24</v>
      </c>
      <c r="G28" s="85"/>
    </row>
    <row r="29" spans="2:7" ht="24" customHeight="1" x14ac:dyDescent="0.2">
      <c r="B29" s="61"/>
      <c r="C29" s="61"/>
      <c r="D29" s="64"/>
      <c r="E29" s="65"/>
      <c r="F29" s="61"/>
      <c r="G29" s="59"/>
    </row>
    <row r="30" spans="2:7" ht="24" customHeight="1" x14ac:dyDescent="0.2">
      <c r="B30" s="67" t="s">
        <v>25</v>
      </c>
      <c r="C30" s="81" t="s">
        <v>26</v>
      </c>
      <c r="D30" s="62">
        <v>0.05</v>
      </c>
      <c r="E30" s="63"/>
      <c r="F30" s="60">
        <v>800</v>
      </c>
      <c r="G30" s="58"/>
    </row>
    <row r="31" spans="2:7" ht="24" customHeight="1" x14ac:dyDescent="0.2">
      <c r="B31" s="61"/>
      <c r="C31" s="61"/>
      <c r="D31" s="64"/>
      <c r="E31" s="65"/>
      <c r="F31" s="61"/>
      <c r="G31" s="59"/>
    </row>
    <row r="32" spans="2:7" ht="24" customHeight="1" x14ac:dyDescent="0.2">
      <c r="B32" s="67" t="s">
        <v>27</v>
      </c>
      <c r="C32" s="81" t="s">
        <v>14</v>
      </c>
      <c r="D32" s="62">
        <v>0.02</v>
      </c>
      <c r="E32" s="63"/>
      <c r="F32" s="60">
        <v>90</v>
      </c>
      <c r="G32" s="58"/>
    </row>
    <row r="33" spans="2:7" ht="24" customHeight="1" x14ac:dyDescent="0.2">
      <c r="B33" s="61"/>
      <c r="C33" s="61"/>
      <c r="D33" s="64"/>
      <c r="E33" s="65"/>
      <c r="F33" s="61"/>
      <c r="G33" s="59"/>
    </row>
    <row r="34" spans="2:7" ht="24" customHeight="1" x14ac:dyDescent="0.2">
      <c r="B34" s="67" t="s">
        <v>28</v>
      </c>
      <c r="C34" s="81" t="s">
        <v>14</v>
      </c>
      <c r="D34" s="62">
        <v>1.4999999999999999E-2</v>
      </c>
      <c r="E34" s="63"/>
      <c r="F34" s="60">
        <v>140</v>
      </c>
      <c r="G34" s="58"/>
    </row>
    <row r="35" spans="2:7" ht="24" customHeight="1" x14ac:dyDescent="0.2">
      <c r="B35" s="61"/>
      <c r="C35" s="61"/>
      <c r="D35" s="64"/>
      <c r="E35" s="65"/>
      <c r="F35" s="61"/>
      <c r="G35" s="59"/>
    </row>
    <row r="36" spans="2:7" ht="24" customHeight="1" x14ac:dyDescent="0.2">
      <c r="B36" s="67" t="s">
        <v>29</v>
      </c>
      <c r="C36" s="81" t="s">
        <v>14</v>
      </c>
      <c r="D36" s="62">
        <v>5.0000000000000001E-3</v>
      </c>
      <c r="E36" s="63"/>
      <c r="F36" s="60">
        <v>190</v>
      </c>
      <c r="G36" s="58"/>
    </row>
    <row r="37" spans="2:7" ht="24" customHeight="1" x14ac:dyDescent="0.2">
      <c r="B37" s="61"/>
      <c r="C37" s="61"/>
      <c r="D37" s="64"/>
      <c r="E37" s="65"/>
      <c r="F37" s="61"/>
      <c r="G37" s="59"/>
    </row>
    <row r="38" spans="2:7" ht="24" customHeight="1" x14ac:dyDescent="0.2">
      <c r="B38" s="67" t="s">
        <v>30</v>
      </c>
      <c r="C38" s="81" t="s">
        <v>31</v>
      </c>
      <c r="D38" s="62">
        <v>5.0000000000000001E-3</v>
      </c>
      <c r="E38" s="63"/>
      <c r="F38" s="60">
        <v>50</v>
      </c>
      <c r="G38" s="58"/>
    </row>
    <row r="39" spans="2:7" ht="24" customHeight="1" x14ac:dyDescent="0.2">
      <c r="B39" s="61"/>
      <c r="C39" s="61"/>
      <c r="D39" s="64"/>
      <c r="E39" s="65"/>
      <c r="F39" s="61"/>
      <c r="G39" s="59"/>
    </row>
    <row r="40" spans="2:7" ht="24" customHeight="1" x14ac:dyDescent="0.2">
      <c r="B40" s="67" t="s">
        <v>32</v>
      </c>
      <c r="C40" s="81" t="s">
        <v>31</v>
      </c>
      <c r="D40" s="62">
        <v>5.0000000000000001E-3</v>
      </c>
      <c r="E40" s="63"/>
      <c r="F40" s="60">
        <v>170</v>
      </c>
      <c r="G40" s="58"/>
    </row>
    <row r="41" spans="2:7" ht="24" customHeight="1" x14ac:dyDescent="0.2">
      <c r="B41" s="61"/>
      <c r="C41" s="61"/>
      <c r="D41" s="64"/>
      <c r="E41" s="65"/>
      <c r="F41" s="61"/>
      <c r="G41" s="59"/>
    </row>
    <row r="42" spans="2:7" ht="24" customHeight="1" x14ac:dyDescent="0.2">
      <c r="B42" s="67" t="s">
        <v>33</v>
      </c>
      <c r="C42" s="81" t="s">
        <v>26</v>
      </c>
      <c r="D42" s="62">
        <v>2.5000000000000001E-2</v>
      </c>
      <c r="E42" s="63"/>
      <c r="F42" s="60">
        <v>600</v>
      </c>
      <c r="G42" s="58"/>
    </row>
    <row r="43" spans="2:7" ht="24" customHeight="1" x14ac:dyDescent="0.2">
      <c r="B43" s="61"/>
      <c r="C43" s="61"/>
      <c r="D43" s="64"/>
      <c r="E43" s="65"/>
      <c r="F43" s="61"/>
      <c r="G43" s="59"/>
    </row>
    <row r="44" spans="2:7" ht="24" customHeight="1" x14ac:dyDescent="0.2">
      <c r="B44" s="67" t="s">
        <v>34</v>
      </c>
      <c r="C44" s="81" t="s">
        <v>26</v>
      </c>
      <c r="D44" s="62">
        <v>2.5000000000000001E-2</v>
      </c>
      <c r="E44" s="63"/>
      <c r="F44" s="60">
        <v>600</v>
      </c>
      <c r="G44" s="58"/>
    </row>
    <row r="45" spans="2:7" ht="24" customHeight="1" x14ac:dyDescent="0.2">
      <c r="B45" s="61"/>
      <c r="C45" s="61"/>
      <c r="D45" s="64"/>
      <c r="E45" s="65"/>
      <c r="F45" s="61"/>
      <c r="G45" s="59"/>
    </row>
    <row r="46" spans="2:7" ht="24" customHeight="1" x14ac:dyDescent="0.2">
      <c r="B46" s="67" t="s">
        <v>35</v>
      </c>
      <c r="C46" s="81" t="s">
        <v>36</v>
      </c>
      <c r="D46" s="62">
        <v>0.02</v>
      </c>
      <c r="E46" s="63"/>
      <c r="F46" s="60">
        <v>1500</v>
      </c>
      <c r="G46" s="58"/>
    </row>
    <row r="47" spans="2:7" ht="24" customHeight="1" x14ac:dyDescent="0.2">
      <c r="B47" s="61"/>
      <c r="C47" s="61"/>
      <c r="D47" s="64"/>
      <c r="E47" s="65"/>
      <c r="F47" s="61"/>
      <c r="G47" s="59"/>
    </row>
    <row r="48" spans="2:7" ht="24" customHeight="1" x14ac:dyDescent="0.2">
      <c r="B48" s="67" t="s">
        <v>37</v>
      </c>
      <c r="C48" s="68"/>
      <c r="D48" s="68"/>
      <c r="E48" s="68"/>
      <c r="F48" s="63"/>
      <c r="G48" s="88" t="str">
        <f>IF(COUNTA(G14,G16,G18,G20,G22,G24,G26,G28,G30,G32,G34,G36,G38,G40,G42,G44,G46)&lt;17,"",D14*(F14-G14)/F14+D16*(F16-G16)/F16+D18*(F18-G18)/F18+D20*(F20-G20)/F20+D22*(F22-G22)/F22+D24*(F24-G24)/F24+D26*(F26-G26)/F26+D28*G28+D30*(F30-G30)/F30+D32*(F32-G32)/F32+D34*(F34-G34)/F34+D36*(F36-G36)/F36+D38*(F38-G38)/F38+D40*(F40-G40)/F40+D42*(F42-G42)/F42+D44*(F44-G44)/F44+D46*(F46-G46)/F46)</f>
        <v/>
      </c>
    </row>
    <row r="49" spans="2:7" ht="24" customHeight="1" x14ac:dyDescent="0.2">
      <c r="B49" s="64"/>
      <c r="C49" s="69"/>
      <c r="D49" s="69"/>
      <c r="E49" s="69"/>
      <c r="F49" s="65"/>
      <c r="G49" s="59"/>
    </row>
    <row r="51" spans="2:7" ht="15" customHeight="1" x14ac:dyDescent="0.2">
      <c r="B51" s="83" t="s">
        <v>38</v>
      </c>
      <c r="C51" s="84"/>
      <c r="D51" s="84"/>
      <c r="E51" s="84"/>
      <c r="F51" s="84"/>
      <c r="G51" s="84"/>
    </row>
    <row r="52" spans="2:7" ht="15" customHeight="1" x14ac:dyDescent="0.2"/>
    <row r="53" spans="2:7" ht="28.15" customHeight="1" x14ac:dyDescent="0.2">
      <c r="B53" s="56" t="s">
        <v>39</v>
      </c>
      <c r="C53" s="57" t="s">
        <v>40</v>
      </c>
      <c r="D53" s="78" t="s">
        <v>41</v>
      </c>
      <c r="E53" s="80"/>
      <c r="F53" s="57" t="s">
        <v>42</v>
      </c>
      <c r="G53" s="57" t="s">
        <v>43</v>
      </c>
    </row>
    <row r="54" spans="2:7" ht="24" customHeight="1" x14ac:dyDescent="0.2">
      <c r="B54" s="67" t="s">
        <v>44</v>
      </c>
      <c r="C54" s="81" t="s">
        <v>45</v>
      </c>
      <c r="D54" s="81" t="s">
        <v>46</v>
      </c>
      <c r="E54" s="63"/>
      <c r="F54" s="71" t="s">
        <v>47</v>
      </c>
      <c r="G54" s="70">
        <v>0</v>
      </c>
    </row>
    <row r="55" spans="2:7" ht="24" customHeight="1" x14ac:dyDescent="0.2">
      <c r="B55" s="61"/>
      <c r="C55" s="61"/>
      <c r="D55" s="64"/>
      <c r="E55" s="65"/>
      <c r="F55" s="61"/>
      <c r="G55" s="61"/>
    </row>
    <row r="56" spans="2:7" ht="24" customHeight="1" x14ac:dyDescent="0.2">
      <c r="B56" s="67" t="s">
        <v>48</v>
      </c>
      <c r="C56" s="81" t="s">
        <v>49</v>
      </c>
      <c r="D56" s="81" t="s">
        <v>50</v>
      </c>
      <c r="E56" s="63"/>
      <c r="F56" s="71" t="s">
        <v>51</v>
      </c>
      <c r="G56" s="70">
        <v>3</v>
      </c>
    </row>
    <row r="57" spans="2:7" ht="24" customHeight="1" x14ac:dyDescent="0.2">
      <c r="B57" s="61"/>
      <c r="C57" s="61"/>
      <c r="D57" s="64"/>
      <c r="E57" s="65"/>
      <c r="F57" s="61"/>
      <c r="G57" s="61"/>
    </row>
    <row r="58" spans="2:7" ht="24" customHeight="1" x14ac:dyDescent="0.2">
      <c r="B58" s="67" t="s">
        <v>52</v>
      </c>
      <c r="C58" s="81" t="s">
        <v>53</v>
      </c>
      <c r="D58" s="81" t="s">
        <v>54</v>
      </c>
      <c r="E58" s="63"/>
      <c r="F58" s="71" t="s">
        <v>55</v>
      </c>
      <c r="G58" s="70">
        <v>6</v>
      </c>
    </row>
    <row r="59" spans="2:7" ht="24" customHeight="1" x14ac:dyDescent="0.2">
      <c r="B59" s="61"/>
      <c r="C59" s="61"/>
      <c r="D59" s="64"/>
      <c r="E59" s="65"/>
      <c r="F59" s="61"/>
      <c r="G59" s="61"/>
    </row>
    <row r="60" spans="2:7" ht="24" customHeight="1" x14ac:dyDescent="0.2">
      <c r="B60" s="67" t="s">
        <v>56</v>
      </c>
      <c r="C60" s="81" t="s">
        <v>57</v>
      </c>
      <c r="D60" s="81" t="s">
        <v>45</v>
      </c>
      <c r="E60" s="63"/>
      <c r="F60" s="71" t="s">
        <v>58</v>
      </c>
      <c r="G60" s="70">
        <v>10</v>
      </c>
    </row>
    <row r="61" spans="2:7" ht="24" customHeight="1" x14ac:dyDescent="0.2">
      <c r="B61" s="61"/>
      <c r="C61" s="61"/>
      <c r="D61" s="64"/>
      <c r="E61" s="65"/>
      <c r="F61" s="61"/>
      <c r="G61" s="61"/>
    </row>
    <row r="62" spans="2:7" ht="24" customHeight="1" x14ac:dyDescent="0.2">
      <c r="B62" s="67" t="s">
        <v>59</v>
      </c>
      <c r="C62" s="68"/>
      <c r="D62" s="68"/>
      <c r="E62" s="68"/>
      <c r="F62" s="63"/>
      <c r="G62" s="72"/>
    </row>
    <row r="63" spans="2:7" ht="24" customHeight="1" x14ac:dyDescent="0.2">
      <c r="B63" s="64"/>
      <c r="C63" s="69"/>
      <c r="D63" s="69"/>
      <c r="E63" s="69"/>
      <c r="F63" s="65"/>
      <c r="G63" s="59"/>
    </row>
    <row r="64" spans="2:7" ht="24" customHeight="1" x14ac:dyDescent="0.2">
      <c r="B64" s="67" t="s">
        <v>60</v>
      </c>
      <c r="C64" s="68"/>
      <c r="D64" s="68"/>
      <c r="E64" s="68"/>
      <c r="F64" s="63"/>
      <c r="G64" s="82" t="str">
        <f>IF(G62="","",VLOOKUP(G62,$B$54:$G$60,6,FALSE))</f>
        <v/>
      </c>
    </row>
    <row r="65" spans="2:7" ht="24" customHeight="1" x14ac:dyDescent="0.2">
      <c r="B65" s="64"/>
      <c r="C65" s="69"/>
      <c r="D65" s="69"/>
      <c r="E65" s="69"/>
      <c r="F65" s="65"/>
      <c r="G65" s="59"/>
    </row>
    <row r="67" spans="2:7" ht="15" customHeight="1" x14ac:dyDescent="0.2">
      <c r="B67" s="83" t="s">
        <v>61</v>
      </c>
      <c r="C67" s="84"/>
      <c r="D67" s="84"/>
      <c r="E67" s="84"/>
      <c r="F67" s="84"/>
      <c r="G67" s="84"/>
    </row>
    <row r="68" spans="2:7" ht="15" customHeight="1" x14ac:dyDescent="0.2"/>
    <row r="69" spans="2:7" ht="28.15" customHeight="1" x14ac:dyDescent="0.2">
      <c r="B69" s="56" t="s">
        <v>62</v>
      </c>
      <c r="C69" s="78" t="s">
        <v>63</v>
      </c>
      <c r="D69" s="79"/>
      <c r="E69" s="79"/>
      <c r="F69" s="80"/>
      <c r="G69" s="57" t="s">
        <v>43</v>
      </c>
    </row>
    <row r="70" spans="2:7" ht="24" customHeight="1" x14ac:dyDescent="0.2">
      <c r="B70" s="67" t="s">
        <v>64</v>
      </c>
      <c r="C70" s="72"/>
      <c r="D70" s="73"/>
      <c r="E70" s="73"/>
      <c r="F70" s="74"/>
      <c r="G70" s="66" t="str">
        <f>IF(C70="","",IF(C70="Compliment exclusiu del mínim obligatori",0,IF(C70="5 anys o més i participació en almenys 4 serveis/projectes similars",1,IF(C70="8 anys o més i participació en almenys 6 serveis/projectes similars",2,""))))</f>
        <v/>
      </c>
    </row>
    <row r="71" spans="2:7" ht="24" customHeight="1" x14ac:dyDescent="0.2">
      <c r="B71" s="61"/>
      <c r="C71" s="75"/>
      <c r="D71" s="76"/>
      <c r="E71" s="76"/>
      <c r="F71" s="77"/>
      <c r="G71" s="59"/>
    </row>
    <row r="72" spans="2:7" ht="24" customHeight="1" x14ac:dyDescent="0.2">
      <c r="B72" s="67" t="s">
        <v>65</v>
      </c>
      <c r="C72" s="72"/>
      <c r="D72" s="73"/>
      <c r="E72" s="73"/>
      <c r="F72" s="74"/>
      <c r="G72" s="66" t="str">
        <f>IF(C72="","",IF(C72="Compliment exclusiu del mínim obligatori",0,IF(C72="4 anys o més i participació en almenys 4 serveis/projectes similars",1,IF(C72="6 anys o més i participació en almenys 6 serveis/projectes similars",2,""))))</f>
        <v/>
      </c>
    </row>
    <row r="73" spans="2:7" ht="24" customHeight="1" x14ac:dyDescent="0.2">
      <c r="B73" s="61"/>
      <c r="C73" s="75"/>
      <c r="D73" s="76"/>
      <c r="E73" s="76"/>
      <c r="F73" s="77"/>
      <c r="G73" s="59"/>
    </row>
    <row r="74" spans="2:7" ht="24" customHeight="1" x14ac:dyDescent="0.2">
      <c r="B74" s="67" t="s">
        <v>66</v>
      </c>
      <c r="C74" s="72"/>
      <c r="D74" s="73"/>
      <c r="E74" s="73"/>
      <c r="F74" s="74"/>
      <c r="G74" s="66" t="str">
        <f>IF(C74="","",IF(C74="Compliment exclusiu del mínim obligatori",0,IF(C74="4 anys o més d’experiència",0.5,IF(C74="6 anys o més d’experiència",1,""))))</f>
        <v/>
      </c>
    </row>
    <row r="75" spans="2:7" ht="24" customHeight="1" x14ac:dyDescent="0.2">
      <c r="B75" s="61"/>
      <c r="C75" s="75"/>
      <c r="D75" s="76"/>
      <c r="E75" s="76"/>
      <c r="F75" s="77"/>
      <c r="G75" s="59"/>
    </row>
    <row r="76" spans="2:7" ht="24" customHeight="1" x14ac:dyDescent="0.2">
      <c r="B76" s="67" t="s">
        <v>67</v>
      </c>
      <c r="C76" s="68"/>
      <c r="D76" s="68"/>
      <c r="E76" s="68"/>
      <c r="F76" s="63"/>
      <c r="G76" s="66" t="str">
        <f>IF(OR(C70="",C72="",C74=""),"",SUM(G70,G72,G74))</f>
        <v/>
      </c>
    </row>
    <row r="77" spans="2:7" ht="24" customHeight="1" x14ac:dyDescent="0.2">
      <c r="B77" s="64"/>
      <c r="C77" s="69"/>
      <c r="D77" s="69"/>
      <c r="E77" s="69"/>
      <c r="F77" s="65"/>
      <c r="G77" s="59"/>
    </row>
    <row r="79" spans="2:7" ht="13.9" customHeight="1" x14ac:dyDescent="0.2">
      <c r="B79" s="48" t="s">
        <v>68</v>
      </c>
    </row>
    <row r="80" spans="2:7" ht="13.9" customHeight="1" x14ac:dyDescent="0.2">
      <c r="B80" s="49" t="s">
        <v>69</v>
      </c>
    </row>
    <row r="81" spans="2:2" ht="13.9" customHeight="1" x14ac:dyDescent="0.2">
      <c r="B81" s="54" t="s">
        <v>70</v>
      </c>
    </row>
  </sheetData>
  <sheetProtection algorithmName="SHA-512" hashValue="EqBdga6b0/6N19U8KM/28Y3VI3d+u/B6i7t9pKEA+cSL9Lc65voy8LHYZC94h42rH3PdGIthiBoFlCv1eyEasA==" saltValue="LiwP0RMsI8DkPFSYxc8kJg==" spinCount="100000" sheet="1" selectLockedCells="1"/>
  <mergeCells count="136">
    <mergeCell ref="C14:C15"/>
    <mergeCell ref="B74:B75"/>
    <mergeCell ref="B4:G4"/>
    <mergeCell ref="D40:E41"/>
    <mergeCell ref="G54:G55"/>
    <mergeCell ref="G32:G33"/>
    <mergeCell ref="F58:F59"/>
    <mergeCell ref="B62:F63"/>
    <mergeCell ref="C28:C29"/>
    <mergeCell ref="F60:F61"/>
    <mergeCell ref="C24:C25"/>
    <mergeCell ref="G40:G41"/>
    <mergeCell ref="B48:F49"/>
    <mergeCell ref="G72:G73"/>
    <mergeCell ref="C72:F73"/>
    <mergeCell ref="F14:F15"/>
    <mergeCell ref="G56:G57"/>
    <mergeCell ref="C38:C39"/>
    <mergeCell ref="B22:B23"/>
    <mergeCell ref="D36:E37"/>
    <mergeCell ref="B72:B73"/>
    <mergeCell ref="D7:E8"/>
    <mergeCell ref="B70:B71"/>
    <mergeCell ref="B46:B47"/>
    <mergeCell ref="D2:G2"/>
    <mergeCell ref="G16:G17"/>
    <mergeCell ref="C54:C55"/>
    <mergeCell ref="B58:B59"/>
    <mergeCell ref="G48:G49"/>
    <mergeCell ref="C16:C17"/>
    <mergeCell ref="B42:B43"/>
    <mergeCell ref="B14:B15"/>
    <mergeCell ref="F18:F19"/>
    <mergeCell ref="F30:F31"/>
    <mergeCell ref="D6:E6"/>
    <mergeCell ref="D42:E43"/>
    <mergeCell ref="F26:F27"/>
    <mergeCell ref="D13:E13"/>
    <mergeCell ref="F42:F43"/>
    <mergeCell ref="F7:F8"/>
    <mergeCell ref="F16:F17"/>
    <mergeCell ref="C26:C27"/>
    <mergeCell ref="B38:B39"/>
    <mergeCell ref="F32:F33"/>
    <mergeCell ref="F56:F57"/>
    <mergeCell ref="D54:E55"/>
    <mergeCell ref="G20:G21"/>
    <mergeCell ref="B24:B25"/>
    <mergeCell ref="B7:B8"/>
    <mergeCell ref="B16:B17"/>
    <mergeCell ref="D32:E33"/>
    <mergeCell ref="C58:C59"/>
    <mergeCell ref="C18:C19"/>
    <mergeCell ref="F54:F55"/>
    <mergeCell ref="F24:F25"/>
    <mergeCell ref="B11:G11"/>
    <mergeCell ref="D16:E17"/>
    <mergeCell ref="D56:E57"/>
    <mergeCell ref="B18:B19"/>
    <mergeCell ref="C42:C43"/>
    <mergeCell ref="C20:C21"/>
    <mergeCell ref="G42:G43"/>
    <mergeCell ref="D24:E25"/>
    <mergeCell ref="D34:E35"/>
    <mergeCell ref="B36:B37"/>
    <mergeCell ref="C7:C8"/>
    <mergeCell ref="B20:B21"/>
    <mergeCell ref="D44:E45"/>
    <mergeCell ref="D22:E23"/>
    <mergeCell ref="D26:E27"/>
    <mergeCell ref="G14:G15"/>
    <mergeCell ref="D38:E39"/>
    <mergeCell ref="D20:E21"/>
    <mergeCell ref="G64:G65"/>
    <mergeCell ref="C46:C47"/>
    <mergeCell ref="C40:C41"/>
    <mergeCell ref="B44:B45"/>
    <mergeCell ref="D53:E53"/>
    <mergeCell ref="B51:G51"/>
    <mergeCell ref="G38:G39"/>
    <mergeCell ref="C44:C45"/>
    <mergeCell ref="C22:C23"/>
    <mergeCell ref="B64:F65"/>
    <mergeCell ref="G28:G29"/>
    <mergeCell ref="D58:E59"/>
    <mergeCell ref="B34:B35"/>
    <mergeCell ref="G24:G25"/>
    <mergeCell ref="C36:C37"/>
    <mergeCell ref="G30:G31"/>
    <mergeCell ref="F44:F45"/>
    <mergeCell ref="C30:C31"/>
    <mergeCell ref="C60:C61"/>
    <mergeCell ref="F46:F47"/>
    <mergeCell ref="C32:C33"/>
    <mergeCell ref="G26:G27"/>
    <mergeCell ref="B30:B31"/>
    <mergeCell ref="F40:F41"/>
    <mergeCell ref="G70:G71"/>
    <mergeCell ref="F36:F37"/>
    <mergeCell ref="D28:E29"/>
    <mergeCell ref="G62:G63"/>
    <mergeCell ref="C69:F69"/>
    <mergeCell ref="F22:F23"/>
    <mergeCell ref="C56:C57"/>
    <mergeCell ref="B60:B61"/>
    <mergeCell ref="C70:F71"/>
    <mergeCell ref="B32:B33"/>
    <mergeCell ref="C34:C35"/>
    <mergeCell ref="B67:G67"/>
    <mergeCell ref="D60:E61"/>
    <mergeCell ref="F38:F39"/>
    <mergeCell ref="G34:G35"/>
    <mergeCell ref="G7:G8"/>
    <mergeCell ref="F20:F21"/>
    <mergeCell ref="D14:E15"/>
    <mergeCell ref="D18:E19"/>
    <mergeCell ref="G74:G75"/>
    <mergeCell ref="B76:F77"/>
    <mergeCell ref="B28:B29"/>
    <mergeCell ref="D30:E31"/>
    <mergeCell ref="G58:G59"/>
    <mergeCell ref="G18:G19"/>
    <mergeCell ref="G76:G77"/>
    <mergeCell ref="G46:G47"/>
    <mergeCell ref="F28:F29"/>
    <mergeCell ref="G60:G61"/>
    <mergeCell ref="B40:B41"/>
    <mergeCell ref="B54:B55"/>
    <mergeCell ref="G44:G45"/>
    <mergeCell ref="G22:G23"/>
    <mergeCell ref="D46:E47"/>
    <mergeCell ref="B56:B57"/>
    <mergeCell ref="C74:F75"/>
    <mergeCell ref="F34:F35"/>
    <mergeCell ref="B26:B27"/>
    <mergeCell ref="G36:G37"/>
  </mergeCells>
  <dataValidations count="7">
    <dataValidation type="decimal" allowBlank="1" errorTitle="Valor no admissible" error="El preu ofert no pot superar 212.000,00 €." sqref="G7" xr:uid="{00000000-0002-0000-0200-000000000000}">
      <formula1>0</formula1>
      <formula2>212000</formula2>
    </dataValidation>
    <dataValidation type="decimal" allowBlank="1" sqref="G14 G46 G44 G42 G40 G38 G36 G34 G32 G30 G26 G24 G22 G20 G18 G16" xr:uid="{00000000-0002-0000-0200-000001000000}">
      <formula1>0</formula1>
      <formula2>F14</formula2>
    </dataValidation>
    <dataValidation type="decimal" allowBlank="1" sqref="G28" xr:uid="{00000000-0002-0000-0200-000008000000}">
      <formula1>0</formula1>
      <formula2>1</formula2>
    </dataValidation>
    <dataValidation type="list" allowBlank="1" sqref="G62" xr:uid="{00000000-0002-0000-0200-000012000000}">
      <formula1>"Terminis base PPT,Reducció nivell 1,Reducció nivell 2,Reducció màxima valorable"</formula1>
    </dataValidation>
    <dataValidation type="list" allowBlank="1" showInputMessage="1" showErrorMessage="1" errorTitle="Opció no vàlida" error="Selecciona una de les opcions predefinides." promptTitle="Experiència ofertada" prompt="Selecciona una de les tres opcions d’experiència." sqref="C70" xr:uid="{00000000-0002-0000-0200-000013000000}">
      <formula1>"Compliment exclusiu del mínim obligatori,5 anys o més i participació en almenys 4 serveis/projectes similars,8 anys o més i participació en almenys 6 serveis/projectes similars"</formula1>
    </dataValidation>
    <dataValidation type="list" allowBlank="1" showInputMessage="1" showErrorMessage="1" errorTitle="Opció no vàlida" error="Selecciona una de les opcions predefinides." promptTitle="Experiència ofertada" prompt="Selecciona una de les tres opcions d’experiència." sqref="C72" xr:uid="{00000000-0002-0000-0200-000014000000}">
      <formula1>"Compliment exclusiu del mínim obligatori,4 anys o més i participació en almenys 4 serveis/projectes similars,6 anys o més i participació en almenys 6 serveis/projectes similars"</formula1>
    </dataValidation>
    <dataValidation type="list" allowBlank="1" showInputMessage="1" showErrorMessage="1" errorTitle="Opció no vàlida" error="Selecciona una de les opcions predefinides." promptTitle="Experiència ofertada" prompt="Selecciona una de les tres opcions d’experiència." sqref="C74" xr:uid="{00000000-0002-0000-0200-000015000000}">
      <formula1>"Compliment exclusiu del mínim obligatori,4 anys o més d’experiència,6 anys o més d’experiència"</formula1>
    </dataValidation>
  </dataValidations>
  <pageMargins left="0.7" right="0.7" top="0.75" bottom="0.75" header="0.3" footer="0.3"/>
  <pageSetup paperSize="9" orientation="portrait"/>
  <ignoredErrors>
    <ignoredError sqref="G70 G64 G72 G74 G76 G4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c0e6f1-4c0e-4ed7-8199-8fde23d3d614">
      <Terms xmlns="http://schemas.microsoft.com/office/infopath/2007/PartnerControls"/>
    </lcf76f155ced4ddcb4097134ff3c332f>
    <TaxCatchAll xmlns="0c80060e-b1f1-4172-b36f-a73a5335d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42508c24-a075-48c8-9a3e-13690b312bbf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5AFC6C30DE53349A46828932BFD2DC2" ma:contentTypeVersion="11" ma:contentTypeDescription="Crear nuevo documento." ma:contentTypeScope="" ma:versionID="9ac82dc8c0edcd565cdbb056c9d2b75d">
  <xsd:schema xmlns:xsd="http://www.w3.org/2001/XMLSchema" xmlns:xs="http://www.w3.org/2001/XMLSchema" xmlns:p="http://schemas.microsoft.com/office/2006/metadata/properties" xmlns:ns2="84c0e6f1-4c0e-4ed7-8199-8fde23d3d614" xmlns:ns3="0c80060e-b1f1-4172-b36f-a73a5335d2a5" targetNamespace="http://schemas.microsoft.com/office/2006/metadata/properties" ma:root="true" ma:fieldsID="cc0d3a68d6a6152e8b0a039510bd9da5" ns2:_="" ns3:_="">
    <xsd:import namespace="84c0e6f1-4c0e-4ed7-8199-8fde23d3d614"/>
    <xsd:import namespace="0c80060e-b1f1-4172-b36f-a73a5335d2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0e6f1-4c0e-4ed7-8199-8fde23d3d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2508c24-a075-48c8-9a3e-13690b312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0060e-b1f1-4172-b36f-a73a5335d2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4fbd4e-0da2-479a-9f15-8ea7e1f23082}" ma:internalName="TaxCatchAll" ma:showField="CatchAllData" ma:web="0c80060e-b1f1-4172-b36f-a73a5335d2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132E6D-DA64-4FA7-A2DD-378BF6493F7C}">
  <ds:schemaRefs>
    <ds:schemaRef ds:uri="http://schemas.microsoft.com/office/2006/metadata/properties"/>
    <ds:schemaRef ds:uri="http://schemas.microsoft.com/office/infopath/2007/PartnerControls"/>
    <ds:schemaRef ds:uri="1f674158-baca-4ccc-a8d9-157d8828ccd4"/>
    <ds:schemaRef ds:uri="dfc59f5f-24d5-4d9d-a551-20b358c0d66e"/>
  </ds:schemaRefs>
</ds:datastoreItem>
</file>

<file path=customXml/itemProps2.xml><?xml version="1.0" encoding="utf-8"?>
<ds:datastoreItem xmlns:ds="http://schemas.openxmlformats.org/officeDocument/2006/customXml" ds:itemID="{15F1DCBE-511D-44B3-84F7-A6AC012005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117B5-FEB5-4777-807F-024511E2291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AFC3099D-DE20-4700-90EA-5D425F32F6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2</vt:i4>
      </vt:variant>
    </vt:vector>
  </HeadingPairs>
  <TitlesOfParts>
    <vt:vector size="5" baseType="lpstr">
      <vt:lpstr>S9</vt:lpstr>
      <vt:lpstr>S9 (2)</vt:lpstr>
      <vt:lpstr>Oferta licitadors</vt:lpstr>
      <vt:lpstr>'S9'!Àrea_d'impressió</vt:lpstr>
      <vt:lpstr>'S9 (2)'!Àrea_d'impressió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1 - Proposta de criteris automàtics (186-2026)</dc:title>
  <dc:subject>Servei de manteniment dels sistemes de telecomunicacions del CAT</dc:subject>
  <dc:creator>xquerol@ccaait.cat</dc:creator>
  <cp:lastModifiedBy>Sergi Masqué Vila</cp:lastModifiedBy>
  <cp:lastPrinted>2026-05-08T11:03:58Z</cp:lastPrinted>
  <dcterms:created xsi:type="dcterms:W3CDTF">2021-06-03T15:45:28Z</dcterms:created>
  <dcterms:modified xsi:type="dcterms:W3CDTF">2026-09-02T09:18:32Z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03402-3c38-494b-8da3-1b09da23d161_Enabled">
    <vt:lpwstr>true</vt:lpwstr>
  </property>
  <property fmtid="{D5CDD505-2E9C-101B-9397-08002B2CF9AE}" pid="3" name="MSIP_Label_2c703402-3c38-494b-8da3-1b09da23d161_SetDate">
    <vt:lpwstr>2023-06-28T10:15:32Z</vt:lpwstr>
  </property>
  <property fmtid="{D5CDD505-2E9C-101B-9397-08002B2CF9AE}" pid="4" name="MSIP_Label_2c703402-3c38-494b-8da3-1b09da23d161_Method">
    <vt:lpwstr>Privileged</vt:lpwstr>
  </property>
  <property fmtid="{D5CDD505-2E9C-101B-9397-08002B2CF9AE}" pid="5" name="MSIP_Label_2c703402-3c38-494b-8da3-1b09da23d161_Name">
    <vt:lpwstr>Ús intern</vt:lpwstr>
  </property>
  <property fmtid="{D5CDD505-2E9C-101B-9397-08002B2CF9AE}" pid="6" name="MSIP_Label_2c703402-3c38-494b-8da3-1b09da23d161_SiteId">
    <vt:lpwstr>a1ac7fe6-1562-495e-b589-12ebe7bd37f4</vt:lpwstr>
  </property>
  <property fmtid="{D5CDD505-2E9C-101B-9397-08002B2CF9AE}" pid="7" name="MSIP_Label_2c703402-3c38-494b-8da3-1b09da23d161_ActionId">
    <vt:lpwstr>af60a27d-4e1b-43bb-8417-b57fc45e722f</vt:lpwstr>
  </property>
  <property fmtid="{D5CDD505-2E9C-101B-9397-08002B2CF9AE}" pid="8" name="MSIP_Label_2c703402-3c38-494b-8da3-1b09da23d161_ContentBits">
    <vt:lpwstr>0</vt:lpwstr>
  </property>
  <property fmtid="{D5CDD505-2E9C-101B-9397-08002B2CF9AE}" pid="9" name="ContentTypeId">
    <vt:lpwstr>0x010100B5AFC6C30DE53349A46828932BFD2DC2</vt:lpwstr>
  </property>
  <property fmtid="{D5CDD505-2E9C-101B-9397-08002B2CF9AE}" pid="10" name="Order">
    <vt:r8>6823600</vt:r8>
  </property>
  <property fmtid="{D5CDD505-2E9C-101B-9397-08002B2CF9AE}" pid="11" name="MediaServiceImageTags">
    <vt:lpwstr/>
  </property>
</Properties>
</file>