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SUBMINISTRAMENTS\25723 Subministrament cadires, taules, per Serv Socials\"/>
    </mc:Choice>
  </mc:AlternateContent>
  <xr:revisionPtr revIDLastSave="0" documentId="8_{B3AF288F-0BEB-450F-9CED-8925D9166A17}" xr6:coauthVersionLast="47" xr6:coauthVersionMax="47" xr10:uidLastSave="{00000000-0000-0000-0000-000000000000}"/>
  <bookViews>
    <workbookView xWindow="28680" yWindow="-120" windowWidth="29040" windowHeight="15720" xr2:uid="{BB64A828-4C33-43AC-A1FE-6EC749C54805}"/>
  </bookViews>
  <sheets>
    <sheet name="ANNEX 1 - LLISTAT DE PREUS" sheetId="33" r:id="rId1"/>
    <sheet name="ANNEX 2 - PREUS OFERTA" sheetId="21" r:id="rId2"/>
    <sheet name="ANNEX 3 CRITERIS" sheetId="36" r:id="rId3"/>
    <sheet name="ANNEX 4_FITXES" sheetId="37" r:id="rId4"/>
  </sheets>
  <definedNames>
    <definedName name="_xlnm.Print_Area" localSheetId="0">'ANNEX 1 - LLISTAT DE PREUS'!$A$1:$H$18</definedName>
    <definedName name="_xlnm.Print_Area" localSheetId="1">'ANNEX 2 - PREUS OFERTA'!$A$1:$F$30</definedName>
    <definedName name="_xlnm.Print_Area" localSheetId="2">'ANNEX 3 CRITERIS'!$A$1:$D$45</definedName>
    <definedName name="SAPBEXdnldView" hidden="1">"XLS_00O2TSCJC6FWBRBBLEGJU5BUJ"</definedName>
    <definedName name="SAPBEXsysID" hidden="1">"PB1"</definedName>
    <definedName name="_xlnm.Print_Titles" localSheetId="0">'ANNEX 1 - LLISTAT DE PREUS'!$1:$12</definedName>
    <definedName name="_xlnm.Print_Titles" localSheetId="1">'ANNEX 2 - PREUS OFERTA'!$1:$11</definedName>
    <definedName name="_xlnm.Print_Titles" localSheetId="2">'ANNEX 3 CRITERIS'!$1:$15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0" i="36" l="1"/>
  <c r="H21" i="36"/>
  <c r="H20" i="36" l="1"/>
  <c r="H22" i="36"/>
  <c r="H23" i="36" l="1"/>
  <c r="H29" i="36"/>
  <c r="H31" i="36"/>
  <c r="H32" i="36"/>
  <c r="H24" i="36" l="1"/>
  <c r="C24" i="36" s="1"/>
  <c r="H33" i="36"/>
  <c r="C33" i="36" s="1"/>
  <c r="F15" i="21"/>
  <c r="F16" i="21"/>
  <c r="F17" i="21"/>
  <c r="F18" i="21"/>
  <c r="F15" i="33"/>
  <c r="H15" i="33" s="1"/>
  <c r="F16" i="33"/>
  <c r="H16" i="33" s="1"/>
  <c r="F17" i="33"/>
  <c r="F14" i="33"/>
  <c r="D10" i="36" l="1"/>
  <c r="F18" i="33"/>
  <c r="H17" i="33"/>
  <c r="G17" i="33" s="1"/>
  <c r="G16" i="33"/>
  <c r="G15" i="33"/>
  <c r="H14" i="33"/>
  <c r="G18" i="33" l="1"/>
  <c r="G14" i="33"/>
  <c r="H18" i="33" l="1"/>
  <c r="F19" i="21"/>
  <c r="F21" i="21" s="1"/>
  <c r="F20" i="21" l="1"/>
</calcChain>
</file>

<file path=xl/sharedStrings.xml><?xml version="1.0" encoding="utf-8"?>
<sst xmlns="http://schemas.openxmlformats.org/spreadsheetml/2006/main" count="97" uniqueCount="66">
  <si>
    <t>DADES GENERAL</t>
  </si>
  <si>
    <t>NOM DE L'EMPRESA</t>
  </si>
  <si>
    <t>Cel·les a omplir per l'empresa</t>
  </si>
  <si>
    <t>IVA</t>
  </si>
  <si>
    <t>núm.</t>
  </si>
  <si>
    <t>Prestació</t>
  </si>
  <si>
    <t>Unitats</t>
  </si>
  <si>
    <t>Preu unitari màxim</t>
  </si>
  <si>
    <t xml:space="preserve">Import IVA (21%) </t>
  </si>
  <si>
    <t>ANNEX 02 - PREUS MÀXIMS I OFERTA ECONÒMICA</t>
  </si>
  <si>
    <t>PRESSUPOST DE CONTRACTE (PEC)</t>
  </si>
  <si>
    <t>PRESSUPOST DE CONTRACTE + IVA (PEC+IVA)</t>
  </si>
  <si>
    <t>UT</t>
  </si>
  <si>
    <t>UNITATS</t>
  </si>
  <si>
    <t>ut</t>
  </si>
  <si>
    <t>AMIDAMENT (Estimació anual)</t>
  </si>
  <si>
    <t xml:space="preserve">Exp.: 25723/2026 </t>
  </si>
  <si>
    <t>Amidament</t>
  </si>
  <si>
    <t>Data i Signatura dels representats de l'empresa</t>
  </si>
  <si>
    <t>TOTAL</t>
  </si>
  <si>
    <t>Puntuació per cada any de garantia addicional</t>
  </si>
  <si>
    <t>Marcar amb una "X" la garantia addicional que es compromet</t>
  </si>
  <si>
    <t>Garantia addicional</t>
  </si>
  <si>
    <t>Puntuació màxima del criteri d'adjudicació</t>
  </si>
  <si>
    <t>Marcar amb una "X"
la casella corresponen</t>
  </si>
  <si>
    <t>Reducció del termini d'execució</t>
  </si>
  <si>
    <t>PUNTUACIÓ MÀXIMA</t>
  </si>
  <si>
    <t>CRITERIS QUALITATIUS - Criteris automàtics</t>
  </si>
  <si>
    <t>Pressupost 
(IVA exclòs)</t>
  </si>
  <si>
    <t>Aquestes criteris d'adjudicació són independents, i corresponen amb un increment de qualitat del servei.</t>
  </si>
  <si>
    <r>
      <t xml:space="preserve">OFERTA DE PREU UNITARI 
</t>
    </r>
    <r>
      <rPr>
        <sz val="10"/>
        <color theme="1"/>
        <rFont val="Arial"/>
        <family val="2"/>
      </rPr>
      <t>(sense IVA)</t>
    </r>
  </si>
  <si>
    <r>
      <t xml:space="preserve">TOTAL IMPORT </t>
    </r>
    <r>
      <rPr>
        <sz val="10"/>
        <color theme="1"/>
        <rFont val="Arial"/>
        <family val="2"/>
      </rPr>
      <t>(PEC sense IVA)</t>
    </r>
  </si>
  <si>
    <t xml:space="preserve">ANNEX 03 - CRITERIS QUALITATIUS </t>
  </si>
  <si>
    <r>
      <rPr>
        <b/>
        <sz val="10"/>
        <color theme="9"/>
        <rFont val="Arial"/>
        <family val="2"/>
      </rPr>
      <t>b.2)</t>
    </r>
    <r>
      <rPr>
        <sz val="10"/>
        <color theme="1"/>
        <rFont val="Arial"/>
        <family val="2"/>
      </rPr>
      <t xml:space="preserve"> </t>
    </r>
    <r>
      <rPr>
        <b/>
        <sz val="10"/>
        <color theme="9"/>
        <rFont val="Arial"/>
        <family val="2"/>
      </rPr>
      <t>CRITERI ADJUDICACIÓ 2</t>
    </r>
    <r>
      <rPr>
        <sz val="10"/>
        <color theme="1"/>
        <rFont val="Arial"/>
        <family val="2"/>
      </rPr>
      <t xml:space="preserve">: Ampliació del termini de garantia del mobiliari. </t>
    </r>
    <r>
      <rPr>
        <u/>
        <sz val="10"/>
        <color theme="1"/>
        <rFont val="Arial"/>
        <family val="2"/>
      </rPr>
      <t>Únicament s'ha de marcar una casella</t>
    </r>
    <r>
      <rPr>
        <sz val="10"/>
        <color theme="1"/>
        <rFont val="Arial"/>
        <family val="2"/>
      </rPr>
      <t xml:space="preserve">. </t>
    </r>
    <r>
      <rPr>
        <b/>
        <sz val="10"/>
        <color theme="1"/>
        <rFont val="Arial"/>
        <family val="2"/>
      </rPr>
      <t>Puntuació màxima fins a 15 punt.</t>
    </r>
  </si>
  <si>
    <t>ANNEX 01 - PRESSUPOST</t>
  </si>
  <si>
    <t>ANNEXOS MEMORIA JUSTIFICATIVA</t>
  </si>
  <si>
    <r>
      <t>(</t>
    </r>
    <r>
      <rPr>
        <i/>
        <sz val="10"/>
        <color theme="9"/>
        <rFont val="Arial"/>
        <family val="2"/>
      </rPr>
      <t>*</t>
    </r>
    <r>
      <rPr>
        <i/>
        <sz val="10"/>
        <color theme="1"/>
        <rFont val="Arial"/>
        <family val="2"/>
      </rPr>
      <t>Preu Unitari Màxim, inclou la despesa general i el benefici industrial)</t>
    </r>
  </si>
  <si>
    <t>Expedient 25723/2026</t>
  </si>
  <si>
    <r>
      <t xml:space="preserve">PREU UNITARI MÀXIM 
</t>
    </r>
    <r>
      <rPr>
        <sz val="10"/>
        <color theme="1"/>
        <rFont val="Arial"/>
        <family val="2"/>
      </rPr>
      <t>(sense IVA)</t>
    </r>
  </si>
  <si>
    <t>Pressupost (IVA inclòs)</t>
  </si>
  <si>
    <t>Subministrament, transport i muntatge de mobiliari per als equipaments Serveis Socials de l’Ajuntament de Sant Cugat del Vallès.</t>
  </si>
  <si>
    <t>Pressupost del Contracte</t>
  </si>
  <si>
    <t>A continuació, es mostra el quadre de preus màxims corresponents al subministra de mobiliari. A la columna "Oferta de Preu Unitari", el contractista haurà d'especificar el preu considerat per la tasca encomanada.</t>
  </si>
  <si>
    <t xml:space="preserve">LLISTAT DE FITXES TÈCNIQUES </t>
  </si>
  <si>
    <t>La empresa haurà de presentar les fitxes tècniques corresponents. S'haurà d'especificar amb una "X" les fitxes tècniques incorporades a la documentació.</t>
  </si>
  <si>
    <t>Núm.</t>
  </si>
  <si>
    <t>Fitxes Tècniques</t>
  </si>
  <si>
    <t>Marcar amb una "X" la fitxa tècnica aportada</t>
  </si>
  <si>
    <t>ANNEX 04 -  FITXES TÈCNIQUES A APORTAR</t>
  </si>
  <si>
    <t>Aquestes fitxes tècniques seran analitzades pels tècnics, i en cas de no existir equivalències podria ser motiu d'exclusió.</t>
  </si>
  <si>
    <t>Taula de 160 x 80 cm, amb estructura metàl·lica blanca i sobre melamínic blanc, faldó i canalització de cablejat, segons les especificacions establertes al PPT.</t>
  </si>
  <si>
    <t>Buc metàl·lic amb un calaix i un calaix arxivador, amb pany, sistema antibolcada i acabat blanc, segons les especificacions establertes al PPT.</t>
  </si>
  <si>
    <t>Safata interior per a buc, tipus portallapis de plàstic injectat negre amb compartiments, segons les especificacions establertes al PPT.</t>
  </si>
  <si>
    <t>Cadira operativa ergonòmica, amb respatller de malla, mecanisme síncron, braços regulables i entapissat negre, segons les especificacions establertes al PPT.</t>
  </si>
  <si>
    <t>A continuació, es mostra el quadre de preus màxims corresponents al subministrament de mobiliari:</t>
  </si>
  <si>
    <r>
      <rPr>
        <b/>
        <sz val="10"/>
        <color theme="9"/>
        <rFont val="Arial"/>
        <family val="2"/>
      </rPr>
      <t>b.1) CRITERI ADJUDICACIÓ 1:</t>
    </r>
    <r>
      <rPr>
        <sz val="10"/>
        <rFont val="Arial"/>
        <family val="2"/>
      </rPr>
      <t xml:space="preserve"> L'adjudicatari es compromet a reduir el termini de subministrament, transport, muntatge i instal·lació de la totalitat del mobiliari, respecte del termini màxim establert al PPT. </t>
    </r>
    <r>
      <rPr>
        <sz val="10"/>
        <color theme="1"/>
        <rFont val="Arial"/>
        <family val="2"/>
      </rPr>
      <t>M</t>
    </r>
    <r>
      <rPr>
        <u/>
        <sz val="10"/>
        <color theme="1"/>
        <rFont val="Arial"/>
        <family val="2"/>
      </rPr>
      <t>arcar la casella que correspongui</t>
    </r>
    <r>
      <rPr>
        <sz val="10"/>
        <color theme="1"/>
        <rFont val="Arial"/>
        <family val="2"/>
      </rPr>
      <t xml:space="preserve">. </t>
    </r>
    <r>
      <rPr>
        <b/>
        <sz val="10"/>
        <color theme="1"/>
        <rFont val="Arial"/>
        <family val="2"/>
      </rPr>
      <t>Fins a un màxim de 15 punts.</t>
    </r>
  </si>
  <si>
    <t>No es redueix termini de subministrament i és realitza segons especificacions del PPT, trenta (30) dies hàbils - sis (6) setmanes aproximadament.</t>
  </si>
  <si>
    <t>Subministrament de tot el material en vint-i-cinc (25) dies hàbils - cinc (5) setmanes aproximadament.</t>
  </si>
  <si>
    <t>Subministrament de tot el material en vint (20) dies hàbils – quatre (4) setmanes aproximadament.</t>
  </si>
  <si>
    <t>Subministrament de tot el material en quinze (15) dies hàbils – tres (3) setmanes aproximadament.</t>
  </si>
  <si>
    <t>No s’inclouen anys addicionals de garantia.</t>
  </si>
  <si>
    <t>Per una garantia d’un (1) any addicional</t>
  </si>
  <si>
    <t>Per una garantia de dos (2) anys addicionals</t>
  </si>
  <si>
    <t>Per una garantia de tres (3) anys addicionals</t>
  </si>
  <si>
    <t>DESCRIPCIÓ DEL SUBMINISTRAMENT</t>
  </si>
  <si>
    <t>Caldrà presentar declaració responsable per tal de puntuar aquest criteri d'adjudicació.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</si>
</sst>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_ ;[Red]\-#,##0.00\ 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u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 tint="-0.34998626667073579"/>
      <name val="Arial"/>
      <family val="2"/>
    </font>
    <font>
      <b/>
      <sz val="10"/>
      <color theme="9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9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rgb="FFA8D08D"/>
      </left>
      <right style="thin">
        <color rgb="FFA8D08D"/>
      </right>
      <top style="medium">
        <color rgb="FFA8D08D"/>
      </top>
      <bottom style="thin">
        <color rgb="FFA8D08D"/>
      </bottom>
      <diagonal/>
    </border>
    <border>
      <left style="thin">
        <color rgb="FFA8D08D"/>
      </left>
      <right style="thin">
        <color rgb="FFA8D08D"/>
      </right>
      <top style="medium">
        <color rgb="FFA8D08D"/>
      </top>
      <bottom style="thin">
        <color rgb="FFA8D08D"/>
      </bottom>
      <diagonal/>
    </border>
    <border>
      <left style="thin">
        <color rgb="FFA8D08D"/>
      </left>
      <right style="medium">
        <color rgb="FFA8D08D"/>
      </right>
      <top style="medium">
        <color rgb="FFA8D08D"/>
      </top>
      <bottom style="thin">
        <color rgb="FFA8D08D"/>
      </bottom>
      <diagonal/>
    </border>
    <border>
      <left style="medium">
        <color rgb="FFA8D08D"/>
      </left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thin">
        <color rgb="FFA8D08D"/>
      </left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thin">
        <color rgb="FFA8D08D"/>
      </left>
      <right style="medium">
        <color rgb="FFA8D08D"/>
      </right>
      <top style="thin">
        <color rgb="FFA8D08D"/>
      </top>
      <bottom style="thin">
        <color rgb="FFA8D08D"/>
      </bottom>
      <diagonal/>
    </border>
    <border>
      <left style="medium">
        <color rgb="FFA8D08D"/>
      </left>
      <right style="thin">
        <color rgb="FFA8D08D"/>
      </right>
      <top style="medium">
        <color rgb="FFA8D08D"/>
      </top>
      <bottom style="medium">
        <color rgb="FFA8D08D"/>
      </bottom>
      <diagonal/>
    </border>
    <border>
      <left style="thin">
        <color rgb="FFA8D08D"/>
      </left>
      <right style="thin">
        <color rgb="FFA8D08D"/>
      </right>
      <top style="medium">
        <color rgb="FFA8D08D"/>
      </top>
      <bottom style="medium">
        <color rgb="FFA8D08D"/>
      </bottom>
      <diagonal/>
    </border>
    <border>
      <left style="thin">
        <color rgb="FFA8D08D"/>
      </left>
      <right style="medium">
        <color rgb="FFA8D08D"/>
      </right>
      <top style="medium">
        <color rgb="FFA8D08D"/>
      </top>
      <bottom style="medium">
        <color rgb="FFA8D08D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medium">
        <color indexed="64"/>
      </left>
      <right style="thin">
        <color rgb="FFA8D08D"/>
      </right>
      <top style="thin">
        <color rgb="FFA8D08D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55">
    <xf numFmtId="0" fontId="0" fillId="0" borderId="0" xfId="0"/>
    <xf numFmtId="0" fontId="23" fillId="0" borderId="0" xfId="0" applyFont="1"/>
    <xf numFmtId="0" fontId="23" fillId="33" borderId="0" xfId="0" applyFont="1" applyFill="1"/>
    <xf numFmtId="0" fontId="20" fillId="0" borderId="0" xfId="0" applyFont="1" applyProtection="1"/>
    <xf numFmtId="0" fontId="20" fillId="0" borderId="0" xfId="0" applyFont="1" applyBorder="1" applyProtection="1"/>
    <xf numFmtId="0" fontId="20" fillId="0" borderId="0" xfId="0" applyFont="1" applyBorder="1" applyAlignment="1" applyProtection="1"/>
    <xf numFmtId="0" fontId="22" fillId="0" borderId="0" xfId="0" applyFont="1" applyBorder="1" applyProtection="1"/>
    <xf numFmtId="0" fontId="25" fillId="36" borderId="11" xfId="0" applyFont="1" applyFill="1" applyBorder="1" applyProtection="1"/>
    <xf numFmtId="0" fontId="26" fillId="36" borderId="11" xfId="0" applyFont="1" applyFill="1" applyBorder="1" applyProtection="1"/>
    <xf numFmtId="0" fontId="18" fillId="0" borderId="0" xfId="0" applyFont="1" applyProtection="1"/>
    <xf numFmtId="0" fontId="20" fillId="0" borderId="24" xfId="0" applyFont="1" applyBorder="1" applyAlignment="1">
      <alignment horizontal="justify" vertical="center" wrapText="1"/>
    </xf>
    <xf numFmtId="0" fontId="20" fillId="0" borderId="24" xfId="0" applyFont="1" applyBorder="1" applyAlignment="1">
      <alignment horizontal="center" vertical="center" wrapText="1"/>
    </xf>
    <xf numFmtId="8" fontId="20" fillId="0" borderId="24" xfId="0" applyNumberFormat="1" applyFont="1" applyBorder="1" applyAlignment="1">
      <alignment horizontal="right" vertical="center" wrapText="1"/>
    </xf>
    <xf numFmtId="44" fontId="24" fillId="0" borderId="24" xfId="0" applyNumberFormat="1" applyFont="1" applyBorder="1" applyAlignment="1" applyProtection="1">
      <alignment horizontal="justify" vertical="center" wrapText="1"/>
    </xf>
    <xf numFmtId="44" fontId="24" fillId="0" borderId="25" xfId="0" applyNumberFormat="1" applyFont="1" applyBorder="1" applyAlignment="1" applyProtection="1">
      <alignment horizontal="justify" vertical="center" wrapText="1"/>
    </xf>
    <xf numFmtId="0" fontId="21" fillId="0" borderId="26" xfId="0" applyFont="1" applyBorder="1" applyAlignment="1">
      <alignment horizontal="justify" vertical="center" wrapText="1"/>
    </xf>
    <xf numFmtId="0" fontId="21" fillId="0" borderId="0" xfId="0" applyFont="1" applyBorder="1" applyProtection="1"/>
    <xf numFmtId="0" fontId="21" fillId="0" borderId="0" xfId="0" applyFont="1" applyProtection="1"/>
    <xf numFmtId="0" fontId="18" fillId="33" borderId="0" xfId="0" applyFont="1" applyFill="1"/>
    <xf numFmtId="0" fontId="27" fillId="37" borderId="20" xfId="0" applyFont="1" applyFill="1" applyBorder="1" applyAlignment="1" applyProtection="1">
      <alignment horizontal="left" vertical="center" wrapText="1"/>
    </xf>
    <xf numFmtId="0" fontId="27" fillId="37" borderId="21" xfId="0" applyFont="1" applyFill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left"/>
    </xf>
    <xf numFmtId="0" fontId="21" fillId="0" borderId="0" xfId="0" applyFont="1" applyAlignment="1" applyProtection="1">
      <alignment horizontal="left"/>
    </xf>
    <xf numFmtId="0" fontId="18" fillId="0" borderId="0" xfId="0" applyFont="1" applyAlignment="1" applyProtection="1">
      <alignment wrapText="1"/>
    </xf>
    <xf numFmtId="0" fontId="28" fillId="41" borderId="0" xfId="0" applyFont="1" applyFill="1"/>
    <xf numFmtId="0" fontId="18" fillId="0" borderId="0" xfId="0" applyFont="1" applyBorder="1"/>
    <xf numFmtId="0" fontId="18" fillId="0" borderId="0" xfId="0" applyFont="1"/>
    <xf numFmtId="0" fontId="29" fillId="0" borderId="0" xfId="0" applyFont="1" applyAlignment="1">
      <alignment horizontal="right"/>
    </xf>
    <xf numFmtId="0" fontId="18" fillId="0" borderId="0" xfId="0" applyFont="1" applyAlignment="1" applyProtection="1">
      <alignment horizontal="right"/>
    </xf>
    <xf numFmtId="0" fontId="30" fillId="36" borderId="11" xfId="0" applyFont="1" applyFill="1" applyBorder="1"/>
    <xf numFmtId="0" fontId="31" fillId="36" borderId="11" xfId="0" applyFont="1" applyFill="1" applyBorder="1"/>
    <xf numFmtId="0" fontId="31" fillId="36" borderId="0" xfId="0" applyFont="1" applyFill="1" applyBorder="1"/>
    <xf numFmtId="0" fontId="31" fillId="36" borderId="0" xfId="0" applyFont="1" applyFill="1"/>
    <xf numFmtId="0" fontId="18" fillId="0" borderId="0" xfId="0" applyFont="1" applyBorder="1" applyProtection="1"/>
    <xf numFmtId="0" fontId="31" fillId="0" borderId="0" xfId="0" applyFont="1" applyFill="1" applyBorder="1" applyAlignment="1">
      <alignment vertical="center"/>
    </xf>
    <xf numFmtId="0" fontId="31" fillId="34" borderId="14" xfId="0" applyFont="1" applyFill="1" applyBorder="1" applyAlignment="1">
      <alignment vertical="center" wrapText="1"/>
    </xf>
    <xf numFmtId="0" fontId="31" fillId="34" borderId="19" xfId="0" applyFont="1" applyFill="1" applyBorder="1" applyAlignment="1">
      <alignment horizontal="center" vertical="center" wrapText="1"/>
    </xf>
    <xf numFmtId="0" fontId="31" fillId="34" borderId="15" xfId="0" applyFont="1" applyFill="1" applyBorder="1" applyAlignment="1">
      <alignment horizontal="center" vertical="center" wrapText="1"/>
    </xf>
    <xf numFmtId="0" fontId="31" fillId="34" borderId="16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2" fillId="0" borderId="10" xfId="0" applyFont="1" applyBorder="1" applyAlignment="1" applyProtection="1">
      <alignment horizontal="center" vertical="center" wrapText="1"/>
    </xf>
    <xf numFmtId="44" fontId="32" fillId="0" borderId="10" xfId="0" applyNumberFormat="1" applyFont="1" applyFill="1" applyBorder="1" applyAlignment="1" applyProtection="1">
      <alignment horizontal="justify" vertical="center" wrapText="1"/>
    </xf>
    <xf numFmtId="44" fontId="18" fillId="33" borderId="10" xfId="0" applyNumberFormat="1" applyFont="1" applyFill="1" applyBorder="1" applyAlignment="1" applyProtection="1">
      <alignment vertical="center"/>
      <protection locked="0"/>
    </xf>
    <xf numFmtId="8" fontId="18" fillId="0" borderId="18" xfId="0" applyNumberFormat="1" applyFont="1" applyFill="1" applyBorder="1" applyAlignment="1">
      <alignment vertical="center"/>
    </xf>
    <xf numFmtId="8" fontId="31" fillId="0" borderId="0" xfId="0" applyNumberFormat="1" applyFont="1" applyFill="1" applyBorder="1" applyAlignment="1">
      <alignment horizontal="left" vertical="center"/>
    </xf>
    <xf numFmtId="8" fontId="18" fillId="0" borderId="0" xfId="0" applyNumberFormat="1" applyFont="1" applyBorder="1"/>
    <xf numFmtId="0" fontId="31" fillId="0" borderId="0" xfId="0" applyFont="1" applyBorder="1" applyAlignment="1">
      <alignment horizontal="center"/>
    </xf>
    <xf numFmtId="0" fontId="18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0" fontId="29" fillId="0" borderId="0" xfId="0" applyFont="1"/>
    <xf numFmtId="0" fontId="33" fillId="0" borderId="0" xfId="0" applyFont="1"/>
    <xf numFmtId="0" fontId="18" fillId="0" borderId="0" xfId="0" applyFont="1" applyAlignment="1">
      <alignment horizontal="right"/>
    </xf>
    <xf numFmtId="0" fontId="30" fillId="40" borderId="32" xfId="0" applyFont="1" applyFill="1" applyBorder="1" applyAlignment="1">
      <alignment horizontal="right" wrapText="1"/>
    </xf>
    <xf numFmtId="0" fontId="30" fillId="0" borderId="0" xfId="0" applyFont="1"/>
    <xf numFmtId="0" fontId="18" fillId="41" borderId="0" xfId="0" applyFont="1" applyFill="1"/>
    <xf numFmtId="0" fontId="36" fillId="0" borderId="0" xfId="0" applyFont="1" applyAlignment="1">
      <alignment horizontal="left" vertical="center"/>
    </xf>
    <xf numFmtId="0" fontId="36" fillId="39" borderId="39" xfId="0" applyFont="1" applyFill="1" applyBorder="1" applyAlignment="1">
      <alignment horizontal="left" vertical="center"/>
    </xf>
    <xf numFmtId="0" fontId="18" fillId="38" borderId="35" xfId="0" applyFont="1" applyFill="1" applyBorder="1" applyAlignment="1">
      <alignment horizontal="center" wrapText="1"/>
    </xf>
    <xf numFmtId="0" fontId="18" fillId="38" borderId="40" xfId="0" applyFont="1" applyFill="1" applyBorder="1" applyAlignment="1">
      <alignment horizontal="center" vertical="center" wrapText="1"/>
    </xf>
    <xf numFmtId="0" fontId="18" fillId="33" borderId="37" xfId="0" applyFont="1" applyFill="1" applyBorder="1" applyAlignment="1" applyProtection="1">
      <alignment horizontal="center" vertical="center"/>
      <protection locked="0"/>
    </xf>
    <xf numFmtId="0" fontId="32" fillId="0" borderId="0" xfId="0" applyFont="1"/>
    <xf numFmtId="0" fontId="18" fillId="33" borderId="30" xfId="0" applyFont="1" applyFill="1" applyBorder="1" applyAlignment="1" applyProtection="1">
      <alignment horizontal="center" vertical="center"/>
      <protection locked="0"/>
    </xf>
    <xf numFmtId="0" fontId="36" fillId="0" borderId="29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/>
    </xf>
    <xf numFmtId="0" fontId="32" fillId="0" borderId="0" xfId="0" applyFont="1" applyAlignment="1">
      <alignment vertical="center"/>
    </xf>
    <xf numFmtId="0" fontId="18" fillId="38" borderId="39" xfId="0" applyFont="1" applyFill="1" applyBorder="1" applyAlignment="1">
      <alignment vertical="center"/>
    </xf>
    <xf numFmtId="0" fontId="32" fillId="0" borderId="36" xfId="0" applyFont="1" applyBorder="1"/>
    <xf numFmtId="0" fontId="18" fillId="0" borderId="38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2" fillId="0" borderId="17" xfId="0" applyFont="1" applyBorder="1"/>
    <xf numFmtId="0" fontId="18" fillId="33" borderId="10" xfId="0" applyFont="1" applyFill="1" applyBorder="1" applyAlignment="1" applyProtection="1">
      <alignment horizontal="center" vertical="center"/>
      <protection locked="0"/>
    </xf>
    <xf numFmtId="0" fontId="18" fillId="0" borderId="18" xfId="0" applyFont="1" applyBorder="1" applyAlignment="1">
      <alignment horizontal="center"/>
    </xf>
    <xf numFmtId="0" fontId="32" fillId="0" borderId="31" xfId="0" applyFont="1" applyBorder="1"/>
    <xf numFmtId="0" fontId="18" fillId="0" borderId="29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34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8" fontId="20" fillId="0" borderId="0" xfId="0" applyNumberFormat="1" applyFont="1"/>
    <xf numFmtId="0" fontId="21" fillId="0" borderId="0" xfId="0" applyFont="1" applyAlignment="1">
      <alignment horizontal="center"/>
    </xf>
    <xf numFmtId="8" fontId="21" fillId="0" borderId="0" xfId="0" applyNumberFormat="1" applyFont="1" applyAlignment="1">
      <alignment horizontal="center"/>
    </xf>
    <xf numFmtId="164" fontId="20" fillId="0" borderId="0" xfId="0" applyNumberFormat="1" applyFont="1"/>
    <xf numFmtId="0" fontId="18" fillId="0" borderId="0" xfId="0" applyFont="1" applyFill="1"/>
    <xf numFmtId="0" fontId="23" fillId="0" borderId="0" xfId="0" applyFont="1" applyFill="1"/>
    <xf numFmtId="0" fontId="20" fillId="0" borderId="23" xfId="0" applyFont="1" applyBorder="1" applyAlignment="1">
      <alignment horizontal="right" vertical="center" wrapText="1"/>
    </xf>
    <xf numFmtId="0" fontId="22" fillId="0" borderId="0" xfId="0" applyFont="1" applyAlignment="1" applyProtection="1"/>
    <xf numFmtId="0" fontId="18" fillId="0" borderId="0" xfId="0" applyFont="1" applyAlignment="1">
      <alignment horizontal="center" vertical="center"/>
    </xf>
    <xf numFmtId="0" fontId="18" fillId="0" borderId="41" xfId="0" applyFont="1" applyBorder="1"/>
    <xf numFmtId="0" fontId="18" fillId="33" borderId="42" xfId="0" applyFont="1" applyFill="1" applyBorder="1" applyAlignment="1" applyProtection="1">
      <alignment horizontal="center" vertical="center"/>
      <protection locked="0"/>
    </xf>
    <xf numFmtId="0" fontId="36" fillId="0" borderId="43" xfId="0" applyFont="1" applyBorder="1" applyAlignment="1">
      <alignment horizontal="center" vertical="center"/>
    </xf>
    <xf numFmtId="0" fontId="32" fillId="0" borderId="31" xfId="0" applyFont="1" applyBorder="1" applyAlignment="1">
      <alignment wrapText="1"/>
    </xf>
    <xf numFmtId="165" fontId="20" fillId="0" borderId="24" xfId="0" applyNumberFormat="1" applyFont="1" applyBorder="1" applyAlignment="1">
      <alignment horizontal="right" vertical="center" wrapText="1"/>
    </xf>
    <xf numFmtId="44" fontId="27" fillId="33" borderId="27" xfId="0" applyNumberFormat="1" applyFont="1" applyFill="1" applyBorder="1" applyAlignment="1" applyProtection="1">
      <alignment horizontal="justify" vertical="center" wrapText="1"/>
    </xf>
    <xf numFmtId="44" fontId="27" fillId="33" borderId="28" xfId="0" applyNumberFormat="1" applyFont="1" applyFill="1" applyBorder="1" applyAlignment="1" applyProtection="1">
      <alignment horizontal="justify" vertical="center" wrapText="1"/>
    </xf>
    <xf numFmtId="0" fontId="27" fillId="37" borderId="21" xfId="0" applyFont="1" applyFill="1" applyBorder="1" applyAlignment="1" applyProtection="1">
      <alignment horizontal="center" vertical="center" wrapText="1"/>
    </xf>
    <xf numFmtId="0" fontId="27" fillId="37" borderId="22" xfId="0" applyFont="1" applyFill="1" applyBorder="1" applyAlignment="1" applyProtection="1">
      <alignment horizontal="center" vertical="center" wrapText="1"/>
    </xf>
    <xf numFmtId="0" fontId="23" fillId="0" borderId="0" xfId="0" applyFont="1" applyProtection="1"/>
    <xf numFmtId="2" fontId="32" fillId="0" borderId="10" xfId="0" applyNumberFormat="1" applyFont="1" applyBorder="1" applyAlignment="1" applyProtection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40" fillId="0" borderId="0" xfId="0" applyFont="1" applyProtection="1"/>
    <xf numFmtId="0" fontId="0" fillId="0" borderId="0" xfId="0" applyProtection="1"/>
    <xf numFmtId="0" fontId="38" fillId="42" borderId="44" xfId="0" applyFont="1" applyFill="1" applyBorder="1" applyAlignment="1" applyProtection="1">
      <alignment horizontal="left" vertical="center"/>
    </xf>
    <xf numFmtId="0" fontId="18" fillId="0" borderId="0" xfId="0" applyFont="1" applyBorder="1" applyProtection="1"/>
    <xf numFmtId="0" fontId="23" fillId="33" borderId="0" xfId="0" applyFont="1" applyFill="1" applyProtection="1"/>
    <xf numFmtId="0" fontId="18" fillId="0" borderId="0" xfId="0" applyFont="1" applyAlignment="1" applyProtection="1">
      <alignment horizontal="justify" vertical="center"/>
    </xf>
    <xf numFmtId="0" fontId="32" fillId="0" borderId="17" xfId="0" applyFont="1" applyBorder="1" applyAlignment="1">
      <alignment wrapText="1"/>
    </xf>
    <xf numFmtId="0" fontId="32" fillId="0" borderId="36" xfId="0" applyFont="1" applyBorder="1" applyAlignment="1">
      <alignment wrapText="1"/>
    </xf>
    <xf numFmtId="0" fontId="32" fillId="0" borderId="14" xfId="0" applyFont="1" applyBorder="1" applyAlignment="1">
      <alignment wrapText="1"/>
    </xf>
    <xf numFmtId="0" fontId="18" fillId="33" borderId="15" xfId="0" applyFont="1" applyFill="1" applyBorder="1" applyAlignment="1" applyProtection="1">
      <alignment horizontal="center" vertical="center"/>
      <protection locked="0"/>
    </xf>
    <xf numFmtId="0" fontId="36" fillId="0" borderId="16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18" fillId="0" borderId="45" xfId="0" applyFont="1" applyBorder="1" applyAlignment="1">
      <alignment horizontal="justify" vertical="center" wrapText="1"/>
    </xf>
    <xf numFmtId="0" fontId="18" fillId="0" borderId="46" xfId="0" applyFont="1" applyBorder="1" applyAlignment="1">
      <alignment horizontal="justify" vertical="center" wrapText="1"/>
    </xf>
    <xf numFmtId="0" fontId="32" fillId="0" borderId="30" xfId="0" applyFont="1" applyBorder="1" applyAlignment="1" applyProtection="1">
      <alignment horizontal="center" vertical="center" wrapText="1"/>
    </xf>
    <xf numFmtId="2" fontId="32" fillId="0" borderId="30" xfId="0" applyNumberFormat="1" applyFont="1" applyBorder="1" applyAlignment="1" applyProtection="1">
      <alignment horizontal="center" vertical="center" wrapText="1"/>
    </xf>
    <xf numFmtId="44" fontId="32" fillId="0" borderId="30" xfId="0" applyNumberFormat="1" applyFont="1" applyFill="1" applyBorder="1" applyAlignment="1" applyProtection="1">
      <alignment horizontal="justify" vertical="center" wrapText="1"/>
    </xf>
    <xf numFmtId="44" fontId="18" fillId="33" borderId="30" xfId="0" applyNumberFormat="1" applyFont="1" applyFill="1" applyBorder="1" applyAlignment="1" applyProtection="1">
      <alignment vertical="center"/>
      <protection locked="0"/>
    </xf>
    <xf numFmtId="8" fontId="18" fillId="0" borderId="29" xfId="0" applyNumberFormat="1" applyFont="1" applyFill="1" applyBorder="1" applyAlignment="1">
      <alignment vertical="center"/>
    </xf>
    <xf numFmtId="8" fontId="18" fillId="0" borderId="16" xfId="0" applyNumberFormat="1" applyFont="1" applyFill="1" applyBorder="1" applyAlignment="1">
      <alignment horizontal="right" vertical="center"/>
    </xf>
    <xf numFmtId="8" fontId="18" fillId="0" borderId="18" xfId="0" applyNumberFormat="1" applyFont="1" applyFill="1" applyBorder="1" applyAlignment="1">
      <alignment horizontal="right" vertical="center"/>
    </xf>
    <xf numFmtId="8" fontId="18" fillId="35" borderId="29" xfId="0" applyNumberFormat="1" applyFont="1" applyFill="1" applyBorder="1" applyAlignment="1">
      <alignment horizontal="right" vertical="center"/>
    </xf>
    <xf numFmtId="0" fontId="18" fillId="0" borderId="10" xfId="0" applyFont="1" applyBorder="1" applyAlignment="1" applyProtection="1">
      <alignment horizontal="left" vertical="center" wrapText="1"/>
    </xf>
    <xf numFmtId="0" fontId="39" fillId="39" borderId="14" xfId="0" applyFont="1" applyFill="1" applyBorder="1" applyAlignment="1" applyProtection="1">
      <alignment horizontal="left" vertical="center"/>
    </xf>
    <xf numFmtId="0" fontId="39" fillId="39" borderId="15" xfId="0" applyFont="1" applyFill="1" applyBorder="1" applyAlignment="1" applyProtection="1">
      <alignment horizontal="left" vertical="center"/>
    </xf>
    <xf numFmtId="0" fontId="39" fillId="39" borderId="16" xfId="0" applyFont="1" applyFill="1" applyBorder="1" applyAlignment="1" applyProtection="1">
      <alignment horizontal="center" vertical="center" wrapText="1"/>
    </xf>
    <xf numFmtId="0" fontId="18" fillId="0" borderId="17" xfId="0" applyFont="1" applyBorder="1" applyAlignment="1" applyProtection="1">
      <alignment horizontal="left" vertical="center" wrapText="1"/>
    </xf>
    <xf numFmtId="0" fontId="36" fillId="43" borderId="18" xfId="0" applyFont="1" applyFill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left" vertical="center" wrapText="1"/>
    </xf>
    <xf numFmtId="0" fontId="18" fillId="0" borderId="30" xfId="0" applyFont="1" applyBorder="1" applyAlignment="1" applyProtection="1">
      <alignment horizontal="left" vertical="center" wrapText="1"/>
    </xf>
    <xf numFmtId="0" fontId="36" fillId="43" borderId="29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/>
    </xf>
    <xf numFmtId="0" fontId="23" fillId="0" borderId="0" xfId="0" applyFont="1" applyAlignment="1" applyProtection="1">
      <alignment horizontal="left" wrapText="1"/>
    </xf>
    <xf numFmtId="0" fontId="20" fillId="0" borderId="0" xfId="0" applyFont="1" applyAlignment="1" applyProtection="1">
      <alignment horizontal="left" wrapText="1"/>
    </xf>
    <xf numFmtId="0" fontId="27" fillId="33" borderId="27" xfId="0" applyFont="1" applyFill="1" applyBorder="1" applyAlignment="1" applyProtection="1">
      <alignment horizontal="justify" vertical="center" wrapText="1"/>
    </xf>
    <xf numFmtId="8" fontId="31" fillId="35" borderId="31" xfId="0" applyNumberFormat="1" applyFont="1" applyFill="1" applyBorder="1" applyAlignment="1">
      <alignment horizontal="left" vertical="center"/>
    </xf>
    <xf numFmtId="8" fontId="31" fillId="35" borderId="30" xfId="0" applyNumberFormat="1" applyFont="1" applyFill="1" applyBorder="1" applyAlignment="1">
      <alignment horizontal="left" vertical="center"/>
    </xf>
    <xf numFmtId="0" fontId="18" fillId="0" borderId="13" xfId="0" applyFont="1" applyBorder="1" applyAlignment="1" applyProtection="1">
      <alignment horizontal="center"/>
      <protection locked="0"/>
    </xf>
    <xf numFmtId="0" fontId="18" fillId="0" borderId="12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left" wrapText="1"/>
    </xf>
    <xf numFmtId="8" fontId="31" fillId="0" borderId="17" xfId="0" applyNumberFormat="1" applyFont="1" applyFill="1" applyBorder="1" applyAlignment="1">
      <alignment horizontal="left" vertical="center"/>
    </xf>
    <xf numFmtId="8" fontId="31" fillId="0" borderId="10" xfId="0" applyNumberFormat="1" applyFont="1" applyFill="1" applyBorder="1" applyAlignment="1">
      <alignment horizontal="left" vertical="center"/>
    </xf>
    <xf numFmtId="8" fontId="31" fillId="0" borderId="14" xfId="0" applyNumberFormat="1" applyFont="1" applyFill="1" applyBorder="1" applyAlignment="1">
      <alignment horizontal="left" vertical="center"/>
    </xf>
    <xf numFmtId="8" fontId="31" fillId="0" borderId="15" xfId="0" applyNumberFormat="1" applyFont="1" applyFill="1" applyBorder="1" applyAlignment="1">
      <alignment horizontal="left" vertical="center"/>
    </xf>
    <xf numFmtId="0" fontId="31" fillId="0" borderId="0" xfId="0" applyFont="1" applyAlignment="1">
      <alignment vertical="top" wrapText="1"/>
    </xf>
    <xf numFmtId="0" fontId="30" fillId="40" borderId="13" xfId="0" applyFont="1" applyFill="1" applyBorder="1" applyAlignment="1">
      <alignment horizontal="left" wrapText="1"/>
    </xf>
    <xf numFmtId="0" fontId="30" fillId="40" borderId="32" xfId="0" applyFont="1" applyFill="1" applyBorder="1" applyAlignment="1">
      <alignment horizontal="left" wrapText="1"/>
    </xf>
    <xf numFmtId="0" fontId="36" fillId="0" borderId="0" xfId="0" applyFont="1" applyAlignment="1" applyProtection="1">
      <alignment horizontal="justify" vertical="center" wrapText="1"/>
    </xf>
    <xf numFmtId="0" fontId="38" fillId="42" borderId="44" xfId="0" applyFont="1" applyFill="1" applyBorder="1" applyAlignment="1" applyProtection="1">
      <alignment horizontal="left" vertical="center"/>
    </xf>
    <xf numFmtId="0" fontId="0" fillId="0" borderId="1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18" fillId="0" borderId="0" xfId="0" applyFont="1" applyProtection="1"/>
    <xf numFmtId="0" fontId="18" fillId="0" borderId="0" xfId="0" applyFont="1" applyBorder="1" applyProtection="1"/>
    <xf numFmtId="0" fontId="39" fillId="0" borderId="0" xfId="0" applyFont="1" applyAlignment="1" applyProtection="1">
      <alignment horizontal="left" vertical="center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2</xdr:row>
      <xdr:rowOff>1</xdr:rowOff>
    </xdr:from>
    <xdr:to>
      <xdr:col>1</xdr:col>
      <xdr:colOff>1141444</xdr:colOff>
      <xdr:row>4</xdr:row>
      <xdr:rowOff>162742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371476"/>
          <a:ext cx="1454150" cy="532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2</xdr:row>
      <xdr:rowOff>1</xdr:rowOff>
    </xdr:from>
    <xdr:to>
      <xdr:col>0</xdr:col>
      <xdr:colOff>1539876</xdr:colOff>
      <xdr:row>5</xdr:row>
      <xdr:rowOff>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80976"/>
          <a:ext cx="1454150" cy="5325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85726</xdr:colOff>
      <xdr:row>2</xdr:row>
      <xdr:rowOff>1</xdr:rowOff>
    </xdr:from>
    <xdr:ext cx="1454150" cy="530337"/>
    <xdr:pic>
      <xdr:nvPicPr>
        <xdr:cNvPr id="2" name="Imagen 1">
          <a:extLst>
            <a:ext uri="{FF2B5EF4-FFF2-40B4-BE49-F238E27FC236}">
              <a16:creationId xmlns:a16="http://schemas.microsoft.com/office/drawing/2014/main" id="{1E6487E3-16D1-435E-82D0-DAC52C852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381001"/>
          <a:ext cx="1454150" cy="53033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2</xdr:row>
      <xdr:rowOff>1</xdr:rowOff>
    </xdr:from>
    <xdr:to>
      <xdr:col>1</xdr:col>
      <xdr:colOff>654051</xdr:colOff>
      <xdr:row>4</xdr:row>
      <xdr:rowOff>142877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76398F-3BAF-4456-A6EC-653336D8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352426"/>
          <a:ext cx="1454150" cy="533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="85" zoomScaleNormal="100" zoomScaleSheetLayoutView="85" workbookViewId="0">
      <selection activeCell="H40" sqref="H40"/>
    </sheetView>
  </sheetViews>
  <sheetFormatPr defaultColWidth="11.42578125" defaultRowHeight="14.25" x14ac:dyDescent="0.2"/>
  <cols>
    <col min="1" max="1" width="6" style="3" customWidth="1"/>
    <col min="2" max="2" width="53.140625" style="3" customWidth="1"/>
    <col min="3" max="3" width="7.5703125" style="3" bestFit="1" customWidth="1"/>
    <col min="4" max="4" width="13.140625" style="3" customWidth="1"/>
    <col min="5" max="8" width="17.7109375" style="3" customWidth="1"/>
    <col min="9" max="9" width="13.28515625" style="4" bestFit="1" customWidth="1"/>
    <col min="10" max="16384" width="11.42578125" style="3"/>
  </cols>
  <sheetData>
    <row r="1" spans="1:9" ht="15" x14ac:dyDescent="0.25">
      <c r="A1" s="132" t="s">
        <v>35</v>
      </c>
      <c r="B1" s="132"/>
      <c r="C1" s="132"/>
      <c r="D1" s="132"/>
      <c r="E1" s="132"/>
      <c r="F1" s="132"/>
      <c r="G1" s="132"/>
      <c r="H1" s="132"/>
    </row>
    <row r="4" spans="1:9" s="4" customFormat="1" ht="15" x14ac:dyDescent="0.25">
      <c r="A4" s="3"/>
      <c r="B4" s="3"/>
      <c r="C4" s="3"/>
      <c r="D4" s="3"/>
      <c r="E4" s="3"/>
      <c r="F4" s="6"/>
    </row>
    <row r="5" spans="1:9" s="4" customFormat="1" ht="15.75" customHeight="1" x14ac:dyDescent="0.2">
      <c r="A5" s="3"/>
      <c r="B5" s="3"/>
      <c r="C5" s="3"/>
      <c r="D5" s="3"/>
      <c r="E5" s="3"/>
      <c r="G5" s="5"/>
      <c r="H5" s="5"/>
    </row>
    <row r="6" spans="1:9" x14ac:dyDescent="0.2">
      <c r="F6" s="4"/>
      <c r="G6" s="4"/>
      <c r="H6" s="4"/>
    </row>
    <row r="8" spans="1:9" s="4" customFormat="1" ht="15.75" x14ac:dyDescent="0.25">
      <c r="A8" s="7" t="s">
        <v>34</v>
      </c>
      <c r="B8" s="8"/>
      <c r="C8" s="8"/>
      <c r="D8" s="8"/>
      <c r="E8" s="8"/>
      <c r="F8" s="8"/>
      <c r="G8" s="8"/>
      <c r="H8" s="8"/>
    </row>
    <row r="9" spans="1:9" s="4" customFormat="1" x14ac:dyDescent="0.2">
      <c r="A9" s="133" t="s">
        <v>40</v>
      </c>
      <c r="B9" s="133"/>
      <c r="C9" s="133"/>
      <c r="D9" s="133"/>
      <c r="E9" s="133"/>
      <c r="F9" s="133"/>
      <c r="G9" s="133"/>
      <c r="H9" s="133"/>
    </row>
    <row r="10" spans="1:9" s="4" customFormat="1" x14ac:dyDescent="0.2">
      <c r="A10" s="97" t="s">
        <v>16</v>
      </c>
      <c r="B10" s="9"/>
      <c r="C10" s="9"/>
      <c r="D10" s="9"/>
      <c r="E10" s="9"/>
      <c r="F10" s="9"/>
      <c r="G10" s="9"/>
      <c r="H10" s="9"/>
    </row>
    <row r="12" spans="1:9" s="4" customFormat="1" ht="18.75" customHeight="1" thickBot="1" x14ac:dyDescent="0.25">
      <c r="A12" s="134" t="s">
        <v>54</v>
      </c>
      <c r="B12" s="134"/>
      <c r="C12" s="134"/>
      <c r="D12" s="134"/>
      <c r="E12" s="134"/>
      <c r="F12" s="134"/>
      <c r="G12" s="134"/>
      <c r="H12" s="134"/>
    </row>
    <row r="13" spans="1:9" s="22" customFormat="1" ht="30" x14ac:dyDescent="0.25">
      <c r="A13" s="19" t="s">
        <v>4</v>
      </c>
      <c r="B13" s="20" t="s">
        <v>5</v>
      </c>
      <c r="C13" s="20" t="s">
        <v>6</v>
      </c>
      <c r="D13" s="20" t="s">
        <v>17</v>
      </c>
      <c r="E13" s="20" t="s">
        <v>7</v>
      </c>
      <c r="F13" s="95" t="s">
        <v>28</v>
      </c>
      <c r="G13" s="95" t="s">
        <v>8</v>
      </c>
      <c r="H13" s="96" t="s">
        <v>39</v>
      </c>
      <c r="I13" s="21"/>
    </row>
    <row r="14" spans="1:9" ht="57" x14ac:dyDescent="0.2">
      <c r="A14" s="85">
        <v>1</v>
      </c>
      <c r="B14" s="10" t="s">
        <v>50</v>
      </c>
      <c r="C14" s="11" t="s">
        <v>14</v>
      </c>
      <c r="D14" s="92">
        <v>10</v>
      </c>
      <c r="E14" s="12">
        <v>338.2</v>
      </c>
      <c r="F14" s="13">
        <f>E14*D14</f>
        <v>3382</v>
      </c>
      <c r="G14" s="13">
        <f>H14-F14</f>
        <v>710.22</v>
      </c>
      <c r="H14" s="14">
        <f>F14*1.21</f>
        <v>4092.22</v>
      </c>
    </row>
    <row r="15" spans="1:9" ht="42.75" x14ac:dyDescent="0.2">
      <c r="A15" s="85">
        <v>2</v>
      </c>
      <c r="B15" s="10" t="s">
        <v>51</v>
      </c>
      <c r="C15" s="11" t="s">
        <v>14</v>
      </c>
      <c r="D15" s="92">
        <v>9</v>
      </c>
      <c r="E15" s="12">
        <v>260.3</v>
      </c>
      <c r="F15" s="13">
        <f t="shared" ref="F15:F17" si="0">E15*D15</f>
        <v>2342.6999999999998</v>
      </c>
      <c r="G15" s="13">
        <f t="shared" ref="G15:G17" si="1">H15-F15</f>
        <v>491.97</v>
      </c>
      <c r="H15" s="14">
        <f t="shared" ref="H15:H17" si="2">F15*1.21</f>
        <v>2834.67</v>
      </c>
    </row>
    <row r="16" spans="1:9" ht="42.75" x14ac:dyDescent="0.2">
      <c r="A16" s="85">
        <v>3</v>
      </c>
      <c r="B16" s="10" t="s">
        <v>52</v>
      </c>
      <c r="C16" s="11" t="s">
        <v>14</v>
      </c>
      <c r="D16" s="92">
        <v>15</v>
      </c>
      <c r="E16" s="12">
        <v>8.5500000000000007</v>
      </c>
      <c r="F16" s="13">
        <f t="shared" si="0"/>
        <v>128.25</v>
      </c>
      <c r="G16" s="13">
        <f t="shared" si="1"/>
        <v>26.93</v>
      </c>
      <c r="H16" s="14">
        <f t="shared" si="2"/>
        <v>155.18</v>
      </c>
    </row>
    <row r="17" spans="1:9" ht="43.5" thickBot="1" x14ac:dyDescent="0.25">
      <c r="A17" s="85">
        <v>4</v>
      </c>
      <c r="B17" s="10" t="s">
        <v>53</v>
      </c>
      <c r="C17" s="11" t="s">
        <v>14</v>
      </c>
      <c r="D17" s="92">
        <v>10</v>
      </c>
      <c r="E17" s="12">
        <v>217.55</v>
      </c>
      <c r="F17" s="13">
        <f t="shared" si="0"/>
        <v>2175.5</v>
      </c>
      <c r="G17" s="13">
        <f t="shared" si="1"/>
        <v>456.86</v>
      </c>
      <c r="H17" s="14">
        <f t="shared" si="2"/>
        <v>2632.36</v>
      </c>
    </row>
    <row r="18" spans="1:9" s="17" customFormat="1" ht="15.75" thickBot="1" x14ac:dyDescent="0.3">
      <c r="A18" s="15"/>
      <c r="B18" s="135" t="s">
        <v>41</v>
      </c>
      <c r="C18" s="135"/>
      <c r="D18" s="135"/>
      <c r="E18" s="135"/>
      <c r="F18" s="93">
        <f>SUM(F14:F17)</f>
        <v>8028.45</v>
      </c>
      <c r="G18" s="93">
        <f>0.21*F18</f>
        <v>1685.97</v>
      </c>
      <c r="H18" s="94">
        <f>SUM(F18:G18)</f>
        <v>9714.42</v>
      </c>
      <c r="I18" s="16"/>
    </row>
  </sheetData>
  <sheetProtection algorithmName="SHA-512" hashValue="39QsIH7v0tsufwnPdk4oAk0Rf3hZIldcF86apar9YQOP20heQJ9QjOizPzitWuEembXasU65h2vYhwXhq0CCbg==" saltValue="+WH2WiLGvAcqY7dP4BJlqw==" spinCount="100000" sheet="1" objects="1" scenarios="1"/>
  <mergeCells count="4">
    <mergeCell ref="A1:H1"/>
    <mergeCell ref="A9:H9"/>
    <mergeCell ref="A12:H12"/>
    <mergeCell ref="B18:E18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view="pageBreakPreview" zoomScale="85" zoomScaleNormal="100" zoomScaleSheetLayoutView="85" workbookViewId="0">
      <selection activeCell="N33" sqref="N33"/>
    </sheetView>
  </sheetViews>
  <sheetFormatPr defaultColWidth="11.42578125" defaultRowHeight="12.75" x14ac:dyDescent="0.2"/>
  <cols>
    <col min="1" max="1" width="50.28515625" style="26" customWidth="1"/>
    <col min="2" max="2" width="10.28515625" style="26" customWidth="1"/>
    <col min="3" max="3" width="17" style="26" customWidth="1"/>
    <col min="4" max="4" width="15.28515625" style="26" customWidth="1"/>
    <col min="5" max="5" width="16.28515625" style="26" customWidth="1"/>
    <col min="6" max="6" width="16" style="26" customWidth="1"/>
    <col min="7" max="9" width="13.28515625" style="25" bestFit="1" customWidth="1"/>
    <col min="10" max="10" width="11.42578125" style="25"/>
    <col min="11" max="11" width="15.7109375" style="25" customWidth="1"/>
    <col min="12" max="12" width="11.42578125" style="25"/>
    <col min="13" max="13" width="15.28515625" style="25" customWidth="1"/>
    <col min="14" max="16384" width="11.42578125" style="26"/>
  </cols>
  <sheetData>
    <row r="1" spans="1:13" ht="15" x14ac:dyDescent="0.25">
      <c r="A1" s="132" t="s">
        <v>35</v>
      </c>
      <c r="B1" s="132"/>
      <c r="C1" s="132"/>
      <c r="D1" s="132"/>
      <c r="E1" s="132"/>
      <c r="F1" s="132"/>
      <c r="G1" s="86"/>
      <c r="H1" s="86"/>
    </row>
    <row r="4" spans="1:13" ht="13.5" thickBot="1" x14ac:dyDescent="0.25">
      <c r="D4" s="27" t="s">
        <v>0</v>
      </c>
    </row>
    <row r="5" spans="1:13" ht="15.75" customHeight="1" thickBot="1" x14ac:dyDescent="0.25">
      <c r="C5" s="9"/>
      <c r="D5" s="28" t="s">
        <v>1</v>
      </c>
      <c r="E5" s="138"/>
      <c r="F5" s="139"/>
    </row>
    <row r="8" spans="1:13" s="32" customFormat="1" x14ac:dyDescent="0.2">
      <c r="A8" s="29" t="s">
        <v>9</v>
      </c>
      <c r="B8" s="29"/>
      <c r="C8" s="30"/>
      <c r="D8" s="30"/>
      <c r="E8" s="30"/>
      <c r="F8" s="30"/>
      <c r="G8" s="31"/>
      <c r="H8" s="31"/>
      <c r="I8" s="31"/>
      <c r="J8" s="31"/>
      <c r="K8" s="31"/>
      <c r="L8" s="31"/>
      <c r="M8" s="31"/>
    </row>
    <row r="9" spans="1:13" x14ac:dyDescent="0.2">
      <c r="A9" s="1" t="s">
        <v>40</v>
      </c>
      <c r="B9" s="1"/>
      <c r="C9" s="1"/>
      <c r="D9" s="1"/>
      <c r="E9" s="1"/>
      <c r="F9" s="1"/>
    </row>
    <row r="10" spans="1:13" s="33" customFormat="1" ht="14.25" customHeight="1" x14ac:dyDescent="0.2">
      <c r="A10" s="133" t="s">
        <v>37</v>
      </c>
      <c r="B10" s="133"/>
      <c r="C10" s="133"/>
      <c r="D10" s="133"/>
      <c r="E10" s="133"/>
      <c r="F10" s="133"/>
      <c r="G10" s="23"/>
      <c r="H10" s="23"/>
    </row>
    <row r="11" spans="1:13" s="33" customFormat="1" x14ac:dyDescent="0.2">
      <c r="A11" s="9"/>
      <c r="B11" s="9"/>
      <c r="C11" s="9"/>
      <c r="D11" s="9"/>
      <c r="E11" s="9"/>
      <c r="F11" s="9"/>
      <c r="G11" s="9"/>
      <c r="H11" s="9"/>
    </row>
    <row r="12" spans="1:13" ht="35.25" customHeight="1" x14ac:dyDescent="0.2">
      <c r="A12" s="140" t="s">
        <v>42</v>
      </c>
      <c r="B12" s="140"/>
      <c r="C12" s="140"/>
      <c r="D12" s="140"/>
      <c r="E12" s="140"/>
      <c r="F12" s="140"/>
      <c r="G12" s="34"/>
    </row>
    <row r="13" spans="1:13" ht="13.5" thickBot="1" x14ac:dyDescent="0.25">
      <c r="G13" s="34"/>
    </row>
    <row r="14" spans="1:13" ht="38.25" x14ac:dyDescent="0.2">
      <c r="A14" s="35" t="s">
        <v>64</v>
      </c>
      <c r="B14" s="36" t="s">
        <v>13</v>
      </c>
      <c r="C14" s="37" t="s">
        <v>15</v>
      </c>
      <c r="D14" s="37" t="s">
        <v>38</v>
      </c>
      <c r="E14" s="37" t="s">
        <v>30</v>
      </c>
      <c r="F14" s="38" t="s">
        <v>31</v>
      </c>
      <c r="G14" s="39"/>
    </row>
    <row r="15" spans="1:13" ht="38.25" x14ac:dyDescent="0.2">
      <c r="A15" s="113" t="s">
        <v>50</v>
      </c>
      <c r="B15" s="40" t="s">
        <v>12</v>
      </c>
      <c r="C15" s="98">
        <v>10</v>
      </c>
      <c r="D15" s="41">
        <v>338.2</v>
      </c>
      <c r="E15" s="42"/>
      <c r="F15" s="43">
        <f t="shared" ref="F15:F18" si="0">C15*E15</f>
        <v>0</v>
      </c>
    </row>
    <row r="16" spans="1:13" ht="38.25" x14ac:dyDescent="0.2">
      <c r="A16" s="113" t="s">
        <v>51</v>
      </c>
      <c r="B16" s="40" t="s">
        <v>12</v>
      </c>
      <c r="C16" s="98">
        <v>9</v>
      </c>
      <c r="D16" s="41">
        <v>260.3</v>
      </c>
      <c r="E16" s="42"/>
      <c r="F16" s="43">
        <f t="shared" si="0"/>
        <v>0</v>
      </c>
    </row>
    <row r="17" spans="1:18" ht="38.25" x14ac:dyDescent="0.2">
      <c r="A17" s="113" t="s">
        <v>52</v>
      </c>
      <c r="B17" s="40" t="s">
        <v>12</v>
      </c>
      <c r="C17" s="98">
        <v>15</v>
      </c>
      <c r="D17" s="41">
        <v>8.5500000000000007</v>
      </c>
      <c r="E17" s="42"/>
      <c r="F17" s="43">
        <f t="shared" si="0"/>
        <v>0</v>
      </c>
    </row>
    <row r="18" spans="1:18" ht="39" thickBot="1" x14ac:dyDescent="0.25">
      <c r="A18" s="114" t="s">
        <v>53</v>
      </c>
      <c r="B18" s="115" t="s">
        <v>12</v>
      </c>
      <c r="C18" s="116">
        <v>10</v>
      </c>
      <c r="D18" s="117">
        <v>217.55</v>
      </c>
      <c r="E18" s="118"/>
      <c r="F18" s="119">
        <f t="shared" si="0"/>
        <v>0</v>
      </c>
    </row>
    <row r="19" spans="1:18" x14ac:dyDescent="0.2">
      <c r="C19" s="143" t="s">
        <v>10</v>
      </c>
      <c r="D19" s="144"/>
      <c r="E19" s="144"/>
      <c r="F19" s="120">
        <f>SUM(F15:F18)</f>
        <v>0</v>
      </c>
    </row>
    <row r="20" spans="1:18" x14ac:dyDescent="0.2">
      <c r="A20" s="44"/>
      <c r="B20" s="44"/>
      <c r="C20" s="141" t="s">
        <v>3</v>
      </c>
      <c r="D20" s="142"/>
      <c r="E20" s="142"/>
      <c r="F20" s="121">
        <f>F21-F19</f>
        <v>0</v>
      </c>
    </row>
    <row r="21" spans="1:18" ht="13.5" thickBot="1" x14ac:dyDescent="0.25">
      <c r="C21" s="136" t="s">
        <v>11</v>
      </c>
      <c r="D21" s="137"/>
      <c r="E21" s="137"/>
      <c r="F21" s="122">
        <f>F19*1.21</f>
        <v>0</v>
      </c>
    </row>
    <row r="22" spans="1:18" x14ac:dyDescent="0.2">
      <c r="B22" s="83"/>
      <c r="C22" s="83"/>
      <c r="D22" s="83"/>
      <c r="E22" s="83"/>
      <c r="F22" s="83"/>
    </row>
    <row r="23" spans="1:18" x14ac:dyDescent="0.2">
      <c r="B23" s="83"/>
      <c r="C23" s="83"/>
      <c r="D23" s="83"/>
      <c r="E23" s="83"/>
      <c r="F23" s="83"/>
    </row>
    <row r="24" spans="1:18" x14ac:dyDescent="0.2">
      <c r="B24" s="83"/>
      <c r="C24" s="83"/>
      <c r="D24" s="83"/>
      <c r="E24" s="83"/>
      <c r="F24" s="83"/>
    </row>
    <row r="25" spans="1:18" x14ac:dyDescent="0.2">
      <c r="A25" s="1" t="s">
        <v>36</v>
      </c>
      <c r="B25" s="83"/>
      <c r="C25" s="83"/>
      <c r="D25" s="83"/>
      <c r="E25" s="83"/>
      <c r="F25" s="83"/>
      <c r="G25" s="46"/>
      <c r="H25" s="45"/>
    </row>
    <row r="26" spans="1:18" s="1" customFormat="1" ht="15" x14ac:dyDescent="0.25">
      <c r="A26" s="2" t="s">
        <v>2</v>
      </c>
      <c r="B26" s="84"/>
      <c r="C26" s="84"/>
      <c r="D26" s="84"/>
      <c r="E26" s="84"/>
      <c r="F26" s="84"/>
      <c r="J26" s="79"/>
      <c r="K26" s="80"/>
      <c r="L26" s="81"/>
      <c r="M26" s="79"/>
      <c r="N26" s="82"/>
      <c r="O26" s="82"/>
      <c r="P26" s="82"/>
      <c r="Q26" s="82"/>
      <c r="R26" s="82"/>
    </row>
    <row r="27" spans="1:18" x14ac:dyDescent="0.2">
      <c r="B27" s="83"/>
      <c r="C27" s="83"/>
      <c r="D27" s="83"/>
      <c r="E27" s="83"/>
      <c r="F27" s="83"/>
    </row>
    <row r="28" spans="1:18" x14ac:dyDescent="0.2">
      <c r="A28" s="1" t="s">
        <v>18</v>
      </c>
      <c r="B28" s="83"/>
      <c r="C28" s="83"/>
      <c r="D28" s="83"/>
      <c r="E28" s="83"/>
      <c r="F28" s="83"/>
    </row>
    <row r="29" spans="1:18" x14ac:dyDescent="0.2">
      <c r="B29" s="83"/>
      <c r="C29" s="83"/>
      <c r="D29" s="83"/>
      <c r="E29" s="83"/>
      <c r="F29" s="83"/>
    </row>
  </sheetData>
  <sheetProtection algorithmName="SHA-512" hashValue="isKNF7UzcUJKffpvg0EiX9qZ5pN3CVYhHt3X+EbonxSSZsgn/IyOgtpkCdQ3EJxp4LQuSC29CjZVv0NAAb6eWg==" saltValue="9vBjqae7uJGZ1oV2o17syg==" spinCount="100000" sheet="1" objects="1" scenarios="1"/>
  <mergeCells count="7">
    <mergeCell ref="C21:E21"/>
    <mergeCell ref="E5:F5"/>
    <mergeCell ref="A12:F12"/>
    <mergeCell ref="A1:F1"/>
    <mergeCell ref="C20:E20"/>
    <mergeCell ref="C19:E19"/>
    <mergeCell ref="A10:F10"/>
  </mergeCells>
  <dataValidations count="1">
    <dataValidation type="decimal" operator="lessThanOrEqual" allowBlank="1" showInputMessage="1" showErrorMessage="1" sqref="E15:E18" xr:uid="{00000000-0002-0000-0100-000000000000}">
      <formula1>D15</formula1>
    </dataValidation>
  </dataValidations>
  <pageMargins left="0.47244094488188981" right="0.47244094488188981" top="0.47244094488188981" bottom="0.47244094488188981" header="0.31496062992125984" footer="0.31496062992125984"/>
  <pageSetup paperSize="9"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50E0-1706-48D5-BED9-8FB53A088F3C}">
  <dimension ref="A1:K41"/>
  <sheetViews>
    <sheetView view="pageBreakPreview" zoomScale="85" zoomScaleNormal="100" zoomScaleSheetLayoutView="85" workbookViewId="0">
      <selection activeCell="I1" sqref="I1"/>
    </sheetView>
  </sheetViews>
  <sheetFormatPr defaultColWidth="11.42578125" defaultRowHeight="12.75" x14ac:dyDescent="0.2"/>
  <cols>
    <col min="1" max="1" width="11.42578125" style="26"/>
    <col min="2" max="2" width="42" style="26" customWidth="1"/>
    <col min="3" max="3" width="19.7109375" style="26" customWidth="1"/>
    <col min="4" max="4" width="37.28515625" style="26" customWidth="1"/>
    <col min="5" max="5" width="11.42578125" style="50"/>
    <col min="6" max="7" width="11.42578125" style="26"/>
    <col min="8" max="8" width="12.42578125" style="26" hidden="1" customWidth="1"/>
    <col min="9" max="16384" width="11.42578125" style="26"/>
  </cols>
  <sheetData>
    <row r="1" spans="1:8" ht="15" customHeight="1" x14ac:dyDescent="0.25">
      <c r="A1" s="132" t="s">
        <v>35</v>
      </c>
      <c r="B1" s="132"/>
      <c r="C1" s="132"/>
      <c r="D1" s="132"/>
      <c r="E1" s="86"/>
      <c r="F1" s="86"/>
      <c r="G1" s="86"/>
      <c r="H1" s="86"/>
    </row>
    <row r="2" spans="1:8" ht="15" customHeight="1" x14ac:dyDescent="0.2">
      <c r="A2" s="48"/>
      <c r="B2" s="48"/>
      <c r="C2" s="48"/>
      <c r="D2" s="48"/>
      <c r="E2" s="49"/>
      <c r="F2" s="49"/>
      <c r="G2" s="49"/>
      <c r="H2" s="49"/>
    </row>
    <row r="4" spans="1:8" ht="13.5" thickBot="1" x14ac:dyDescent="0.25">
      <c r="B4" s="27" t="s">
        <v>0</v>
      </c>
    </row>
    <row r="5" spans="1:8" ht="13.5" thickBot="1" x14ac:dyDescent="0.25">
      <c r="B5" s="51" t="s">
        <v>1</v>
      </c>
      <c r="C5" s="138"/>
      <c r="D5" s="139"/>
    </row>
    <row r="8" spans="1:8" x14ac:dyDescent="0.2">
      <c r="A8" s="29" t="s">
        <v>32</v>
      </c>
      <c r="B8" s="29"/>
      <c r="C8" s="29"/>
      <c r="D8" s="29"/>
    </row>
    <row r="9" spans="1:8" ht="13.5" thickBot="1" x14ac:dyDescent="0.25"/>
    <row r="10" spans="1:8" ht="31.5" customHeight="1" thickBot="1" x14ac:dyDescent="0.25">
      <c r="A10" s="146" t="s">
        <v>27</v>
      </c>
      <c r="B10" s="147"/>
      <c r="C10" s="52" t="s">
        <v>26</v>
      </c>
      <c r="D10" s="88" t="e">
        <f>C24+C33</f>
        <v>#VALUE!</v>
      </c>
    </row>
    <row r="11" spans="1:8" x14ac:dyDescent="0.2">
      <c r="A11" s="1" t="s">
        <v>40</v>
      </c>
      <c r="B11" s="53"/>
      <c r="C11" s="53"/>
      <c r="D11" s="53"/>
    </row>
    <row r="12" spans="1:8" s="54" customFormat="1" x14ac:dyDescent="0.2">
      <c r="A12" s="97" t="s">
        <v>16</v>
      </c>
      <c r="B12" s="9"/>
      <c r="C12" s="9"/>
      <c r="D12" s="9"/>
      <c r="E12" s="9"/>
      <c r="F12" s="9"/>
      <c r="G12" s="24"/>
    </row>
    <row r="14" spans="1:8" x14ac:dyDescent="0.2">
      <c r="A14" s="145" t="s">
        <v>29</v>
      </c>
      <c r="B14" s="145"/>
      <c r="C14" s="145"/>
      <c r="D14" s="145"/>
    </row>
    <row r="17" spans="1:11" ht="25.5" customHeight="1" x14ac:dyDescent="0.2">
      <c r="A17" s="140" t="s">
        <v>55</v>
      </c>
      <c r="B17" s="140"/>
      <c r="C17" s="140"/>
      <c r="D17" s="140"/>
    </row>
    <row r="18" spans="1:11" ht="16.5" customHeight="1" thickBot="1" x14ac:dyDescent="0.25">
      <c r="A18" s="47"/>
      <c r="B18" s="47"/>
      <c r="C18" s="47"/>
      <c r="D18" s="47"/>
    </row>
    <row r="19" spans="1:11" ht="39" thickBot="1" x14ac:dyDescent="0.25">
      <c r="A19" s="55"/>
      <c r="B19" s="56" t="s">
        <v>25</v>
      </c>
      <c r="C19" s="57" t="s">
        <v>24</v>
      </c>
      <c r="D19" s="58" t="s">
        <v>23</v>
      </c>
    </row>
    <row r="20" spans="1:11" ht="51" x14ac:dyDescent="0.2">
      <c r="B20" s="109" t="s">
        <v>56</v>
      </c>
      <c r="C20" s="110"/>
      <c r="D20" s="111">
        <v>0</v>
      </c>
      <c r="H20" s="60">
        <f t="shared" ref="H20:H22" si="0">IF(C20&lt;&gt;"",1,0)</f>
        <v>0</v>
      </c>
    </row>
    <row r="21" spans="1:11" ht="38.25" x14ac:dyDescent="0.2">
      <c r="B21" s="107" t="s">
        <v>57</v>
      </c>
      <c r="C21" s="71"/>
      <c r="D21" s="112">
        <v>5</v>
      </c>
      <c r="H21" s="60">
        <f t="shared" si="0"/>
        <v>0</v>
      </c>
    </row>
    <row r="22" spans="1:11" ht="38.25" x14ac:dyDescent="0.2">
      <c r="B22" s="108" t="s">
        <v>58</v>
      </c>
      <c r="C22" s="89"/>
      <c r="D22" s="90">
        <v>10</v>
      </c>
      <c r="H22" s="60">
        <f t="shared" si="0"/>
        <v>0</v>
      </c>
    </row>
    <row r="23" spans="1:11" ht="39" thickBot="1" x14ac:dyDescent="0.25">
      <c r="B23" s="91" t="s">
        <v>59</v>
      </c>
      <c r="C23" s="61"/>
      <c r="D23" s="62">
        <v>15</v>
      </c>
      <c r="H23" s="60">
        <f>IF(C23&lt;&gt;"",1,0)</f>
        <v>0</v>
      </c>
    </row>
    <row r="24" spans="1:11" s="75" customFormat="1" ht="39" thickBot="1" x14ac:dyDescent="0.3">
      <c r="B24" s="76" t="s">
        <v>19</v>
      </c>
      <c r="C24" s="63" t="str">
        <f>IF(H24=1,IF(C21="",0,D21)+IF(C22="",0,D22)+IF(C23="",0,D23),"Només es pot assenyalar una casella")</f>
        <v>Només es pot assenyalar una casella</v>
      </c>
      <c r="D24" s="87"/>
      <c r="E24" s="77"/>
      <c r="H24" s="65">
        <f>SUM(H20:H23)</f>
        <v>0</v>
      </c>
    </row>
    <row r="25" spans="1:11" x14ac:dyDescent="0.2">
      <c r="C25" s="64"/>
    </row>
    <row r="26" spans="1:11" ht="29.25" customHeight="1" x14ac:dyDescent="0.2">
      <c r="A26" s="140" t="s">
        <v>33</v>
      </c>
      <c r="B26" s="140"/>
      <c r="C26" s="140"/>
      <c r="D26" s="140"/>
    </row>
    <row r="27" spans="1:11" ht="13.5" thickBot="1" x14ac:dyDescent="0.25"/>
    <row r="28" spans="1:11" ht="39" thickBot="1" x14ac:dyDescent="0.25">
      <c r="B28" s="66" t="s">
        <v>22</v>
      </c>
      <c r="C28" s="57" t="s">
        <v>21</v>
      </c>
      <c r="D28" s="58" t="s">
        <v>20</v>
      </c>
      <c r="F28" s="60"/>
      <c r="G28" s="60"/>
      <c r="H28" s="60"/>
      <c r="I28" s="60"/>
      <c r="J28" s="60"/>
      <c r="K28" s="60"/>
    </row>
    <row r="29" spans="1:11" x14ac:dyDescent="0.2">
      <c r="B29" s="67" t="s">
        <v>60</v>
      </c>
      <c r="C29" s="59"/>
      <c r="D29" s="68">
        <v>0</v>
      </c>
      <c r="F29" s="60"/>
      <c r="G29" s="69"/>
      <c r="H29" s="60">
        <f>IF(C29&lt;&gt;"",1,0)</f>
        <v>0</v>
      </c>
      <c r="I29" s="60"/>
      <c r="J29" s="60"/>
      <c r="K29" s="60"/>
    </row>
    <row r="30" spans="1:11" x14ac:dyDescent="0.2">
      <c r="B30" s="67" t="s">
        <v>61</v>
      </c>
      <c r="C30" s="59"/>
      <c r="D30" s="68">
        <v>5</v>
      </c>
      <c r="F30" s="60"/>
      <c r="G30" s="69"/>
      <c r="H30" s="60">
        <f>IF(C30&lt;&gt;"",1,0)</f>
        <v>0</v>
      </c>
      <c r="I30" s="60"/>
      <c r="J30" s="60"/>
      <c r="K30" s="60"/>
    </row>
    <row r="31" spans="1:11" x14ac:dyDescent="0.2">
      <c r="B31" s="70" t="s">
        <v>62</v>
      </c>
      <c r="C31" s="71"/>
      <c r="D31" s="72">
        <v>10</v>
      </c>
      <c r="F31" s="60"/>
      <c r="G31" s="69"/>
      <c r="H31" s="60">
        <f>IF(C31&lt;&gt;"",1,0)</f>
        <v>0</v>
      </c>
      <c r="I31" s="60"/>
      <c r="J31" s="60"/>
      <c r="K31" s="60"/>
    </row>
    <row r="32" spans="1:11" ht="13.5" thickBot="1" x14ac:dyDescent="0.25">
      <c r="B32" s="73" t="s">
        <v>63</v>
      </c>
      <c r="C32" s="61"/>
      <c r="D32" s="74">
        <v>15</v>
      </c>
      <c r="F32" s="60"/>
      <c r="G32" s="69"/>
      <c r="H32" s="60">
        <f>IF(C32&lt;&gt;"",1,0)</f>
        <v>0</v>
      </c>
      <c r="I32" s="60"/>
      <c r="J32" s="60"/>
      <c r="K32" s="60"/>
    </row>
    <row r="33" spans="1:11" s="75" customFormat="1" ht="39" thickBot="1" x14ac:dyDescent="0.25">
      <c r="B33" s="76" t="s">
        <v>19</v>
      </c>
      <c r="C33" s="63" t="str">
        <f>IF(H33=1,IF(C31="",0,D31)+IF(C30="",0,D30)+IF(C32="",0,D32),"Només es pot assenyalar una casella")</f>
        <v>Només es pot assenyalar una casella</v>
      </c>
      <c r="D33" s="64"/>
      <c r="E33" s="77"/>
      <c r="F33" s="78"/>
      <c r="G33" s="65"/>
      <c r="H33" s="65">
        <f>SUM(H29:H32)</f>
        <v>0</v>
      </c>
      <c r="I33" s="65"/>
      <c r="J33" s="65"/>
      <c r="K33" s="65"/>
    </row>
    <row r="34" spans="1:11" x14ac:dyDescent="0.2">
      <c r="F34" s="60"/>
      <c r="G34" s="60"/>
      <c r="H34" s="60"/>
      <c r="I34" s="60"/>
      <c r="J34" s="60"/>
      <c r="K34" s="60"/>
    </row>
    <row r="35" spans="1:11" x14ac:dyDescent="0.2">
      <c r="A35" s="1" t="s">
        <v>65</v>
      </c>
      <c r="F35" s="60"/>
      <c r="G35" s="60"/>
      <c r="H35" s="60"/>
      <c r="I35" s="60"/>
      <c r="J35" s="60"/>
      <c r="K35" s="60"/>
    </row>
    <row r="36" spans="1:11" x14ac:dyDescent="0.2">
      <c r="F36" s="60"/>
      <c r="G36" s="60"/>
      <c r="H36" s="60"/>
      <c r="I36" s="60"/>
      <c r="J36" s="60"/>
      <c r="K36" s="60"/>
    </row>
    <row r="37" spans="1:11" x14ac:dyDescent="0.2">
      <c r="A37" s="2" t="s">
        <v>2</v>
      </c>
      <c r="B37" s="18"/>
      <c r="F37" s="60"/>
      <c r="G37" s="60"/>
      <c r="H37" s="60"/>
      <c r="I37" s="60"/>
      <c r="J37" s="60"/>
      <c r="K37" s="60"/>
    </row>
    <row r="38" spans="1:11" x14ac:dyDescent="0.2">
      <c r="F38" s="60"/>
      <c r="G38" s="60"/>
      <c r="H38" s="60"/>
      <c r="I38" s="60"/>
      <c r="J38" s="60"/>
      <c r="K38" s="60"/>
    </row>
    <row r="39" spans="1:11" x14ac:dyDescent="0.2">
      <c r="B39" s="1" t="s">
        <v>18</v>
      </c>
      <c r="F39" s="60"/>
      <c r="G39" s="60"/>
      <c r="H39" s="60"/>
      <c r="I39" s="60"/>
      <c r="J39" s="60"/>
      <c r="K39" s="60"/>
    </row>
    <row r="40" spans="1:11" x14ac:dyDescent="0.2">
      <c r="F40" s="60"/>
      <c r="G40" s="60"/>
      <c r="H40" s="60"/>
      <c r="I40" s="60"/>
      <c r="J40" s="60"/>
      <c r="K40" s="60"/>
    </row>
    <row r="41" spans="1:11" x14ac:dyDescent="0.2">
      <c r="F41" s="60"/>
      <c r="G41" s="60"/>
      <c r="H41" s="60"/>
      <c r="I41" s="60"/>
      <c r="J41" s="60"/>
      <c r="K41" s="60"/>
    </row>
  </sheetData>
  <sheetProtection algorithmName="SHA-512" hashValue="SyR8XuCpwzCc9mT6C9fLluigu8RmKwkPVBrOgeJcKKo0WdGBKpaUCwpbgCzj4U9e3lkymi44dmGL1teGmTRrRw==" saltValue="o7U8ktrED/5hgczXNzsPyQ==" spinCount="100000" sheet="1" objects="1" scenarios="1"/>
  <mergeCells count="6">
    <mergeCell ref="A26:D26"/>
    <mergeCell ref="A17:D17"/>
    <mergeCell ref="A1:D1"/>
    <mergeCell ref="C5:D5"/>
    <mergeCell ref="A14:D14"/>
    <mergeCell ref="A10:B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DCDC-5514-4227-B48F-6B2C34E565C7}">
  <dimension ref="A1:G27"/>
  <sheetViews>
    <sheetView view="pageBreakPreview" zoomScale="85" zoomScaleNormal="100" zoomScaleSheetLayoutView="85" workbookViewId="0">
      <selection activeCell="N26" sqref="N26"/>
    </sheetView>
  </sheetViews>
  <sheetFormatPr defaultRowHeight="15" x14ac:dyDescent="0.25"/>
  <cols>
    <col min="1" max="1" width="13.28515625" customWidth="1"/>
    <col min="2" max="2" width="10.140625" customWidth="1"/>
    <col min="3" max="3" width="48.5703125" customWidth="1"/>
    <col min="4" max="4" width="25.85546875" customWidth="1"/>
    <col min="5" max="5" width="15.140625" customWidth="1"/>
    <col min="6" max="6" width="13.7109375" customWidth="1"/>
  </cols>
  <sheetData>
    <row r="1" spans="1:7" x14ac:dyDescent="0.25">
      <c r="A1" s="101" t="s">
        <v>35</v>
      </c>
      <c r="B1" s="102"/>
      <c r="C1" s="102"/>
      <c r="D1" s="102"/>
      <c r="E1" s="102"/>
      <c r="F1" s="102"/>
    </row>
    <row r="2" spans="1:7" x14ac:dyDescent="0.25">
      <c r="A2" s="102"/>
      <c r="B2" s="102"/>
      <c r="C2" s="102"/>
      <c r="D2" s="102"/>
      <c r="E2" s="102"/>
      <c r="F2" s="102"/>
    </row>
    <row r="3" spans="1:7" x14ac:dyDescent="0.25">
      <c r="A3" s="102"/>
      <c r="B3" s="102"/>
      <c r="C3" s="102"/>
      <c r="D3" s="102"/>
      <c r="E3" s="102"/>
      <c r="F3" s="102"/>
    </row>
    <row r="4" spans="1:7" ht="15.75" thickBot="1" x14ac:dyDescent="0.3">
      <c r="A4" s="102"/>
      <c r="B4" s="102"/>
      <c r="C4" s="102"/>
      <c r="D4" s="101" t="s">
        <v>0</v>
      </c>
      <c r="E4" s="102"/>
      <c r="F4" s="102"/>
    </row>
    <row r="5" spans="1:7" ht="15.75" thickBot="1" x14ac:dyDescent="0.3">
      <c r="A5" s="102"/>
      <c r="B5" s="102"/>
      <c r="C5" s="102"/>
      <c r="D5" s="102" t="s">
        <v>1</v>
      </c>
      <c r="E5" s="150"/>
      <c r="F5" s="151"/>
    </row>
    <row r="6" spans="1:7" x14ac:dyDescent="0.25">
      <c r="A6" s="102"/>
      <c r="B6" s="102"/>
      <c r="C6" s="102"/>
      <c r="D6" s="102"/>
      <c r="E6" s="102"/>
      <c r="F6" s="102"/>
    </row>
    <row r="7" spans="1:7" s="26" customFormat="1" ht="13.5" thickBot="1" x14ac:dyDescent="0.25">
      <c r="A7" s="149" t="s">
        <v>48</v>
      </c>
      <c r="B7" s="149"/>
      <c r="C7" s="149"/>
      <c r="D7" s="149"/>
      <c r="E7" s="149"/>
      <c r="F7" s="103"/>
      <c r="G7" s="99"/>
    </row>
    <row r="8" spans="1:7" s="26" customFormat="1" ht="12.75" x14ac:dyDescent="0.2">
      <c r="A8" s="97" t="s">
        <v>40</v>
      </c>
      <c r="B8" s="9"/>
      <c r="C8" s="9"/>
      <c r="D8" s="9"/>
      <c r="E8" s="9"/>
      <c r="F8" s="9"/>
    </row>
    <row r="9" spans="1:7" s="26" customFormat="1" ht="12.75" x14ac:dyDescent="0.2">
      <c r="A9" s="97" t="s">
        <v>37</v>
      </c>
      <c r="B9" s="9"/>
      <c r="C9" s="9"/>
      <c r="D9" s="9"/>
      <c r="E9" s="33"/>
      <c r="F9" s="33"/>
    </row>
    <row r="10" spans="1:7" s="26" customFormat="1" ht="12.75" x14ac:dyDescent="0.2">
      <c r="A10" s="9"/>
      <c r="B10" s="9"/>
      <c r="C10" s="9"/>
      <c r="D10" s="9"/>
      <c r="E10" s="153"/>
      <c r="F10" s="153"/>
      <c r="G10" s="99"/>
    </row>
    <row r="11" spans="1:7" s="26" customFormat="1" ht="12.75" x14ac:dyDescent="0.2">
      <c r="A11" s="154" t="s">
        <v>43</v>
      </c>
      <c r="B11" s="154"/>
      <c r="C11" s="154"/>
      <c r="D11" s="154"/>
      <c r="E11" s="154"/>
      <c r="F11" s="154"/>
      <c r="G11" s="99"/>
    </row>
    <row r="12" spans="1:7" s="26" customFormat="1" ht="12.75" x14ac:dyDescent="0.2">
      <c r="A12" s="9"/>
      <c r="B12" s="9"/>
      <c r="C12" s="9"/>
      <c r="D12" s="9"/>
      <c r="E12" s="152"/>
      <c r="F12" s="152"/>
      <c r="G12" s="99"/>
    </row>
    <row r="13" spans="1:7" s="26" customFormat="1" ht="12.75" x14ac:dyDescent="0.2">
      <c r="A13" s="148" t="s">
        <v>44</v>
      </c>
      <c r="B13" s="148"/>
      <c r="C13" s="148"/>
      <c r="D13" s="148"/>
      <c r="E13" s="148"/>
      <c r="F13" s="148"/>
      <c r="G13" s="99"/>
    </row>
    <row r="14" spans="1:7" s="26" customFormat="1" ht="12.75" x14ac:dyDescent="0.2">
      <c r="A14" s="148"/>
      <c r="B14" s="148"/>
      <c r="C14" s="148"/>
      <c r="D14" s="148"/>
      <c r="E14" s="148"/>
      <c r="F14" s="148"/>
      <c r="G14" s="99"/>
    </row>
    <row r="15" spans="1:7" s="26" customFormat="1" ht="13.5" thickBot="1" x14ac:dyDescent="0.25">
      <c r="A15" s="9"/>
      <c r="B15" s="9"/>
      <c r="C15" s="9"/>
      <c r="D15" s="9"/>
      <c r="E15" s="152"/>
      <c r="F15" s="152"/>
      <c r="G15" s="99"/>
    </row>
    <row r="16" spans="1:7" s="26" customFormat="1" ht="25.5" x14ac:dyDescent="0.2">
      <c r="A16" s="9"/>
      <c r="B16" s="124" t="s">
        <v>45</v>
      </c>
      <c r="C16" s="125" t="s">
        <v>46</v>
      </c>
      <c r="D16" s="126" t="s">
        <v>47</v>
      </c>
      <c r="E16" s="153"/>
      <c r="F16" s="152"/>
      <c r="G16" s="99"/>
    </row>
    <row r="17" spans="1:7" s="26" customFormat="1" ht="38.25" x14ac:dyDescent="0.2">
      <c r="A17" s="104"/>
      <c r="B17" s="127">
        <v>1</v>
      </c>
      <c r="C17" s="123" t="s">
        <v>50</v>
      </c>
      <c r="D17" s="128"/>
      <c r="E17" s="153"/>
      <c r="F17" s="152"/>
      <c r="G17" s="100"/>
    </row>
    <row r="18" spans="1:7" s="26" customFormat="1" ht="38.25" x14ac:dyDescent="0.2">
      <c r="A18" s="9"/>
      <c r="B18" s="127">
        <v>2</v>
      </c>
      <c r="C18" s="123" t="s">
        <v>51</v>
      </c>
      <c r="D18" s="128"/>
      <c r="E18" s="153"/>
      <c r="F18" s="152"/>
      <c r="G18" s="99"/>
    </row>
    <row r="19" spans="1:7" s="26" customFormat="1" ht="38.25" x14ac:dyDescent="0.2">
      <c r="A19" s="9"/>
      <c r="B19" s="127">
        <v>3</v>
      </c>
      <c r="C19" s="123" t="s">
        <v>52</v>
      </c>
      <c r="D19" s="128"/>
      <c r="E19" s="153"/>
      <c r="F19" s="152"/>
      <c r="G19" s="99"/>
    </row>
    <row r="20" spans="1:7" s="26" customFormat="1" ht="39" thickBot="1" x14ac:dyDescent="0.25">
      <c r="A20" s="104"/>
      <c r="B20" s="129">
        <v>4</v>
      </c>
      <c r="C20" s="130" t="s">
        <v>53</v>
      </c>
      <c r="D20" s="131"/>
      <c r="E20" s="153"/>
      <c r="F20" s="152"/>
      <c r="G20" s="100"/>
    </row>
    <row r="21" spans="1:7" s="26" customFormat="1" ht="12.75" x14ac:dyDescent="0.2">
      <c r="A21" s="9"/>
      <c r="B21" s="9"/>
      <c r="C21" s="9"/>
      <c r="D21" s="9"/>
      <c r="E21" s="152"/>
      <c r="F21" s="152"/>
      <c r="G21" s="99"/>
    </row>
    <row r="22" spans="1:7" s="26" customFormat="1" ht="12.75" x14ac:dyDescent="0.2">
      <c r="A22" s="148" t="s">
        <v>49</v>
      </c>
      <c r="B22" s="148"/>
      <c r="C22" s="148"/>
      <c r="D22" s="148"/>
      <c r="E22" s="148"/>
      <c r="F22" s="148"/>
      <c r="G22" s="99"/>
    </row>
    <row r="23" spans="1:7" s="26" customFormat="1" ht="12.75" x14ac:dyDescent="0.2">
      <c r="A23" s="105" t="s">
        <v>2</v>
      </c>
      <c r="B23" s="105"/>
      <c r="C23" s="9"/>
      <c r="D23" s="9"/>
      <c r="E23" s="9"/>
      <c r="F23" s="9"/>
    </row>
    <row r="24" spans="1:7" s="26" customFormat="1" ht="12.75" x14ac:dyDescent="0.2">
      <c r="A24" s="106"/>
      <c r="B24" s="9"/>
      <c r="C24" s="9"/>
      <c r="D24" s="9"/>
      <c r="E24" s="9"/>
      <c r="F24" s="9"/>
    </row>
    <row r="25" spans="1:7" s="26" customFormat="1" ht="12.75" x14ac:dyDescent="0.2">
      <c r="A25" s="97" t="s">
        <v>18</v>
      </c>
      <c r="B25" s="9"/>
      <c r="C25" s="9"/>
      <c r="D25" s="9"/>
      <c r="E25" s="9"/>
      <c r="F25" s="9"/>
    </row>
    <row r="26" spans="1:7" s="26" customFormat="1" ht="12.75" x14ac:dyDescent="0.2"/>
    <row r="27" spans="1:7" s="26" customFormat="1" ht="12.75" x14ac:dyDescent="0.2"/>
  </sheetData>
  <sheetProtection algorithmName="SHA-512" hashValue="D5qzhHYTo+sqW+Nahz5TCyxGHdnl3rHoi8xAxDwUdidHq94tSQhvS1IixqlZRLVEOa/NZgEszk7/iTujOBUkDQ==" saltValue="NJfrB1sAnQjlMVHTn7JK/A==" spinCount="100000" sheet="1" objects="1" scenarios="1"/>
  <mergeCells count="15">
    <mergeCell ref="A22:F22"/>
    <mergeCell ref="A7:C7"/>
    <mergeCell ref="D7:E7"/>
    <mergeCell ref="E5:F5"/>
    <mergeCell ref="E15:F15"/>
    <mergeCell ref="E16:F16"/>
    <mergeCell ref="E10:F10"/>
    <mergeCell ref="A11:F11"/>
    <mergeCell ref="E12:F12"/>
    <mergeCell ref="A13:F14"/>
    <mergeCell ref="E18:F18"/>
    <mergeCell ref="E19:F19"/>
    <mergeCell ref="E20:F20"/>
    <mergeCell ref="E17:F17"/>
    <mergeCell ref="E21:F21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4</vt:i4>
      </vt:variant>
      <vt:variant>
        <vt:lpstr>Intervals amb nom</vt:lpstr>
      </vt:variant>
      <vt:variant>
        <vt:i4>6</vt:i4>
      </vt:variant>
    </vt:vector>
  </HeadingPairs>
  <TitlesOfParts>
    <vt:vector size="10" baseType="lpstr">
      <vt:lpstr>ANNEX 1 - LLISTAT DE PREUS</vt:lpstr>
      <vt:lpstr>ANNEX 2 - PREUS OFERTA</vt:lpstr>
      <vt:lpstr>ANNEX 3 CRITERIS</vt:lpstr>
      <vt:lpstr>ANNEX 4_FITXES</vt:lpstr>
      <vt:lpstr>'ANNEX 1 - LLISTAT DE PREUS'!Àrea_d'impressió</vt:lpstr>
      <vt:lpstr>'ANNEX 2 - PREUS OFERTA'!Àrea_d'impressió</vt:lpstr>
      <vt:lpstr>'ANNEX 3 CRITERIS'!Àrea_d'impressió</vt:lpstr>
      <vt:lpstr>'ANNEX 1 - LLISTAT DE PREUS'!Títols_per_imprimir</vt:lpstr>
      <vt:lpstr>'ANNEX 2 - PREUS OFERTA'!Títols_per_imprimir</vt:lpstr>
      <vt:lpstr>'ANNEX 3 CRITERIS'!Títols_per_imprimir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 Nuñez, Moises</dc:creator>
  <cp:lastModifiedBy>Silvia Folch</cp:lastModifiedBy>
  <cp:lastPrinted>2026-07-15T07:00:34Z</cp:lastPrinted>
  <dcterms:created xsi:type="dcterms:W3CDTF">2023-02-09T11:06:38Z</dcterms:created>
  <dcterms:modified xsi:type="dcterms:W3CDTF">2026-10-28T08:23:13Z</dcterms:modified>
</cp:coreProperties>
</file>