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calcChain.xml" ContentType="application/vnd.openxmlformats-officedocument.spreadsheetml.calcChain+xml"/>
  <Override PartName="/xl/theme/theme.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4af6c7bc0cd4dcd" /><Relationship Type="http://schemas.openxmlformats.org/officeDocument/2006/relationships/extended-properties" Target="/docProps/app.xml" Id="rId1" /><Relationship Type="http://schemas.openxmlformats.org/package/2006/relationships/metadata/core-properties" Target="/package/services/metadata/core-properties/909ce08c1c904258ab70a7660b101e76.psmdcp" Id="R95fb1b07bd2d49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PRES" sheetId="2" r:id="rId2"/>
    <x:sheet name="T-APU" sheetId="7" r:id="rId7"/>
    <x:sheet name="T-SMP" sheetId="8" r:id="rId8"/>
    <x:sheet name="T-DIM" sheetId="9" r:id="rId9"/>
  </x:sheets>
  <x:definedNames/>
  <x:calcPr calcId="125725"/>
</x:workbook>
</file>

<file path=xl/calcChain.xml><?xml version="1.0" encoding="utf-8"?>
<x:calcChain xmlns:x="http://schemas.openxmlformats.org/spreadsheetml/2006/main">
  <x:c r="K11" i="7"/>
  <x:c r="J13" i="7"/>
  <x:c r="K14" i="7"/>
  <x:c r="K15" i="7"/>
  <x:c r="K16" i="7"/>
  <x:c r="K18" i="7"/>
  <x:c r="J20" i="7"/>
  <x:c r="K21" i="7"/>
  <x:c r="K22" i="7"/>
  <x:c r="K23" i="7"/>
  <x:c r="K25" i="7"/>
  <x:c r="J27" i="7"/>
  <x:c r="K28" i="7"/>
  <x:c r="K29" i="7"/>
  <x:c r="K30" i="7"/>
  <x:c r="K32" i="7"/>
  <x:c r="J34" i="7"/>
  <x:c r="J35" i="7"/>
  <x:c r="K36" i="7"/>
  <x:c r="J38" i="7"/>
  <x:c r="K39" i="7"/>
  <x:c r="J41" i="7"/>
  <x:c r="K42" i="7"/>
  <x:c r="K43" i="7"/>
  <x:c r="K45" i="7"/>
  <x:c r="J47" i="7"/>
  <x:c r="J48" i="7"/>
  <x:c r="K49" i="7"/>
  <x:c r="J51" i="7"/>
  <x:c r="K52" i="7"/>
  <x:c r="J54" i="7"/>
  <x:c r="K55" i="7"/>
  <x:c r="K56" i="7"/>
  <x:c r="K58" i="7"/>
  <x:c r="J60" i="7"/>
  <x:c r="J61" i="7"/>
  <x:c r="J62" i="7"/>
  <x:c r="K63" i="7"/>
  <x:c r="J65" i="7"/>
  <x:c r="K66" i="7"/>
  <x:c r="K67" i="7"/>
  <x:c r="K68" i="7"/>
  <x:c r="K70" i="7"/>
  <x:c r="J72" i="7"/>
  <x:c r="J73" i="7"/>
  <x:c r="J74" i="7"/>
  <x:c r="K75" i="7"/>
  <x:c r="J77" i="7"/>
  <x:c r="K78" i="7"/>
  <x:c r="K79" i="7"/>
  <x:c r="K80" i="7"/>
  <x:c r="K82" i="7"/>
  <x:c r="J84" i="7"/>
  <x:c r="J85" i="7"/>
  <x:c r="J86" i="7"/>
  <x:c r="K87" i="7"/>
  <x:c r="J89" i="7"/>
  <x:c r="K90" i="7"/>
  <x:c r="K91" i="7"/>
  <x:c r="K92" i="7"/>
  <x:c r="K95" i="7"/>
  <x:c r="J97" i="7"/>
  <x:c r="J98" i="7"/>
  <x:c r="K99" i="7"/>
  <x:c r="J101" i="7"/>
  <x:c r="K102" i="7"/>
  <x:c r="J104" i="7"/>
  <x:c r="K105" i="7"/>
  <x:c r="K106" i="7"/>
  <x:c r="K108" i="7"/>
  <x:c r="J110" i="7"/>
  <x:c r="J111" i="7"/>
  <x:c r="K112" i="7"/>
  <x:c r="J114" i="7"/>
  <x:c r="K115" i="7"/>
  <x:c r="J117" i="7"/>
  <x:c r="K118" i="7"/>
  <x:c r="K119" i="7"/>
  <x:c r="K121" i="7"/>
  <x:c r="J123" i="7"/>
  <x:c r="J124" i="7"/>
  <x:c r="K125" i="7"/>
  <x:c r="J127" i="7"/>
  <x:c r="K128" i="7"/>
  <x:c r="J130" i="7"/>
  <x:c r="K131" i="7"/>
  <x:c r="K132" i="7"/>
  <x:c r="K134" i="7"/>
  <x:c r="J136" i="7"/>
  <x:c r="J137" i="7"/>
  <x:c r="K138" i="7"/>
  <x:c r="J140" i="7"/>
  <x:c r="K141" i="7"/>
  <x:c r="J143" i="7"/>
  <x:c r="K144" i="7"/>
  <x:c r="K145" i="7"/>
  <x:c r="K147" i="7"/>
  <x:c r="J149" i="7"/>
  <x:c r="J150" i="7"/>
  <x:c r="K151" i="7"/>
  <x:c r="J153" i="7"/>
  <x:c r="K154" i="7"/>
  <x:c r="J156" i="7"/>
  <x:c r="K157" i="7"/>
  <x:c r="K158" i="7"/>
  <x:c r="K160" i="7"/>
  <x:c r="J162" i="7"/>
  <x:c r="J163" i="7"/>
  <x:c r="K164" i="7"/>
  <x:c r="J166" i="7"/>
  <x:c r="K167" i="7"/>
  <x:c r="J169" i="7"/>
  <x:c r="K170" i="7"/>
  <x:c r="K171" i="7"/>
  <x:c r="K173" i="7"/>
  <x:c r="J175" i="7"/>
  <x:c r="J176" i="7"/>
  <x:c r="K177" i="7"/>
  <x:c r="J179" i="7"/>
  <x:c r="K180" i="7"/>
  <x:c r="J182" i="7"/>
  <x:c r="K183" i="7"/>
  <x:c r="K184" i="7"/>
  <x:c r="K186" i="7"/>
  <x:c r="J188" i="7"/>
  <x:c r="J189" i="7"/>
  <x:c r="J190" i="7"/>
  <x:c r="K191" i="7"/>
  <x:c r="J193" i="7"/>
  <x:c r="J194" i="7"/>
  <x:c r="J195" i="7"/>
  <x:c r="K196" i="7"/>
  <x:c r="J198" i="7"/>
  <x:c r="K199" i="7"/>
  <x:c r="K200" i="7"/>
  <x:c r="K202" i="7"/>
  <x:c r="J204" i="7"/>
  <x:c r="K205" i="7"/>
  <x:c r="J207" i="7"/>
  <x:c r="J208" i="7"/>
  <x:c r="K209" i="7"/>
  <x:c r="K210" i="7"/>
  <x:c r="K211" i="7"/>
  <x:c r="K213" i="7"/>
  <x:c r="J215" i="7"/>
  <x:c r="K216" i="7"/>
  <x:c r="J218" i="7"/>
  <x:c r="K219" i="7"/>
  <x:c r="J221" i="7"/>
  <x:c r="K222" i="7"/>
  <x:c r="K223" i="7"/>
  <x:c r="K225" i="7"/>
  <x:c r="J227" i="7"/>
  <x:c r="J228" i="7"/>
  <x:c r="K229" i="7"/>
  <x:c r="J231" i="7"/>
  <x:c r="K232" i="7"/>
  <x:c r="J234" i="7"/>
  <x:c r="K235" i="7"/>
  <x:c r="K236" i="7"/>
  <x:c r="K238" i="7"/>
  <x:c r="J240" i="7"/>
  <x:c r="J241" i="7"/>
  <x:c r="K242" i="7"/>
  <x:c r="J244" i="7"/>
  <x:c r="K245" i="7"/>
  <x:c r="J247" i="7"/>
  <x:c r="K248" i="7"/>
  <x:c r="K249" i="7"/>
  <x:c r="K251" i="7"/>
  <x:c r="J253" i="7"/>
  <x:c r="J254" i="7"/>
  <x:c r="K255" i="7"/>
  <x:c r="K256" i="7"/>
  <x:c r="K257" i="7"/>
  <x:c r="K259" i="7"/>
  <x:c r="J261" i="7"/>
  <x:c r="J262" i="7"/>
  <x:c r="K263" i="7"/>
  <x:c r="K264" i="7"/>
  <x:c r="K265" i="7"/>
  <x:c r="K267" i="7"/>
  <x:c r="J269" i="7"/>
  <x:c r="K270" i="7"/>
  <x:c r="K271" i="7"/>
  <x:c r="K272" i="7"/>
  <x:c r="K274" i="7"/>
  <x:c r="J276" i="7"/>
  <x:c r="J277" i="7"/>
  <x:c r="J278" i="7"/>
  <x:c r="K279" i="7"/>
  <x:c r="K280" i="7"/>
  <x:c r="K281" i="7"/>
  <x:c r="K283" i="7"/>
  <x:c r="J285" i="7"/>
  <x:c r="K286" i="7"/>
  <x:c r="K287" i="7"/>
  <x:c r="K288" i="7"/>
  <x:c r="K290" i="7"/>
  <x:c r="J292" i="7"/>
  <x:c r="K293" i="7"/>
  <x:c r="K294" i="7"/>
  <x:c r="K295" i="7"/>
  <x:c r="K297" i="7"/>
  <x:c r="J299" i="7"/>
  <x:c r="J300" i="7"/>
  <x:c r="K301" i="7"/>
  <x:c r="K302" i="7"/>
  <x:c r="K303" i="7"/>
  <x:c r="K305" i="7"/>
  <x:c r="J307" i="7"/>
  <x:c r="J308" i="7"/>
  <x:c r="K309" i="7"/>
  <x:c r="J311" i="7"/>
  <x:c r="K312" i="7"/>
  <x:c r="K313" i="7"/>
  <x:c r="K314" i="7"/>
  <x:c r="K316" i="7"/>
  <x:c r="J318" i="7"/>
  <x:c r="J319" i="7"/>
  <x:c r="K320" i="7"/>
  <x:c r="J322" i="7"/>
  <x:c r="K323" i="7"/>
  <x:c r="K324" i="7"/>
  <x:c r="K325" i="7"/>
  <x:c r="K327" i="7"/>
  <x:c r="J329" i="7"/>
  <x:c r="J330" i="7"/>
  <x:c r="K331" i="7"/>
  <x:c r="J333" i="7"/>
  <x:c r="K334" i="7"/>
  <x:c r="K335" i="7"/>
  <x:c r="K336" i="7"/>
  <x:c r="K338" i="7"/>
  <x:c r="K339" i="7"/>
  <x:c r="K340" i="7"/>
  <x:c r="G13" i="9"/>
  <x:c r="G14" i="9"/>
  <x:c r="G16" i="9"/>
  <x:c r="G17" i="9"/>
  <x:c r="G19" i="9"/>
  <x:c r="G20" i="9"/>
  <x:c r="G21" i="9"/>
  <x:c r="G26" i="9"/>
  <x:c r="G27" i="9"/>
  <x:c r="G28" i="9"/>
  <x:c r="G30" i="9"/>
  <x:c r="G31" i="9"/>
  <x:c r="G33" i="9"/>
  <x:c r="G34" i="9"/>
  <x:c r="G36" i="9"/>
  <x:c r="G37" i="9"/>
  <x:c r="G38" i="9"/>
  <x:c r="G40" i="9"/>
  <x:c r="G41" i="9"/>
  <x:c r="G43" i="9"/>
  <x:c r="G44" i="9"/>
  <x:c r="G46" i="9"/>
  <x:c r="G47" i="9"/>
  <x:c r="G49" i="9"/>
  <x:c r="G50" i="9"/>
  <x:c r="G52" i="9"/>
  <x:c r="G53" i="9"/>
  <x:c r="G54" i="9"/>
  <x:c r="G56" i="9"/>
  <x:c r="G57" i="9"/>
  <x:c r="G58" i="9"/>
  <x:c r="G60" i="9"/>
  <x:c r="G61" i="9"/>
  <x:c r="G62" i="9"/>
  <x:c r="G63" i="9"/>
  <x:c r="G64" i="9"/>
  <x:c r="G66" i="9"/>
  <x:c r="G67" i="9"/>
  <x:c r="G68" i="9"/>
  <x:c r="G69" i="9"/>
  <x:c r="G70" i="9"/>
  <x:c r="G72" i="9"/>
  <x:c r="G73" i="9"/>
  <x:c r="G74" i="9"/>
  <x:c r="G76" i="9"/>
  <x:c r="G77" i="9"/>
  <x:c r="G78" i="9"/>
  <x:c r="G80" i="9"/>
  <x:c r="G81" i="9"/>
  <x:c r="G82" i="9"/>
  <x:c r="G83" i="9"/>
  <x:c r="G84" i="9"/>
  <x:c r="G86" i="9"/>
  <x:c r="G87" i="9"/>
  <x:c r="G88" i="9"/>
  <x:c r="G89" i="9"/>
  <x:c r="G90" i="9"/>
  <x:c r="G92" i="9"/>
  <x:c r="G93" i="9"/>
  <x:c r="G95" i="9"/>
  <x:c r="G96" i="9"/>
  <x:c r="G98" i="9"/>
  <x:c r="G99" i="9"/>
  <x:c r="G104" i="9"/>
  <x:c r="G105" i="9"/>
  <x:c r="G107" i="9"/>
  <x:c r="G108" i="9"/>
  <x:c r="G110" i="9"/>
  <x:c r="G111" i="9"/>
  <x:c r="G116" i="9"/>
  <x:c r="G117" i="9"/>
  <x:c r="G119" i="9"/>
  <x:c r="G120" i="9"/>
  <x:c r="G125" i="9"/>
  <x:c r="G126" i="9"/>
  <x:c r="G131" i="9"/>
  <x:c r="G132" i="9"/>
  <x:c r="G133" i="9"/>
  <x:c r="G134" i="9"/>
  <x:c r="G135" i="9"/>
  <x:c r="G136" i="9"/>
  <x:c r="G137" i="9"/>
  <x:c r="G138" i="9"/>
  <x:c r="G139" i="9"/>
  <x:c r="G140" i="9"/>
  <x:c r="G141" i="9"/>
  <x:c r="G142" i="9"/>
  <x:c r="G143" i="9"/>
  <x:c r="G144" i="9"/>
  <x:c r="G146" i="9"/>
  <x:c r="G147" i="9"/>
  <x:c r="G148" i="9"/>
  <x:c r="G149" i="9"/>
  <x:c r="G150" i="9"/>
  <x:c r="G151" i="9"/>
  <x:c r="G152" i="9"/>
  <x:c r="G153" i="9"/>
  <x:c r="G154" i="9"/>
  <x:c r="G155" i="9"/>
  <x:c r="G156" i="9"/>
  <x:c r="G157" i="9"/>
  <x:c r="G158" i="9"/>
  <x:c r="G160" i="9"/>
  <x:c r="G161" i="9"/>
</x:calcChain>
</file>

<file path=xl/sharedStrings.xml><?xml version="1.0" encoding="utf-8"?>
<x:sst xmlns:x="http://schemas.openxmlformats.org/spreadsheetml/2006/main" count="359" uniqueCount="359">
  <x:si>
    <x:t>Equipaments Centre Control</x:t>
  </x:si>
  <x:si>
    <x:t>PRESSUPOST</x:t>
  </x:si>
  <x:si>
    <x:t>Preu</x:t>
  </x:si>
  <x:si>
    <x:t>Amidament</x:t>
  </x:si>
  <x:si>
    <x:t>Import</x:t>
  </x:si>
  <x:si>
    <x:t>Obra</x:t>
  </x:si>
  <x:si>
    <x:t>01</x:t>
  </x:si>
  <x:si>
    <x:t>PressupostH4 Centre de Control Vigilància</x:t>
  </x:si>
  <x:si>
    <x:t>Capítol</x:t>
  </x:si>
  <x:si>
    <x:t>Subministrament de mobiliari tècnic</x:t>
  </x:si>
  <x:si>
    <x:t>01.01</x:t>
  </x:si>
  <x:si>
    <x:t>PQ78-MB01</x:t>
  </x:si>
  <x:si>
    <x:t>u</x:t>
  </x:si>
  <x:si>
    <x:t>Subministrament i instal·lació de Consola recta marca GESAB model Advantis NG o equivalent, de 2.800x960x750mm, per a 1 operador, tècnic i/o supervisor dissenyat per tasques de control en ambients 24/7. La consola estarà formada principalment per un conjunt estructural (Biga, laterals i buck estructural), una superfície de treball en compacte fenòlic de e=18 mm amb una profunditat no inferior a 960 mm i diversos elements funcionals per als operadors com el Personal Dock (àrea personal de connexions amb 2 endolls d'emergència, 2 punts RJ45 de Cat.6a i USB &amp; USB-C de càrrega) i qualsevol dels diferents sistemes de fixació dels braços ergonòmics amb ajustament longitudinal (Sistema WiRail).
Inclou:
 * Led senyalització emergència en cantonades
 * Personal Dock i regleta de connexions elèctriques en biga, per operador, tècnic i/o supervisor
 * Buck tècnic per equips.
 * Braços ergonòmics per a un monitor ultra panoràmic de 49”, per operador, tècnic i/o supervisor
 * WiRail per a integració de braços ergonòmics
 * Logotip retroil·luminat.
 * Caixonera metàl·lica de 525x400x550mm (AxPxH) amb 3 calaixos i rodes.
El conjunt estructural generat per la biga, els laterals i el buck estructural, hauran de proporcionar una alta resistència global, així com l'espai i les eines necessàries per a una correcta connectivitat i gestió del cablatge. L'interior de la biga comptarà amb un espai tècnic de mida suficient per albergar tot el cablatge i petits equips informàtics, igual que als laterals. L'accés a aquest espai tècnic serà ràpid i fàcil mitjançant tapes pivotants d'obertura manual sense necessitat d'eines. Aquestes àrees tècniques disposaran d'un sistema de sectorització per als equips i cablejat, amb espais diferenciats per als diferents tipus de cablejat segons siguin d'energia o dades/multimèdia.
El sistema de gestió dels monitors rail integrat (WiRail), és un sistema de gestió de braços ergonòmics amb rail integrat permet el posicionament dels braços articulats a tota la longitud del sistema mitjançant la integració d'un perfil d'alumini extrusionat amb doble carril, de dimensions 43x60 mm, que s'instal·larà completament integrat i coplanari amb la superfície de treball. El sistema haurà de permetre la reubicació dels braços, així com la inclusió de nous elements sense necessitat de fer canvis a la superfície de treball. El sistema haurà d'estar fabricat mitjançant perfils d'alumini de gruix mínim de 3mm i acabat exterior anoditzat.
Ergonomia i usabilitat, el sistema haurà de complir amb la normativa UNE-EN 527-2011 (part 1) i UNE-EN 527-2017 (part 2 i part 3), així com complir la normativa específica de sales de control ISO 11064-3. S'haurà de presentar juntament amb la documentació tècnica del concurs el certificat d'assaig i compliment a la normativa d'ergonomia sobre llocs de treball EN 527-1:2011, EN 527-2:2016 i EN 527-3:2013 (o les seves versions UNE-EN vigents) per a la línia de producte. Part 1: Dimensions. Part 2: Requisits mecànics de seguretat. Part 3: Mètodes d'assaig per determinar l'estabilitat i la resistència mecànica de l'estructura. IMPORTANT: El certificat de l'assaig haurà de ser emès per un laboratori acreditat com a AIDIMME. En cap cas serà vàlid que aquest assaig hagi estat realitzat pel propi fabricant o per qualsevol altra empresa que no sigui un laboratori acreditat el prestigi i la solvència tècnica del qual sigui demostrable.
Certificats i garanties, s'haurà de presentar juntament amb la documentació tècnica del concurs el certificat Greenguard for Low Chemical Emissions UL 2818-2022. L'empresa fabricant del mobiliari tècnic ha de tenir implantats els sistemes de gestió, organització i producció segons els estàndards internacionals de qualitat, medi ambient i prevenció de riscos laborals especificats per les normatives ISO 9001, ISO14001 i ISO45001; s'hauran de presentar els respectius certificats en vigor que ho acreditin.El període de garantia dels productes s'estendrà per un termini d'almenys 10 ANYS.
Totalment muntat i connectat amb les instal·lacions (força &amp; veu i dades). La partida inclou dietes, quilometratge i treballs en horari nocturn i/o festius.</x:t>
  </x:si>
  <x:si>
    <x:t>PQ78-MB02</x:t>
  </x:si>
  <x:si>
    <x:t>Subministrament i instal·lació de Consola en L marca GESAB model Advantis NG o equivalent, de (4.500+2.250)x960x750mm, per a 2 operadors,tècnics i/o supervisors dissenyat per tasques de control en ambients 24/7. La consola estarà formada principalment per un conjunt estructural (Biga, laterals i buck estructural), una superfície de treball en compacte fenòlic de e=18 mm amb una profunditat no inferior a 960 mm i diversos elements funcionals per als operadors com el Personal Dock (àrea personal de connexions amb 2 endolls d'emergència, 2 punts RJ45 de Cat.6a i USB &amp; USB-C de càrrega) i qualsevol dels diferents sistemes de fixació dels braços ergonòmics amb ajustament longitudinal (Sistema WiRail).
Inclou:
 * Led senyalització emergència en cantonades
 * Personal Dock i regleta de connexions elèctriques en biga, per operador, tècnic i/o supervisor
 * Braços ergonòmics per a un monitor ultra panoràmic de 49”, per operador, tècnic i/o supervisor
 * WiRail per a integració de braços ergonòmics, per operador, tècnic i/o supervisor
 * Logotip retroil·luminat.
El conjunt estructural generat per la biga, els laterals i el buck estructural, hauran de proporcionar una alta resistència global, així com l'espai i les eines necessàries per a una correcta connectivitat i gestió del cablatge. L'interior de la biga comptarà amb un espai tècnic de mida suficient per albergar tot el cablatge i petits equips informàtics, igual que als laterals. L'accés a aquest espai tècnic serà ràpid i fàcil mitjançant tapes pivotants d'obertura manual sense necessitat d'eines. Aquestes àrees tècniques disposaran d'un sistema de sectorització per als equips i cablejat, amb espais diferenciats per als diferents tipus de cablejat segons siguin d'energia o dades/multimèdia.
El sistema de gestió dels monitors rail integrat (WiRail), és un sistema de gestió de braços ergonòmics amb rail integrat permet el posicionament dels braços articulats a tota la longitud del sistema mitjançant la integració d'un perfil d'alumini extrusionat amb doble carril, de dimensions 43x60 mm, que s'instal·larà completament integrat i coplanari amb la superfície de treball. El sistema haurà de permetre la reubicació dels braços, així com la inclusió de nous elements sense necessitat de fer canvis a la superfície de treball. El sistema haurà d'estar fabricat mitjançant perfils d'alumini de gruix mínim de 3mm i acabat exterior anoditzat.
Ergonomia i usabilitat, el sistema haurà de complir amb la normativa UNE-EN 527-2011 (part 1) i UNE-EN 527-2017 (part 2 i part 3), així com complir la normativa específica de sales de control ISO 11064-3. S'haurà de presentar juntament amb la documentació tècnica del concurs el certificat d'assaig i compliment a la normativa d'ergonomia sobre llocs de treball EN 527-1:2011, EN 527-2:2016 i EN 527-3:2013 (o les seves versions UNE-EN vigents) per a la línia de producte. Part 1: Dimensions. Part 2: Requisits mecànics de seguretat. Part 3: Mètodes d'assaig per determinar l'estabilitat i la resistència mecànica de l'estructura. IMPORTANT: El certificat de l'assaig haurà de ser emès per un laboratori acreditat com a AIDIMME. En cap cas serà vàlid que aquest assaig hagi estat realitzat pel propi fabricant o per qualsevol altra empresa que no sigui un laboratori acreditat el prestigi i la solvència tècnica del qual sigui demostrable.
Certificats i garanties, s'haurà de presentar juntament amb la documentació tècnica del concurs el certificat Greenguard for Low Chemical Emissions UL 2818-2022. L'empresa fabricant del mobiliari tècnic ha de tenir implantats els sistemes de gestió, organització i producció segons els estàndards internacionals de qualitat, medi ambient i prevenció de riscos laborals especificats per les normatives ISO 9001, ISO14001 i ISO45001; s'hauran de presentar els respectius certificats en vigor que ho acreditin.El període de garantia dels productes s'estendrà per un termini d'almenys 10 ANYS.
Totalment muntat i connectat amb les instal·lacions (força &amp; veu i dades). La partida inclou dietes, quilometratge i treballs en horari nocturn i/o festius.</x:t>
  </x:si>
  <x:si>
    <x:t>PQ78-MB03</x:t>
  </x:si>
  <x:si>
    <x:t>Subministrament i instal·lació de Cadira ergonòmica 24/7 marca Interstuhl model Twentyfour-IS5 o equivalent Per ús intensiu 24h, amb seient d'escuma de dues zones per a una comoditat de seient màxima i sense fatiga, higiene òptima i comoditat addicional gràcies a les cobertes intercanviables, reposabraços multifuncional 5D d'alçada, amplada i profunditat ajustables i també abatibles, entapissat de materials resistents al desgast amb seient i respatllet amb tela negra SG3-Climatex Ultra, amb una resistència acreditada de 500.000 cicles Martindale, base d'alumini robusta, mecanisme sincronitzat. 
La cadira estarà certificada conforme a la normativa BS 5459-2:2000 + A2:2008, “Especificació per als requisits de rendiment i proves per a mobles d'oficina”, acreditant-ne la resistència i durabilitat per a ús operatiu continu de 24 hores per usuaris de fins a 150 kg.
Totalment muntat. La partida inclou dietes, quilometratge i treballs en horari nocturn i/o festius.</x:t>
  </x:si>
  <x:si>
    <x:t>TOTAL</x:t>
  </x:si>
  <x:si>
    <x:t>02</x:t>
  </x:si>
  <x:si>
    <x:t>Subministrament de sistemes d'Audiovisuals i VideoWall</x:t>
  </x:si>
  <x:si>
    <x:t>01.02</x:t>
  </x:si>
  <x:si>
    <x:t>PG8W-GE01</x:t>
  </x:si>
  <x:si>
    <x:t>Subministrament i instal·lació de sistema de gestió d'informació KVM dinàmic (Keyboard, Video y Mouse) Gesab model DeskWall PRO DW7732 o equivalent, el sistema agrupa en una o diverses pantalles aquesta informació, organitzada mitjançant reixetes, provinent de fonts remotes mitjançant protocols molt diversos que permeten a l'operador accedir-hi mitjançant un teclat i un ratolí. DeskWall és una solució KVM Dinàmic sobre IP d'última generació que permet concentrar en un únic dispositiu la visualització i gestió de diverses fonts remotes mitjançant un només teclat i ratolí sobre un multillenç, l'experiència d'usuari (UX) posa el focus a una plataforma amigable, fàcil, i intuïtiu que garanteixi una gestió integral de totes les fonts possibles de forma transparent, com si fos un únic sistema es tractés i l'arquitectura DeskWall està formada per una unitat física (hardware) per lloc d'operador amb alta capacitat de processament i descodificació; la base de dades de la instal·lació s'emmagatzema de forma automàtica a totes les estacions de treball que conformen la solució aplicada usant un sistema basat en REDIS, sense necessitat de servidors que centralitzin la informació, evitant punts calents de fallida.
Característiques:
 * Llenç fins a 16Kh i Virtual Desktop (total superfície fins a 32Kh)
 * Finestres multifont:
    * Escriptori remot (RDP, VNC, NoMachine)
    * Streamig de vídeo IP
    * Serveis Web
    * Aplicacions Web
    * Codificadors KVM
    * Programari DWRD per a gestió de videowalls
    * Client de Màquina virtual Citrix
    * Client VMWare Horizon
    * Widgets nadius
    * APITool
 * Plantilles i dissenys personalitzats.
 * Fonts Associades a Posicions (FAP).
 * KeyLock per a ancoratge de teclat a una font.
 * Zona MIA (Main Interactiva Area).
 * Zona Carrusel per a visualització periòdica de fonts.
 * Smart Mouse, assignació automàtica del teclat a la finestra activa en funció de la posició del ratolí.
 * Experiència multimèdia completa.
 * DW Share per a compartició de contingut.
 * Follow-me: Entorn multiusuari i multiposició.
 * Hot Corners i Short-cuts per a accés directe.
 * Agrupació distribuïda i autoreplicativa.
 * Sincronització a usuaris LDAP.
 * Robustesa per a entorns 24/7.
Totalment muntat i connectat amb les instal·lacions (força &amp; veu i dades). La partida inclou tots els accessoris necessaris pel seu correcte funcionament; dietes, quilometratge i treballs en horari nocturn i/o festius.</x:t>
  </x:si>
  <x:si>
    <x:t>PG8W-GE02</x:t>
  </x:si>
  <x:si>
    <x:t>Subministrament i instal·lació de codificador IP de Gesab model DWRT101 o equivalent, d'alt rendiment d'un sol port i vídeo 4K, proporciona un nivell de rendiment Ultra HD per a la gestió remota KVM sobre-IP; permet l'accés remot a servidors, PC i estacions de treball en qualsevol moment i des de qualsevol lloc a través de la BIOS. Compta amb la capacitat Multihead, per la qual cosa és possible realitzar connexions a sistemes amb més d'una sortida de vídeo utilitzant un codificador per a cadascuna d'elles. El codificador es connecta a un únic ordinador, proporcionant un accés sense bloquejos a múltiples usuaris estant totalment integrat a l'ecosistema DeskWall alhora que accessible a través de portàtil o PC. Suporta funcions com: mitjans virtuals, sincronització absoluta del ratolí, autenticació LDAP, xifrat AES, compatibilitat amb fins a 8 sessions simultànies; els usuaris poden utilitzar el DWRT101 com a element totalment integrat del sistema DeskWall i també des de qualsevol PC a través de la interfície web integrada.
Característiques:
 * Sistema dintegració amb DeskWall al complet
 * Video Ultra HD, 4K 30 HDMI (Rendiment 4K Ultra HD)
 * Qualitat de vídeo digital
 * 1080p @60 quadres per segon
 * 1080p Alta Qualitat 4:4:4 Color
 * HDMI Àudio
 * Entrada / Sortida Control de dispositius
 * Encesa/apagada PC/Servidor
 * Portàtil / PC
 * Interfície d'usuari
 * Port local de pas
 * Port únic, nivell BIOS, accés KVM sobre IP per a fins a 8 usuaris
 * Funcionalitat grupal per a sortides Multi-head
Totalment muntat i connectat amb les instal·lacions (força &amp; veu i dades). La partida inclou tots els accessoris necessaris pel seu correcte funcionament; dietes, quilometratge i treballs en horari nocturn i/o festius.</x:t>
  </x:si>
  <x:si>
    <x:t>PG8W-GE03</x:t>
  </x:si>
  <x:si>
    <x:t>Subministrament i instal·lació de controlador gràfic de videowall Gesab model DataWall DTW7732 o equivalent, d'altes prestacions que permet organitzar les diferents fonts d'informació en tota la superfície de forma fàcil i intuïtiva mitjançant funcionalitat “Drag &amp; Drop”, està dissenyat per ser utilitzat pels operadors, mitjançant una interfície html5 responsive des de qualsevol dispositiu (ordinador, Tablet, mòbil) amb un navegador web; a més a més, aquesta unitat forma part de l'ecosistema DeskWall juntament amb els nodes d'operador, de manera que la base de dades s'emmagatzema replicada de forma automàtica a totes les estacions de treball que conformen la solució, utilitzant un sistema basat en REDIS amb lo que no es requereix l'ús de servidors que centralitzin la informació, evitant punts calents de fallida.
Característiques:
 * Llenç fins a 16Kh i Virtual Desktop (total superfície fins 32Kh)
 * Finestres multifont:
    * Escriptori remot (RDP, VNC, NoMachine)
    * Streamig de vídeo IP
    * Serveis Web
    * Aplicacions Web
    * Codificadors KVM
    * Programari DWRD per a gestió de videowalls
    * Client de Màquina virtual Citrix
    * Client VMWare Horizon
    * Widgets nadius
    * APITool
 * Plantilles i dissenys personalitzats
 * Fonts Associades a Posicions (FAP)
 * KeyLock per a ancoratge de teclat a una font
 * Zona Carrusel per a visualització periòdica de fonts.
 * Experiència multimèdia completa.
 * DW Share per a compartició de contingut.
 * Agrupació distribuïda i autoreplicativa.
 * Sincronització a usuaris LDAP
 * Robustesa per a entorns 24/7
Totalment muntat i connectat amb les instal·lacions (força &amp; veu i dades). La partida inclou tots els accessoris necessaris pel seu correcte funcionament; dietes, quilometratge i treballs en horari nocturn i/o festius.</x:t>
  </x:si>
  <x:si>
    <x:t>PPA3-GE01</x:t>
  </x:si>
  <x:si>
    <x:t>Subministrament i instal·lació de monitor industrial d'operadors LCD de 49'' marca Samsung referència LS49C950UAUXEN o equivalent, utra-panoàmica amb format d'aspecte 32:9, resolució de pantalla 5.120x1.440 píxels, 350 cd/m², panell tipus VA, contrast 3.000:1, temps resposta 5 ms, amb entrades 2xHDMI 2.0, DisplayPort 1.4 i USB-C, altaveus incorporats amb una potència mínima de 2x5W. Consum elèctric de 44W, dimensions de  1.147,6x363,5x293,8mm (AxHxP) i pes aproximat de 10,6kg i amb suport de sobretaula. 
Inclou suportacions i tots els accessoris necessaris per fitxar-ho al mobiliari i el pas ocult del cablejat; també inclou dietes, quilometratge i treballs en horari nocturn i/o festius. Totalment muntat i connectat amb les instal·lacions (força &amp; veu i dades).</x:t>
  </x:si>
  <x:si>
    <x:t>PPA3-GE02</x:t>
  </x:si>
  <x:si>
    <x:t xml:space="preserve">Subministrament i instal·lació de sistema de visualització VideoWall mitjançant panells tipus microLED (6x3) marca Philips Unite LED serie 5000 (ref.27HDL5193IP) o equivalent; led tipus COB amb constitució de píxels Flip Chip 1R1G1B de 27,1´´, cabintes de 600x337,5x33,6mm (AxHxP) amb  una superfície aproximada de 3.600×1.000mm, resolució total de 3.840×1.080 píxels, pitch de píxel de 0.93mm com màxim, no s'admeten valors superiors. Per al muntatge del VideoWall, s'incloure una estructura autoportant executada mitjançant perfils metàl·lics, que hauran d'anar ancorats estructuralment entre forjats, garantint l'estabilitat, l'alineació correcta i la seguretat del sistema.
Característiques tècniques mínimes dels cabinets microLED:
 * Els cabinets compatibles amb el sistema de control i processament NOVASTAR
    * El sistema NOVASTAR haurà d'utilitzar-se com a electrònica principal d'enviament i gestió de senyal del VideoWall.
 * Tecnologia LED tipus COB (xip on board).
 * Configuració de píxel 1R1G1B amb tecnologia Flip Chip.
 * Soldadura sobre placa mitjançant càtode comú, orientada a l'optimització del consum energètic.
 * Pitch de píxel: 0,9375mm.
 * Resolució nativa per cabinet: 640x360mm (AxH) i àrea del cabinet: 0,2052m².
 * Dimensions aproximades del cabinet: 600x337,5x33,6mm (AxHxP), amb format nadiu 16:9. 
 * Profunditat màxima del cabinet, sense incloure suport: 35mm.
 * Pes màxim del cabinet: 4,7kg ± 0,2kg.
 * El cabinet haurà d'estar construït íntegrament en alumini, i no s'admetran carcasses parcials sototals de material plàstic. 
 * El disseny haurà de prescindir de ventiladors interns.
 * El marc perimetral haurà de ser subministrat pel mateix fabricant que els cabinets. 
 * El manteniment haurà de ser completament frontal.
 * Cable LAN amb connector RJ45.
Sistema de control, processament i qualitat d'imatge:
 * El sistema de recepció haurà d'incorporar receiving cards compatibles amb NOVASTAR, amb un mínim d'1 unitat tipus A10S-PRO o equivalent per cabinet.
 * La brillantor del sistema, una vegada calibrada, haurà de ser de 600 nits, ajustable mitjançant programari de control NOVASTAR.
 * L'angle de visió mínim haurà de ser de 160° tant en horitzontal com vertical.
 * La uniformitat de brillantor haurà de ser igual o superior al 97%. 
 * El sistema haurà de ser compatible amb tecnologia HDR10+. 
 * La temperatura de color per defecte ha de ser de 6.500K ± 500K.
 * El rang d'ajust de temperatura de color, mitjançant programari, haurà d'abastar des de 3.000K fins a 10.000K.
 * El calibratge de brillantor i color haurà de ser compatible i gestionable mitjançant programari NOVASTAR.
 * La freqüència de refresc haurà de ser de fins a 3.840Hz.
Consum energètic i prestacions elèctriques:
 * Consum màxim per cabinet abans de calibratge (BC): inferior a 86W.
 * Consum màxim per cabinet després de calibratge (AC): inferior a 64W.
 * Consum típic per cabinet després de calibratge (AC): inferior a 45W.
 * Consum màxim per metre quadrat abans de calibratge (BC): 421 W/m².
 * Consum màxim per metre quadrat després de calibratge (AC): 314 W/m².
 * Emissió tèrmica màxima per metre quadrat abans de calibratge (AC): 1.049 BTU/m².
 * Emissió tèrmica típica per metre quadrat després de calibratge (AC): 446 BTU/m².
 * Nombre màxim de cabinets en cadena dalimentació (daisy chain): 16.
 * Tensió d'entrada: AC 100-240V, 50/60Hz.
 * El consum total del VideoWall haurà de ser coherent amb les dimensions finals del sistema i haurà de ser declarat a l'oferta tècnica
Condicions de funcionament i certificacions:
 * El sistema haurà d'estar certificat per a ús a interiors, amb funcionament continu 24/7.
 * Rang de temperatura de funcionament: de -10°C a 45°C.
 * El conjunt haurà de complir amb les següents regulacions i certificacions internacionals, o equivalents:
    * CCC
    * CE
    * CB (incloent compliment RoHS i WEEE)
    * FCC/ETL
    * UKCA
    * SASO / RoHS
Inclou 2 cabinets addicionals com a elements de reserva destinats a operacions de manteniment, estructura autoportant, suportacions i tots els accessoris necessaris per fitxar-ho a la parte i el pas ocult del cablejat; també inclou dietes, quilometratge i treballs en horari nocturn i/o festius. Totalment muntat i connectat amb les instal·lacions (força &amp; veu i dades). </x:t>
  </x:si>
  <x:si>
    <x:t>PP31-GE01</x:t>
  </x:si>
  <x:si>
    <x:t xml:space="preserve">Subministrament i instal·lació de sostre marca Ecler model IC6 o equivalent, de dues vies, de 6,5'' de diàmetre, potència de 40W RMS a 8 ohms aptes per a instal·lacions de baixa impedància, per a línia de 100 V, nivell de pressió sonora 94 dB, encastat
Característiques tècniques:
 * Tipus: altaveu de sostre de 2 vies
 * Woofer: 6,5´´ en polipropilè
 * Tweeter: 25mm
 * Potència nominal: 40W RMS @ 8 ohms
 * Sensibilitat (1W/1m): 93dB i max.SPL 115dB pic
 * Resposta sonora d'alta qualitat, adequada per a veu i continguts multimèdia
 * Transformador incorporat, permetent la seva adaptació a instal·lacions d'alta o baixa impedància
 * Diàmetre exterior aproximat: 204mm
 * Diàmetre de tall: 180mm
 * Sistema d'instal·lació: fixació mitjançant triple pestanya giratòria 
 * Acabat: color blanc (RAL 9010) o negre (RAL 9005)
Inclou suportacions i tots els accessoris necessaris per encastar-ho al fals sostre; també inclou dietes, quilometratge i treballs en horari nocturn i/o festius. Totalment muntat i connectat amb les instal·lacions (força &amp; veu i dades). </x:t>
  </x:si>
  <x:si>
    <x:t>PP32-GE01</x:t>
  </x:si>
  <x:si>
    <x:t>Subministrament i instal·lació d'amplificador mesclador d'audio estèreo de classe professional marca Ecler model CA120 o equivalent, de disseny compacte i preparat per a integració en sistemes de control i automatització o equivalent; amb una potència mínima de 2x60W RMS a 4 ohms, amb dos entrades de micròfon y dos d'auxiliar, entrada d'emergència 0 dB prioritaria, amb relé de seguretat d'avisos per a línies d'altaveus amb atenuadors, sortida per a altaveus de 100 V, sortida de línia per a enllaçar altres etapes de potència, control de volumen individual para cada entrada, mode mesclador de micròfons amb prioritat de MIC 1 sobre MIC 2, i ambdòs sobre entradas auxiliares (configurable), gong i alimentació phantom seleccionable per a entrada MIC, control de greus, aguts i de volum general, preparat per a allotjar mòdul dinterfície telefònica i mòdul reproductor MP3.
Inclou suportacions i tots els accessoris necessaris per instalar-ho dins de rack; també inclou dietes, quilometratge i treballs en horari nocturn i/o festius. Totalment muntat i connectat amb les instal·lacions (força &amp; veu i dades).</x:t>
  </x:si>
  <x:si>
    <x:t>PPD0-GE01</x:t>
  </x:si>
  <x:si>
    <x:t>Subministrament i instal·lació d'armari rack 19´´ per a recinte de telecomunicacions (NODE Pl.Bx Centre Directiu), marca Gesab model Eglon V4 o equivalent, de 42U 800x1.200x2.000mm (AxPxH) amb ventilació (F), doble ventilació (R), panells laterals i gestió frontal i traser, color negre, amb característiques adequades per a una àmplia varietat d'aplicacions de servidors i equips d'alta densitat dins dels àmbits de dades, seguretat, àudio i vídeo i telecomunicacions en entorns independents.
Característiques del rack:
 * 42U 19´´ 800x1200x2000mm (AxPxH) i 2222mm d'alçada total amb rodes/potes 
 * Construcció en acer laminat en fred
 * Pintat al forn en color negre epoxi RAL 9004, protecció contra l'oxidació, esgarrapades i corrosió
 * Perfils davanters i del darrere ajustables de 19´´ gravats amb les mesures en U
 * Perfils de gruix 2.0 mm
 * Portes laterals de gruix 1.2 mm amb panells laterals fàcilment desmuntables amb tancament automàtic
 * Porta davantera simple metàl·lcia mircroperforada de ventilació passiva i pany amb clau; amb opció de vidre vidre temperat fumat color gris de 5mm, segons els requisits de TIC Mercabarna
 * Portes traseres dobles metàl·liques mircroperforades de ventilació passiva i pany amb clau; amb opció de vidre vidre temperat fumat color gris de 5mm, segons els requisits de TIC Mercabarna
 * 70% de ventilació a totes les portes
 * 4 Potes d'anivellament i 4 rodes multidireccionals d'alta durabilitat i càrrega fins a 1500 kg de càrrega estàtica (2 amb fre i 2 sense fre)
 * Sostre amb ranures de ventilació i diversos accessos per al pas de cablatge; inclou kit de ventilació per sostre amb 4 ventiladors de 30W per garantir la cirulació del flux d'aire
 * Panell de base de terra de farciment extraïble i lliscant. 
 * Entrada de cables amb tira de raspall al sostre i la base del rack amb gestió de cables frontal, però es poden configurar segons els requisits de TIC Mercabarna
 * Presa de terra per als equips i panells
 * 2 regletes de preses de corrent per muntatge en rack de 19´´, 8 sortides per endolls de seguretat amb interruptor On/Off, 63x46mm (AxP) de 3.680W i longitud de cable de 165cm 
 * Connector de 16A
 * Unitat de ventilador de 3 vies, muntada en bastidor
 * Organitzador vertical de cable frontal i traser d'alta densitat 48Ux152mmx508mm (HxAxP)
 * Organitzador de cables en rack
 * Kits d'unió i estants de racks
 * Carboni Incorporat CIBSE TM65: 1057.979 kg CO2e
 * Compleix les normatives ANSI/EIARS-310-D, DIN41491, PART1, IEC297-2, DIN41494, PART7, ETSI ESTÀNDARD.
La partida inclou el desplaçament de les CPU's / Ordinadors de Control de Vigilància fins al Rack i les connexions necessàries per integrar-ho en el sistema d'AudioVisuals i VideoWall de la licitació.
Totalment muntat sobre el paviment i connectat amb les instal·lacions (força &amp; veu i dades), inclosos tots els accessoris necessaris per al muntatge. La partida inclou dietes, quilometratge i treballs en horari nocturn i/o festius.</x:t>
  </x:si>
  <x:si>
    <x:t>PG33-E43W</x:t>
  </x:si>
  <x:si>
    <x:t>m</x:t>
  </x:si>
  <x:si>
    <x:t>Cable amb conductor de coure de tensió assignada 0,6/1 kV, de designació RZ1-K (AS), construcció segons norma UNE 21123-4, tripolar, de secció 3x2,5 mm2, amb coberta del cable de poliolefines, classe de reacció al foc Cca-s1b, d1, a1 segons la norma UNE-EN 50575 amb baixa emissió fums, col·locat en canal o safata</x:t>
  </x:si>
  <x:si>
    <x:t>PG33-E43X</x:t>
  </x:si>
  <x:si>
    <x:t>Cable amb conductor de coure de tensió assignada 0,6/1 kV, de designació RZ1-K (AS), construcció segons norma UNE 21123-4, tripolar, de secció 3x4 mm2, amb coberta del cable de poliolefines, classe de reacció al foc Cca-s1b, d1, a1 segons la norma UNE-EN 50575 amb baixa emissió fums, col·locat en canal o safata</x:t>
  </x:si>
  <x:si>
    <x:t>PP2X-MB01</x:t>
  </x:si>
  <x:si>
    <x:t>Subministrament i instal·lació de cable HDMI (High-Definition Multimedia Interface) per a transmissió d'audio i video d'alta definició, Ultra HDTV HDMI 2.1 d'ultra velocitat (48 Gbps), 8K@60Hz i 4K@120Hz, amb certificat premium, de 1,5m de llargària, col·locat</x:t>
  </x:si>
  <x:si>
    <x:t>PP44-665I</x:t>
  </x:si>
  <x:si>
    <x:t>Cable per a transmissió de dades amb conductor de coure, de 4 parells, categoria 6a F/UTP, aïllament de poliolefina i coberta de poliolefina, de baixa emissió de fums i opacitat reduïda, no propagador de la flama segons UNE-EN 60332-1-2, col·locat sota tub o canal</x:t>
  </x:si>
  <x:si>
    <x:t>PP42-HA3Y</x:t>
  </x:si>
  <x:si>
    <x:t>Cable per a sonoritzacions paral·lel bicolor de 2x1,5 mm2, aïllament plàstic lliure d'halògens, col·locat en tub</x:t>
  </x:si>
  <x:si>
    <x:t>PP47-65W5</x:t>
  </x:si>
  <x:si>
    <x:t>Cable de xarxa de 4 parells, amb 2 connectors RJ45, categoria 6a S/FTP, fins a 0,5 m de llargària, col·locat</x:t>
  </x:si>
  <x:si>
    <x:t>PP47-65WB</x:t>
  </x:si>
  <x:si>
    <x:t>Cable de xarxa de 4 parells, amb 2 connectors RJ45, categoria 6a S/FTP, de 0,5 a 1,6 m de llargària, col·locat</x:t>
  </x:si>
  <x:si>
    <x:t>PP7G-MB01</x:t>
  </x:si>
  <x:si>
    <x:t>Certificació punt de connexió de veu i dades. Totalment subministrat, muntat i en disposició de funcionar.</x:t>
  </x:si>
  <x:si>
    <x:t>PP71-MB01</x:t>
  </x:si>
  <x:si>
    <x:t>Subministrament, instal·lació de l'electrònica de xarxa i posada en marxa, segons els requeriments TTD (Tecnologia i Transformació Digital) de Mercabarna:
 1) Switching LAN industrial de Mercabarna:
          Connectat al router principal MPLS, s’instal·laran els equips LAN per l’accés de tots els serveis del Centre de Control de Vigilància de Mercabarna.
          En el cas d’instal·lació de més d’un switch al mateix rack, aquests han d’incloure el mòdul/cable de Stack formant una única unitat lògica amb velocitat del bus igual o superior a 10Gbps.
     1.1) Material associat:
               Els equips han de ser els homologats per TTD (Tecnologia i Transformació Digital) de Mercabarna i compatibles amb els contractes de manteniment de la xarxa vigents en el moment de la posada en marxa. 
               Caldrà consultar amb els tècnics de TTD de Mercabarna els models dels equips i actualitzar-ho en fase d’obra.
               LAN industrial Mercabarna:
                  - 1u --&gt; Switch LAN industrial Cisco C9300-24T-A stackable amb llicència de 3 anys
                  - 1u --&gt; Módul Uplink del switch de 10Gb, en el cas que no vingui inclòs
                  - 2u --&gt; Mòdul transceptor Cisco Gigabit de 10Gb model 10GBase-LR SFP+, a definir en obra per TTD
                  - 1u --&gt; Fuetó de FO monomode 2LC/UPC-2LC/UPC, fins a 5m de llargària
Inclou tots els elements necessaris per una correcta instal·lació per part del GrupTelecom (Empresa homologada per treballar en els Nodes de Mercabarna); es considerarà la partida complerta quan es presenti tota la documentació requerida i es tingui l'aprovació per part de TTD.</x:t>
  </x:si>
  <x:si>
    <x:t>PG8W-GE05</x:t>
  </x:si>
  <x:si>
    <x:t>pa</x:t>
  </x:si>
  <x:si>
    <x:t>Partida alçada a justificar, del cablejat extra i del petit material necessari per deixar en funcionament tot l'equipament del Centre de Seguretat.</x:t>
  </x:si>
  <x:si>
    <x:t>PPP0-GE04</x:t>
  </x:si>
  <x:si>
    <x:t>Subministrament de peces de recanvi / reposició / reemplaçament (Spare parts):
  * PPA3-GE02: 2u Cabinets microLED Pitch 0.9 de Philips
  * PG8W-GE01/GE03: 1u DeskWall / DataWall  PRO DW7732
  * PG8W-GE02: 1u Codificador DWRT101
Spare part de VideoWall cabinetes mircoLED de 1.920x1.080 pixels:
VideoWall mitjançant panells tipus microLED marca Philips Unite LED serie 5000 (ref.27HDL5193IP) o equivalent; led tipus COB amb constitució de píxels Flip Chip 1R1G1B de 27,1'', cabintes de 600x337,5x33,6mm (AxHxP) amb  una superfície aproximada de 3.600×1.000mm, resolució total de 3.840×1.080 píxels, pitch de píxel de 0.93mm com màxim, no s'admeten valors superiors. Per al muntatge del VideoWall, s'incloure una estructura autoportant executada mitjançant perfils metàl·lics, que hauran d'anar ancorats estructuralment entre forjats, garantint l'estabilitat, l'alineació correcta i la seguretat del sistema.
Spare part de DeskWall &amp; DataWall appliance 7732 (Active DWP+DTW):
Unitat DeskWall Pro 7732 o equivalent configurada per al seu ús com a unitat de reserva a la instal·lació del client amb llicència activa. La unitat, propietat de Mercabarna, haurà de quedar emmagatzemada a les seves instal·lacions com a unitat de reemplaçament, perquè en cas d'avaria es minimitzin els temps de resolució. Les seves característiques tècniques són iguals a les de la resta de les unitats instal·lades.
Per a un reemplaçament correcte d'un dispositiu amb llicenciament actiu, només caldrà connectar l'equip i carregar la base de dades, bé de forma manual o mitjançant la seva integració a la xarxa REDIS de DeskWall. La unitat Spare Part compta amb doble
llicència per poder fixar-se com a unitat DeskWall o DataWall en el procés dactivació.
Spare part d'Encoder IP CPU's remotes d'un canal 4K:
Subministrament d'una unitat de codificació per IP DWRT101 o equivalent dels senyals de vídeo, àudio-out i USB d'una CPU remota.
Els senyals estaran disponibles a la xarxa per a la seva descodificació als processadors DeskWall o equivalent permetent la seva visualització i control per part de fins a 8 usuaris simultàniament. Per a la seva integració al sistema DeskWall o equivalent s'inclou dins d'aquest paquet, el software client necessari a les unitats DeskWall o equivalent a les quals serà connectat.
La connexió de la CPU al sistema es realitza per mitjà de senyal de vídeo HDMI (no suporta HDCP) amb àudio integrat i control USB. La unitat és capaç de processar senyals amb resolució de fins a 4K, amb freqüència de refresc de 60Hz o amb mostreig d'alta qualitat 4:4:4 (no totes les opcions simultàniament). La unitat compta amb sortida en loop del senyal de vídeo HDMI i USB dentrada.
S'inclou cablejat de vídeo HDMI, USB i Ethernet, necessaris per a la interconnexió amb la font a codificar i l'electrònica de xarxa. Es considera una longitud d'1m a 10m. S'hi inclou part proporcional de kit de muntatge sobre safata de rack.
NOTES:
 * Els codificadors tenen la capacitat de codificar i transmetre l'àudio embegut al senyal de vídeo HDMI, si cal codificar i transmetre qualsevol àudio que no estigui incorporat a la transmissió HDMI, caldrà incloure integradors d'àudio accessoris.
 * Si algun dels senyals a codificar inclou HDCP caldrà un estudi específic de les necessitats del sistema.
No inclou:
   * Instal·lació física dequips de reemplaçament.</x:t>
  </x:si>
  <x:si>
    <x:t>03</x:t>
  </x:si>
  <x:si>
    <x:t>Serveis d'instal·lació, configuració i posada en marxa</x:t>
  </x:si>
  <x:si>
    <x:t>01.03</x:t>
  </x:si>
  <x:si>
    <x:t>PPP0-GE01</x:t>
  </x:si>
  <x:si>
    <x:t>Servei de manteniment i suport tècnic 24/7 DeskWall Full Care o equivalent i garantia de 3 anys, ampliable fins a 6 anys; per tots els equips i sistemes d'AudioVisuals i VideoWall instal·lats en la licitació. 
S'haurà de donar un servei de manteniment i suport tècnic per al sistema complert d'AudioVisuals i VideoWall implantat en la present adjudicació, que haurà d'incloure suport tècnic remot, actualitzacions de software i substitució anticipada de hardware, durant el període contractat (3 anys / 36 mesos). El servei de manteniment serà sota la modalitat 24/7, amb capacitat d'atenció contínua i condicions específiques segons el nivell de prioritat de la incidència.
Manteniment de hardware:
Inclou un servei de substitució anticipada d'unitats hardware defectuoses, aplicable a tots els equips i sistemes d'AudioVisuals i VideoWall instal·lats en l'adjudicació, en cas d'avaria; la substitució haurà de ser aprovada prèviament per un tècnic del servei de suport, després de la realització de les comprovacions necessàries i la confirmació de la necessitat de reemplaçament. En cas que no es disposi de peces de recanvi (Spare parts) i l'aprovació es faci abans de les 12.00h, la unitat de reemplaçament s'haurà d'enviar en modalitat NBD (Next Business Day - següent dia hàbil) mitjançant transport estàndard i les despeses d'enviament seran a càrrec del proveïdor del servei. 
Manteniment de software:
Inclou totes les actualitzacions de software (Updates) i millores funcionals que es publiquin dins de la mateixa versió dels equips i sistemes d'AudioVisuals (DeskWall o equivalent) i VideoWall durant el període de vigència del contracte de manteniment. Així mateix, es considera l'accés a l'àrea de coneixement i documentació tècnica associada al sistema.
Suport tècnic (Support care):
S'ha de proporcionar suport tècnic remot per a tots els equips i sistemes d'AudioVisuals instal·lat en la present adjudicació en modalitat 24/7, d'acord amb el següent esquema:
   Horari de servei:
      * Disponibilitat continua 24 hores al dia, 7 dies a la setmana (24/7).
   Canals de notificació d'incidències:
      * Telèfon durant horari laboral.
      * Telèfon 24/7 per a incidències de prioritat P1 (severitat i impacte alt).
      * Correu electrònic.
   Temps de resposta:
      * Inferior a 2 hores en cas de notificació telefònica.
      * Inferior a 8 hores laborables en cas de notificació per correu electrònic.
   Temps d'intervenció:
      * Inferior a 4 hores en horari laboral.
      * Inferior a 4 hores en modalitat 24/7 per a incidències critiques o de prioritat P1.
La primera línia de suport s'haurà de fer mitjançant connexió remota, prèvia autorització de Mercabarna i utilitzant una connexió prèviament acordada i validada pel departament TTD (Tecnologia i Transformació Digital). En cas que sigui necessària assistència tècnica presencial, aquesta no estarà inclosa al servei de manteniment i haurà de ser objecte de cotització independent.
Exclusions del servei 24/7:
   * Assistència presencial per a la instal·lació de noves versions de firmware o software (Upgrade). En la licitació s'haurà de presentar una proposta tècnica i econòmica del manteniment evolutiu.
   * Detecció de fallades en lloc.
   * Instal·lació física d'equips de reemplaçament.
En cas de requerir-se qualsevol d'aquests serveis, cal sol·licitar un pressupost addicional.
Ítems inclosos, s'haurà d'incloure en aquest capítol, com a mínim el mateniment durant 3 anys dels equips i sistemes d'AudioVisuals i VideoWall instal·lats en la licitació (p.e. Sistema KVM Dinàmic, Controldor gràfic del VideoWall,....).
NOTA: 
   * En el cas de que es vulgui ampliar la garantia i el manteniment 24/7 fins als 6 anys, es mantindran els preus de la present licitació.</x:t>
  </x:si>
  <x:si>
    <x:t>PPP0-GE05</x:t>
  </x:si>
  <x:si>
    <x:t>Serveis de configuració, posada en marxa i certificats.
 * Certificats de qualitat a fàbrica de l'equipament subministrat.
 * Certificats de configuració dels equips.
 * Configuració de l'equipament i el swicth, aquest últim per empresa homologada per treballar en els Nodes de Mercabarna.
 * Certificats de proves en posada en marxa de tot l'equipament, prèviament s'enviarà el protocol de proves per validació per part de Mercabarna.
Totalment muntat i connectat amb les instal·lacions (força &amp; veu i dades). La partida inclou dietes, quilometratge i treballs en horari nocturn i/o festius.</x:t>
  </x:si>
  <x:si>
    <x:t>PPP0-GE06</x:t>
  </x:si>
  <x:si>
    <x:t>Formació necessària als operadors de vigilància, el controlador i al personal del TTD (Tecnologia i Transformació Digital) de Mercabarna per al maneig funcional i coneixements tècnics de la infraestructura.
Estarà inclòs durant el període de vigència del contracte, la formació i el suport funcional, a demanda del personal que Mercabarna assigni per a aquest projecte, per als requeriments següents.
Formació:
 * Formació inicial per a l'administració dels sistemes (mín. 3 hores per 3 torns).
 * Formació inicial als membres de Mercabarna que s'estimin, en el maneig funcional de les parametritzacions i possibilitats del visionat d'imatges al VideoWall (mín. 2 sessions de 3 hores).
 * Formació periòdica d'actualització de coneixements als membres d'aquest col·lectiu o a les noves incorporacions que s'hi produeixin, a demanda del Cap del Departament de Seguretat i Mobilitat.
Suport funcional:
 * Modificacions en parametritzacions, configuracions i redistribucions de les prestacions de visualització dissenyades en els replantejaments inicials, davant de canvis deguts a noves necessitats organitzatives.
 * Consultes realitzades pels responsables de l'operació del VideoWall referides a funcionalitats del software de gestió.
La partida inclou dietes, quilometratge i treballs en horari nocturn i/o festius.</x:t>
  </x:si>
  <x:si>
    <x:t>04</x:t>
  </x:si>
  <x:si>
    <x:t>Manteniment preventiu i evolutiu</x:t>
  </x:si>
  <x:si>
    <x:t>01.04</x:t>
  </x:si>
  <x:si>
    <x:t>PPP0-GE02</x:t>
  </x:si>
  <x:si>
    <x:t>Servei de manteniment preventiu de 3 anys, ampliable fins a 6 anys; per tots els equips i sistemes d'AudioVisuals i VideoWall instal·lats en la licitació. 
  Modalitat: 5x8 NBD (Next Business Day - següent dia hàbil)
  Període del contracte: 3 anys
Manteniment preventiu:
Manteniment preventiu de les instal·lacions, equips i sistemes d'AudioVisuals i VideoWall del Centre de Control de Vigilància de Mercabarna. Consisteix en la revisió de la instal·lació per part d'un tècnic especialitzat de l'empresa adjudicatària, mitjançant una visita anual programada en horari laboral (Dl-Dv de 9:00h a 18:00h), essent aquestes com un pla establert de treball i no com una demanda de l'usuari per a millores o resolució de dubtes. A les visites es revisaran els elements indicats i es realitzarà un informe amb la relació d'elements inspeccionats, el treball efectuat en ells i l'estat en què es queden.
NOTES:
  * Els materials i consumibles no indicats anteriorment no estan inclosos en el serveis de manteniments. En cas de ser necessari es presentarà oferta econòmica a partir del diagnòstic realitzat.
  * L'assistència del personal tècnic no garanteix la reparació de l'avaria ja que poden ser necessàries peces que no hi siguin disponibles a les instal·lacions de Mercabarna.
  * En el cas de que es vulgui ampliar la garantia i manteniment fins als 6 anys, es mantindran els preus de la present licitació.</x:t>
  </x:si>
  <x:si>
    <x:t>PPP0-GE07</x:t>
  </x:si>
  <x:si>
    <x:t>Servei de manteniment evolutiu de 3 anys, ampliable fins a 6 anys; per tots els equips i sistemes d'AudioVisuals i VideoWall instal·lats en la licitació. 
  Modalitat: 5x8 NBD (Next Business Day - següent dia hàbil)
  Període del contracte: 3 anys
Manteniment evolutiu:
Manteniment evolutiu recollirà totes les actualitzacions de S.O., firmware i software que permeti mantenir tots els sistemes actualitzats i amb suport tècnic en vigor. Aquest manteniment es realitzarà amb una periodicitat semestral, llevat que, per motius de necessitat imperiosa, calgui fer-ho fora de període. S'estima la realització de dos manteniments evolutius anuals, on, arran del servei d'assitències tècniques i/o plans de manteniment corresponents; es valorarà la necessitat d'actualització dels sistemes, la planificació i la instal·lació.
Les accions previstes a realitzar dins aquest manteniment comprendran:
 * Actualització del firmware de tots els sistemes objecte d'aquest contracte.
 * Actualitzacions software davant alliberaments del software de gestió del sistema.
 * Actualitzacions dels sistemes operatius dels sistemes informàtics involucrats.
NOTES:
  * Els materials i consumibles no indicats anteriorment no estan inclosos en el serveis de manteniments. En cas de ser necessari es presentarà oferta econòmica a partir del diagnòstic realitzat.
  * L'assistència del personal tècnic no garanteix la reparació de l'avaria ja que poden ser necessàries peces que no hi siguin disponibles a les instal·lacions de Mercabarna.
  * En el cas de que es vulgui ampliar la garantia i manteniment fins als 6 anys, es mantindran els preus de la present licitació.</x:t>
  </x:si>
  <x:si>
    <x:t>05</x:t>
  </x:si>
  <x:si>
    <x:t>Manteniment correctiu</x:t>
  </x:si>
  <x:si>
    <x:t>01.05</x:t>
  </x:si>
  <x:si>
    <x:t>PPP0-GE03</x:t>
  </x:si>
  <x:si>
    <x:t>Servei de manteniment correctiu de 3 anys, ampliable fins a 6 anys; per tots els equips i sistemes d'AudioVisuals i VideoWall instal·lats en la licitació. 
  Modalitat: 5x8 NBD (Next Business Day - següent dia hàbil)
  Període del contracte: 3 anys
Manteniment correctiu:
Manteniment correctiu per a resolució d'avaries dels sistemes d'AudioVisuals i VideoWall subministrats pel licitador en el Centre de Control de Vigilància de Mercabarna. Inclou el servei d'atenció preferent amb disponibilitat 5x8 amb un temps de resposta NBD (Next Business Day), des de l'avís mitjançant trucada telefònica al telèfon de manteniment fins la presència del tècnic especialitzat de l'empresa adjudicatària a les dependències de Mercabarna, sempre i quan l'avís es faci abans de les 10:00h; aquest servei consta de dues visites una per al diagnòstic i l'altra per la reparació de l'avaria de l'equip i/o sistema en horari laboral (Dl a Dv de 9:00h a 18:00h), en el cas que sigui necessària més dedicació, es facturaran a part segons tarifa habitual presentada prèviament en el concurs de licitació.
NOTES:
  * Els materials i consumibles no indicats anteriorment no estan inclosos en el serveis de manteniments. En cas de ser necessari es presentarà oferta econòmica a partir del diagnòstic realitzat.
  * L'assistència del personal tècnic no garanteix la reparació de l'avaria ja que poden ser necessàries peces que no hi siguin disponibles a les instal·lacions de Mercabarna.
  * En el cas de que es vulgui ampliar la garantia i manteniment fins als 6 anys, es mantindran els preus de la present licitació.</x:t>
  </x:si>
  <x:si>
    <x:t>GR</x:t>
  </x:si>
  <x:si>
    <x:t>Gestió de residus</x:t>
  </x:si>
  <x:si>
    <x:t>01.GR</x:t>
  </x:si>
  <x:si>
    <x:t>P2R5-DT15</x:t>
  </x:si>
  <x:si>
    <x:t>m3</x:t>
  </x:si>
  <x:si>
    <x:t>Transport de residus a instal·lació autoritzada de gestió de residus, amb camió de 7 t i temps d'espera per a la càrrega a màquina, amb un recorregut de més de 10 i fins a 15 km</x:t>
  </x:si>
  <x:si>
    <x:t>P2RA-EU5M</x:t>
  </x:si>
  <x:si>
    <x:t>Disposició controlada de residus no perillosos de paper i cartró amb una densitat 0,04 t/m3 procedents de construcció o demolició (LER codi 15 01 01), en centre de selecció i transferència</x:t>
  </x:si>
  <x:si>
    <x:t>P2RA-EU5K</x:t>
  </x:si>
  <x:si>
    <x:t>Disposició controlada de residus no perillosos de plàstic amb una densitat 0,035 t/m3 procedents de construcció o demolició (LER codi 17 02 03), en centre de selecció i transferència</x:t>
  </x:si>
  <x:si>
    <x:t>SS</x:t>
  </x:si>
  <x:si>
    <x:t>Seguretat i salut</x:t>
  </x:si>
  <x:si>
    <x:t>01.SS</x:t>
  </x:si>
  <x:si>
    <x:t>XPAU-MBSS</x:t>
  </x:si>
  <x:si>
    <x:t xml:space="preserve">Partida alçada d'abonament íntegre per a la execució i implantació de mesures preventives de seguretat i salut durant l'execució de l'obra, segons l'Estudi de Seguretat del Projecte en compliment del RD1627/97. </x:t>
  </x:si>
  <x:si>
    <x:t xml:space="preserve">IMPORT TOTAL DEL PRESSUPOST : </x:t>
  </x:si>
  <x:si>
    <x:t>Justificació d'elements</x:t>
  </x:si>
  <x:si>
    <x:t>Nº</x:t>
  </x:si>
  <x:si>
    <x:t>Codi</x:t>
  </x:si>
  <x:si>
    <x:t>U.A.</x:t>
  </x:si>
  <x:si>
    <x:t>Descripció</x:t>
  </x:si>
  <x:si>
    <x:t>Descripció curta</x:t>
  </x:si>
  <x:si>
    <x:t>Partida d'obra</x:t>
  </x:si>
  <x:si>
    <x:t>P-1</x:t>
  </x:si>
  <x:si>
    <x:t>Rend.:</x:t>
  </x:si>
  <x:si>
    <x:t>Transport residus,instal.gestió residus,camió 7t,càrrega mec.,rec.més de 10 i fins a 15 km</x:t>
  </x:si>
  <x:si>
    <x:t>Maquinària</x:t>
  </x:si>
  <x:si>
    <x:t>C154-003N</x:t>
  </x:si>
  <x:si>
    <x:t>h</x:t>
  </x:si>
  <x:si>
    <x:t>Camió per a transport de 7 t</x:t>
  </x:si>
  <x:si>
    <x:t>/R</x:t>
  </x:si>
  <x:si>
    <x:t>x</x:t>
  </x:si>
  <x:si>
    <x:t>=</x:t>
  </x:si>
  <x:si>
    <x:t>Subtotal maquinària</x:t>
  </x:si>
  <x:si>
    <x:t>Cost directe</x:t>
  </x:si>
  <x:si>
    <x:t>Total</x:t>
  </x:si>
  <x:si>
    <x:t>P-2</x:t>
  </x:si>
  <x:si>
    <x:t>Disposició controlada d/residus no perillosos d/plàstic,dens.=0,035t/m3, proced. D/construcció/demol</x:t>
  </x:si>
  <x:si>
    <x:t>Material</x:t>
  </x:si>
  <x:si>
    <x:t>B2RA-28TT</x:t>
  </x:si>
  <x:si>
    <x:t>t</x:t>
  </x:si>
  <x:si>
    <x:t>Subtotal material</x:t>
  </x:si>
  <x:si>
    <x:t>P-3</x:t>
  </x:si>
  <x:si>
    <x:t>Disposició controlada d/residus no perillosos d/paper/cartró,dens.=0,04t/m3, proced. D/construcció/d</x:t>
  </x:si>
  <x:si>
    <x:t>B2RA-28UK</x:t>
  </x:si>
  <x:si>
    <x:t>P-4</x:t>
  </x:si>
  <x:si>
    <x:t>Cable 0,6/1 kV RZ1-K (AS), 3x2,5mm2,col.canal/safata</x:t>
  </x:si>
  <x:si>
    <x:t>Mà d'obra</x:t>
  </x:si>
  <x:si>
    <x:t>A0F-000E</x:t>
  </x:si>
  <x:si>
    <x:t>Oficial 1a electricista</x:t>
  </x:si>
  <x:si>
    <x:t>A01-FEPD</x:t>
  </x:si>
  <x:si>
    <x:t>Ajudant electricista</x:t>
  </x:si>
  <x:si>
    <x:t>Subtotal mà d'obra</x:t>
  </x:si>
  <x:si>
    <x:t>BG33-G2VO</x:t>
  </x:si>
  <x:si>
    <x:t>Cable amb conductor de coure de tensió assignada 0,6/1 kV, de designació RZ1-K (AS), construcció segons norma UNE 21123-4, tripolar, de secció 3x2,5 mm2, amb coberta del cable de poliolefines, classe de reacció al foc Cca-s1b, d1, a1 segons la norma UNE-EN 50575 amb baixa emissió fums</x:t>
  </x:si>
  <x:si>
    <x:t>Despeses auxiliars</x:t>
  </x:si>
  <x:si>
    <x:t>%</x:t>
  </x:si>
  <x:si>
    <x:t>P-5</x:t>
  </x:si>
  <x:si>
    <x:t>Cable 0,6/1 kV RZ1-K (AS), 3x4mm2,col.canal/safata</x:t>
  </x:si>
  <x:si>
    <x:t>BG33-G2VM</x:t>
  </x:si>
  <x:si>
    <x:t>Cable amb conductor de coure de tensió assignada 0,6/1 kV, de designació RZ1-K (AS), construcció segons norma UNE 21123-4, tripolar, de secció 3x4 mm2, amb coberta del cable de poliolefines, classe de reacció al foc Cca-s1b, d1, a1 segons la norma UNE-EN 50575 amb baixa emissió fums</x:t>
  </x:si>
  <x:si>
    <x:t>P-6</x:t>
  </x:si>
  <x:si>
    <x:t>Sistema de gestió d'informació KVM dinàmic Gesab model DeskWall PRO DW7732 o equivalent</x:t>
  </x:si>
  <x:si>
    <x:t>A0F-0013</x:t>
  </x:si>
  <x:si>
    <x:t>Oficial 1a informàtic</x:t>
  </x:si>
  <x:si>
    <x:t>BP8W-GE01</x:t>
  </x:si>
  <x:si>
    <x:t>Subministrament de sistema de gestió d'informació KVM dinàmic (Keyboard, Video y Mouse) Gesab model DeskWall PRO DW7732 o equivalent, el sistema agrupa en una o diverses pantalles aquesta informació, organitzada mitjançant reixetes, provinent de fonts remotes mitjançant protocols molt diversos que permeten a l'operador accedir-hi mitjançant un teclat i un ratolí. DeskWall és una solució KVM Dinàmic sobre IP d'última generació que permet concentrar en un únic dispositiu la visualització i gestió de diverses fonts remotes mitjançant un només teclat i ratolí sobre un multillenç, l'experiència d'usuari (UX) posa el focus a una plataforma amigable, fàcil, i intuïtiu que garanteixi una gestió integral de totes les fonts possibles de forma transparent, com si fos un únic sistema es tractés i l'arquitectura DeskWall està formada per una unitat física (hardware) per lloc d'operador amb alta capacitat de processament i descodificació; la base de dades de la instal·lació s'emmagatzema de forma automàtica a totes les estacions de treball que conformen la solució aplicada usant un sistema basat en REDIS, sense necessitat de servidors que centralitzin la informació, evitant punts calents de fallida.
Característiques:
 * Llenç fins a 16Kh i Virtual Desktop (total superfície fins a 32Kh)
 * Finestres multifont:
    * Escriptori remot (RDP, VNC, NoMachine)
    * Streamig de vídeo IP
    * Serveis Web
    * Aplicacions Web
    * Codificadors KVM
    * Programari DWRD per a gestió de videowalls
    * Client de Màquina virtual Citrix
    * Client VMWare Horizon
    * Widgets nadius
    * APITool
 * Plantilles i dissenys personalitzats.
 * Fonts Associades a Posicions (FAP).
 * KeyLock per a ancoratge de teclat a una font.
 * Zona MIA (Main Interactiva Area).
 * Zona Carrusel per a visualització periòdica de fonts.
 * Smart Mouse, assignació automàtica del teclat a la finestra activa en funció de la posició del ratolí.
 * Experiència multimèdia completa.
 * DW Share per a compartició de contingut.
 * Follow-me: Entorn multiusuari i multiposició.
 * Hot Corners i Short-cuts per a accés directe.
 * Agrupació distribuïda i autoreplicativa.
 * Sincronització a usuaris LDAP.
 * Robustesa per a entorns 24/7.
La partida inclou tots els accessoris necessaris pel seu correcte funcionament; dietes, quilometratge i treballs en horari nocturn i/o festius.</x:t>
  </x:si>
  <x:si>
    <x:t>P-7</x:t>
  </x:si>
  <x:si>
    <x:t>Codificador Gesab model DWRT101 o equivalent, 1 port i vídeo UHD 4K</x:t>
  </x:si>
  <x:si>
    <x:t>BP8W-GE02</x:t>
  </x:si>
  <x:si>
    <x:t>Subministrament de codificador IP de Gesab model DWRT101 o equivalent, d'alt rendiment d'un sol port i vídeo 4K, proporciona un nivell de rendiment Ultra HD per a la gestió remota KVM sobre-IP; permet l'accés remot a servidors, PC i estacions de treball en qualsevol moment i des de qualsevol lloc a través de la BIOS. Compta amb la capacitat Multihead, per la qual cosa és possible realitzar connexions a sistemes amb més d'una sortida de vídeo utilitzant un codificador per a cadascuna d'elles. El codificador es connecta a un únic ordinador, proporcionant un accés sense bloquejos a múltiples usuaris estant totalment integrat a l'ecosistema DeskWall alhora que accessible a través de portàtil o PC. Suporta funcions com: mitjans virtuals, sincronització absoluta del ratolí, autenticació LDAP, xifrat AES, compatibilitat amb fins a 8 sessions simultànies; els usuaris poden utilitzar el DWRT101 com a element totalment integrat del sistema DeskWall i també des de qualsevol PC a través de la interfície web integrada.
Característiques:
 * Sistema dintegració amb DeskWall al complet
 * Video Ultra HD, 4K 30 HDMI (Rendiment 4K Ultra HD)
 * Qualitat de vídeo digital
 * 1080p @60 quadres per segon
 * 1080p Alta Qualitat 4:4:4 Color
 * HDMI Àudio
 * Entrada / Sortida Control de dispositius
 * Encesa/apagada PC/Servidor
 * Portàtil / PC
 * Interfície d'usuari
 * Port local de pas
 * Port únic, nivell BIOS, accés KVM sobre IP per a fins a 8 usuaris
 * Funcionalitat grupal per a sortides Multi-head
La partida inclou tots els accessoris necessaris pel seu correcte funcionament; dietes, quilometratge i treballs en horari nocturn i/o festius.</x:t>
  </x:si>
  <x:si>
    <x:t>P-8</x:t>
  </x:si>
  <x:si>
    <x:t>Controlador gràfic de videowall Gesab model DataWall DTW7732 o equivalent</x:t>
  </x:si>
  <x:si>
    <x:t>BP8W-GE03</x:t>
  </x:si>
  <x:si>
    <x:t>Subministrament de controlador gràfic de videowall Gesab model DataWall DTW7732 o equivalent, d'altes prestacions que permet organitzar les diferents fonts d'informació en tota la superfície de forma fàcil i intuïtiva mitjançant funcionalitat “Drag &amp; Drop”, està dissenyat per ser utilitzat pels operadors, mitjançant una interfície html5 responsive des de qualsevol dispositiu (ordinador, Tablet, mòbil) amb un navegador web; a més a més, aquesta unitat forma part de l'ecosistema DeskWall juntament amb els nodes d'operador, de manera que la base de dades s'emmagatzema replicada de forma automàtica a totes les estacions de treball que conformen la solució, utilitzant un sistema basat en REDIS amb lo que no es requereix l'ús de servidors que centralitzin la informació, evitant punts calents de fallida.
Característiques:
 * Llenç fins a 16Kh i Virtual Desktop (total superfície fins 32Kh)
 * Finestres multifont:
    * Escriptori remot (RDP, VNC, NoMachine)
    * Streamig de vídeo IP
    * Serveis Web
    * Aplicacions Web
    * Codificadors KVM
    * Programari DWRD per a gestió de videowalls
    * Client de Màquina virtual Citrix
    * Client VMWare Horizon
    * Widgets nadius
    * APITool
 * Plantilles i dissenys personalitzats
 * Fonts Associades a Posicions (FAP)
 * KeyLock per a ancoratge de teclat a una font
 * Zona Carrusel per a visualització periòdica de fonts.
 * Experiència multimèdia completa.
 * DW Share per a compartició de contingut.
 * Agrupació distribuïda i autoreplicativa.
 * Sincronització a usuaris LDAP
 * Robustesa per a entorns 24/7
La partida inclou tots els accessoris necessaris pel seu correcte funcionament; dietes, quilometratge i treballs en horari nocturn i/o festius.</x:t>
  </x:si>
  <x:si>
    <x:t>P-9</x:t>
  </x:si>
  <x:si>
    <x:t>Partida alçada a justificar</x:t>
  </x:si>
  <x:si>
    <x:t>P-10</x:t>
  </x:si>
  <x:si>
    <x:t>Cable HDMI, trans. d'audio i video, Ultra HDTV HDMI 2.1 (48 Gbps), 8K@60Hz i 4K@120Hz, 1,5m, col.</x:t>
  </x:si>
  <x:si>
    <x:t>A0F-000R</x:t>
  </x:si>
  <x:si>
    <x:t>Oficial 1a muntador</x:t>
  </x:si>
  <x:si>
    <x:t>A01-FEPH</x:t>
  </x:si>
  <x:si>
    <x:t>Ajudant muntador</x:t>
  </x:si>
  <x:si>
    <x:t>BP2X-MB01</x:t>
  </x:si>
  <x:si>
    <x:t>Subministrament de cable HDMI (High-Definition Multimedia Interface) per a transmissió d'audio i video d'alta definició, Ultra HDTV HDMI 2.1 d'ultra velocitat (48 Gbps), 8K@60Hz i 4K@120Hz, amb certificat premium, de 1,5m de llargària</x:t>
  </x:si>
  <x:si>
    <x:t>P-11</x:t>
  </x:si>
  <x:si>
    <x:t>Altaveu sostre p/encastar Ecler model IC6 o equivalent, de 2 vies i 6,5´´, circular Ø=204mm, 40W RMS</x:t>
  </x:si>
  <x:si>
    <x:t>BP33-GE01</x:t>
  </x:si>
  <x:si>
    <x:t xml:space="preserve">Subministrament d'altaveu de sostre marca Ecler model IC6 o equivalent, de dues vies, de 6,5'' de diàmetre, potència de 40W RMS a 8 ohms aptes per a instal·lacions de baixa impedància, per a línia de 100 V, nivell de pressió sonora 94 dB, encastat
Característiques tècniques:
 * Tipus: altaveu de sostre de 2 vies
 * Woofer: 6,5´´ en polipropilè
 * Tweeter: 25mm
 * Potència nominal: 40W RMS @ 8 ohms
 * Sensibilitat (1W/1m): 93dB i max.SPL 115dB pic
 * Resposta sonora d'alta qualitat, adequada per a veu i continguts multimèdia
 * Transformador incorporat, permetent la seva adaptació a instal·lacions d'alta o baixa impedància
 * Diàmetre exterior aproximat: 204mm
 * Diàmetre de tall: 180mm
 * Sistema d'instal·lació: fixació mitjançant triple pestanya giratòria 
 * Acabat: color blanc (RAL 9010) o negre (RAL 9005)
Inclou suportacions i tots els accessoris necessaris per encastar-ho al fals sostre; també inclou dietes, quilometratge i treballs en horari nocturn i/o festius. Totalment muntat i connectat amb les instal·lacions (força &amp; veu i dades). </x:t>
  </x:si>
  <x:si>
    <x:t>P-12</x:t>
  </x:si>
  <x:si>
    <x:t>Amplificador mesclador d'audio estèreo Ecler model CA120 o equivalent, 2x60W RMS a 4 ohms</x:t>
  </x:si>
  <x:si>
    <x:t>BP35-GE01</x:t>
  </x:si>
  <x:si>
    <x:t>Subministrament d'amplificador mesclador d'audio estèreo de classe professional marca Ecler model CA120 o equivalent, de disseny compacte i preparat per a integració en sistemes de control i automatització o equivalent; amb una potència mínima de 2x60W RMS a 4 ohms, amb dos entrades de micròfon y dos d'auxiliar, entrada d'emergència 0 dB prioritaria, amb relé de seguretat d'avisos per a línies d'altaveus amb atenuadors, sortida per a altaveus de 100 V, sortida de línia per a enllaçar altres etapes de potència, control de volumen individual para cada entrada, mode mesclador de micròfons amb prioritat de MIC 1 sobre MIC 2, i ambdòs sobre entradas auxiliares (configurable), gong i alimentació phantom seleccionable per a entrada MIC, control de greus, aguts i de volum general, preparat per a allotjar mòdul dinterfície telefònica i mòdul reproductor MP3.
Inclou suportacions i tots els accessoris necessaris per instalar-ho dins de rack; també inclou dietes, quilometratge i treballs en horari nocturn i/o festius. Totalment muntat i connectat amb les instal·lacions (força &amp; veu i dades).</x:t>
  </x:si>
  <x:si>
    <x:t>P-13</x:t>
  </x:si>
  <x:si>
    <x:t>Cable p/sonoritzacions, paral·lel bicolor 2x1,5mm2,LSZH,col·locat tub</x:t>
  </x:si>
  <x:si>
    <x:t>BP42-H5RK</x:t>
  </x:si>
  <x:si>
    <x:t>Cable per a sonoritzacions paral·lel bicolor de 2x1,5 mm2, aïllament plàstic lliure d'halògens</x:t>
  </x:si>
  <x:si>
    <x:t>P-14</x:t>
  </x:si>
  <x:si>
    <x:t>Cable transm.dades,4par.,cat.6a F/UTP,poliolefina/poliolefina,n/propag.flama UNE-EN 60332,col.tub/ca</x:t>
  </x:si>
  <x:si>
    <x:t>BP44-1A3X</x:t>
  </x:si>
  <x:si>
    <x:t>Cable per a transmissió de dades amb conductors de coure, de 4 parells, categoria 6a F/UTP, aïllament de poliolefina i coberta de poliolefina, de baixa emissió de fums i opacitat reduïda, no propagador de la flama segons UNE-EN 60332-1-2, classe de reacció al foc Dca-s2, d2, a2 segons la norma UNE-EN 50575</x:t>
  </x:si>
  <x:si>
    <x:t>P-15</x:t>
  </x:si>
  <x:si>
    <x:t>Cable xarxa 4 par.,a/2xRJ45 cat.6a S/FTP,llargària fins a 0,5 m,col.</x:t>
  </x:si>
  <x:si>
    <x:t>BP47-1A5U</x:t>
  </x:si>
  <x:si>
    <x:t>Cable de xarxa de 4 parells, amb 2 connectors RJ45 categoria 6a S/FTP, fins a 0,5 m de llargària</x:t>
  </x:si>
  <x:si>
    <x:t>P-16</x:t>
  </x:si>
  <x:si>
    <x:t>Cable xarxa 4 par.,a/2xRJ45 cat.6a S/FTP,llargària de 0,5 a 1,6 m,col.</x:t>
  </x:si>
  <x:si>
    <x:t>BP47-1A5T</x:t>
  </x:si>
  <x:si>
    <x:t>Cable de xarxa de 4 parells, amb 2 connectors RJ45 categoria 6a S/FTP, de 0,5 a 1,6 m de llargària</x:t>
  </x:si>
  <x:si>
    <x:t>P-17</x:t>
  </x:si>
  <x:si>
    <x:t>Electrònica de xarxa (Switch), requeriments TTD</x:t>
  </x:si>
  <x:si>
    <x:t>BP72-AR02</x:t>
  </x:si>
  <x:si>
    <x:t>Subministrament de l'electrònica de xarxa, segons els requeriments TTD (Tecnologia i Transformació Digital) de Mercabarna:
 1) Switching nivell 2 LAN corporativa:
          Connectat al router principal MPLS, s’instal·laran els equips LAN per l’accés de tots els serveis del Centre de Contro de Vigilància de Mercabarna.
          En el cas d’instal·lació de més d’un SW al mateix rack, aquests han d’incloure el mòdul/cable d’Stack formant una única unitat lògica amb velocitat del bus igual o superior a 10Gbps i amb capacitat per fins a 8 elements.
     1.1) Material associat:
               Els equips han de ser els homologats per TTD (Tecnologia i Transformació Digital) de Mercabarna i compatibles amb els contractes de manteniment de la xarxa vigents en el moment de la posada en marxa. 
               Caldrà consultar amb els tècnics de TTD de Mercabarna els models dels equips i actualitzar-ho en fase d’obra.
               LAN corporativa:
                  - 1u --&gt; Switch nivell 2 LAN corporativa Cisco C9300-24T-A stackable amb llicència de 3 anys
                  - 1u --&gt; Módul Uplink del switch de 10Gb, en el cas que no vingui inclòs
Inclou tots els elements necessaris per una correcta instal·lació per part del GrupTelecom (Empresa homologada per treballar en els Nodes de Mercabarna); es considerarà la partida complerta quan es presenti tota la documentació requerida i es tingui l'aprovació per part de TTD.</x:t>
  </x:si>
  <x:si>
    <x:t>BP7E-H5T7</x:t>
  </x:si>
  <x:si>
    <x:t>Mòdul transceptor SFP per a 10Gigabit Ethernet sobre fibra òptica tipus EX per a 40 km (1000BASE-EX), amb connector tipus LC per a fibra monomode (SMF)</x:t>
  </x:si>
  <x:si>
    <x:t>BP4A-1AD6</x:t>
  </x:si>
  <x:si>
    <x:t>Cable de xarxa de fibra òptica del tipus duplex, amb connectors LC/UPC - LC/UPC, amb fibra monomode G.652.D, coberta de compost lliure d'halogens de baixa emissió de fums opacs i no propagador de la flama (LSZH) segons normes UNE-EN 60332 i UNE-EN 60754, classe de reacció al foc Dca-s1, d1, a1 segons la norma UNE-EN 50575, de 2 mm de diàmetre i de 5 m de llargària</x:t>
  </x:si>
  <x:si>
    <x:t>P-18</x:t>
  </x:si>
  <x:si>
    <x:t>Certificació punt de connexió de veu i dades. Totalment subministrat, muntat i en disposició de func</x:t>
  </x:si>
  <x:si>
    <x:t>A012M000</x:t>
  </x:si>
  <x:si>
    <x:t>BP7ZSR20</x:t>
  </x:si>
  <x:si>
    <x:t>Suport per a 1 connector RJ45/MTRJ/LC duplex, per a l'adaptació sobre mecanismes de tipus modular de 2 mòduls estrets</x:t>
  </x:si>
  <x:si>
    <x:t>BP73J1B0</x:t>
  </x:si>
  <x:si>
    <x:t>Connector per a transmissió de veu i dades, del tipus RJ45categoria 6a F/UTP, amb connexió per desplaçament de l'aïllament, per a muntar sobre suport o sobre panell</x:t>
  </x:si>
  <x:si>
    <x:t>P-19</x:t>
  </x:si>
  <x:si>
    <x:t>Monitor Operador Samsung ref.LS49C950UAUXEN o equivalent, LCD 49'' ultra-panoràmica</x:t>
  </x:si>
  <x:si>
    <x:t>BPA5-GE01</x:t>
  </x:si>
  <x:si>
    <x:t>Subministrament de monitor industrial d'operadors LCD de 49'' marca Samsung referència LS49C950UAUXEN o equivalent, utra-panoàmica amb format d'aspecte 32:9, resolució de pantalla 5.120x1.440 píxels, 350 cd/m², panell tipus VA, contrast 3.000:1, temps resposta 5 ms, amb entrades 2xHDMI 2.0, DisplayPort 1.4 i USB-C, altaveus incorporats amb una potència mínima de 2x5W. Consum elèctric de 44W, dimensions de  1.147,6x363,5x293,8mm (AxHxP) i pes aproximat de 10,6kg i amb suport de sobretaula. 
Inclou suportacions i tots els accessoris necessaris per fitxar-ho al mobiliari i el pas ocult del cablejat; també inclou dietes, quilometratge i treballs en horari nocturn i/o festius. Totalment muntat i connectat amb les instal·lacions (força &amp; veu i dades).</x:t>
  </x:si>
  <x:si>
    <x:t>P-20</x:t>
  </x:si>
  <x:si>
    <x:t>VideoWall mitjançant panells Philips Unite LED serie 5000 de 27´´, COB flip chip o equivalent</x:t>
  </x:si>
  <x:si>
    <x:t>BPA5-GE02</x:t>
  </x:si>
  <x:si>
    <x:t xml:space="preserve">Subministrament de sistema de visualització VideoWall mitjançant panells tipus microLED (6x3) marca Philips Unite LED serie 5000 (ref.27HDL5193IP) o equivalent; led tipus COB amb constitució de píxels Flip Chip 1R1G1B de 27,1´´, cabintes de 600x337,5x33,6mm (AxHxP) amb  una superfície aproximada de 3.600×1.000mm, resolució total de 3.840×1.080 píxels, pitch de píxel de 0.93mm com màxim, no s'admeten valors superiors. Per al muntatge del VideoWall, s'incloure una estructura autoportant executada mitjançant perfils metàl·lics, que hauran d'anar ancorats estructuralment entre forjats, garantint l'estabilitat, l'alineació correcta i la seguretat del sistema.
Característiques tècniques mínimes dels cabinets microLED:
 * Els cabinets compatibles amb el sistema de control i processament NOVASTAR
    * El sistema NOVASTAR haurà d'utilitzar-se com a electrònica principal d'enviament i gestió de senyal del VideoWall.
 * Tecnologia LED tipus COB (xip on board).
 * Configuració de píxel 1R1G1B amb tecnologia Flip Chip.
 * Soldadura sobre placa mitjançant càtode comú, orientada a l'optimització del consum energètic.
 * Pitch de píxel: 0,93 mm.
 * Resolució nativa per cabinet: 640x360 píxels.
 * Dimensions aproximades del cabinet: 600x337,5x33,6 mm (AxHxP), amb format nadiu 16:9. 
 * Profunditat màxima del cabinet, sense incloure suport: 35 mm.
 * Pes màxim del cabinet: 4,7 kg.
 * El cabinet haurà d'estar construït íntegrament en alumini, i no s'admetran carcasses parcials sototals de material plàstic. 
 * El disseny haurà de prescindir de ventiladors interns.
 * El marc perimetral haurà de ser subministrat pel mateix fabricant que els cabinets. 
 * El manteniment haurà de ser completament frontal.
Sistema de control, processament i qualitat d'imatge:
 * El sistema de recepció haurà d'incorporar receiving cards compatibles amb NOVASTAR, amb un mínim d'1 unitat tipus A10S-PRO o equivalent per cabinet.
 * La brillantor del sistema, una vegada calibrada, haurà de ser de 600 nits, ajustable mitjançant programari de control NOVASTAR.
 * L'angle de visió mínim haurà de ser de 160° tant en horitzontal com vertical.
 * La uniformitat de brillantor haurà de ser igual o superior al 97%. 
 * El sistema haurà de ser compatible amb tecnologia HDR10+. 
 * La temperatura de color per defecte ha de ser de 6.500K ± 500K.
 * El rang d'ajust de temperatura de color, mitjançant programari, haurà d'abastar des de 3.000K fins a 10.000K.
 * El calibratge de brillantor i color haurà de ser compatible i gestionable mitjançant programari NOVASTAR.
 * La freqüència de refresc haurà de ser de fins a 3.840 Hz.
Consum energètic i prestacions elèctriques:
 * Consum màxim per cabinet abans de calibratge (BC): inferior a 80W.
 * Consum màxim per cabinet després de calibratge (AC): inferior a 60W.
 * Consum típic per cabinet després de calibratge (AC): inferior a 20,25W.
 * Consum màxim per metre quadrat abans de calibratge (BC): 395 W/m².
 * Consum màxim per metre quadrat després de calibratge (AC): 296 W/m².
 * Emissió tèrmica màxima per metre quadrat abans de calibratge (AC): 1.379 BTU/m².
 * Emissió tèrmica típica per metre quadrat després de calibratge (AC): 446 BTU/m².
 * Nombre màxim de cabinets en cadena dalimentació (daisy chain): 16.
 * Tensió d'entrada: AC 100-240V, 50/60Hz.
 * El consum total del VideoWall haurà de ser coherent amb les dimensions finals del sistema i haurà de ser declarat a l'oferta tècnica
Condicions de funcionament i certificacions:
 * El sistema haurà d'estar certificat per a ús a interiors, amb funcionament continu 24/7.
 * Rang de temperatura de funcionament: de -10°C a 45°C.
 * El conjunt haurà de complir amb les següents regulacions i certificacions internacionals, o equivalents:
    * CCC
    * CE
    * CB (incloent compliment RoHS i WEEE)
    * FCC/ETL
    * UKCA
    * SASO / RoHS
Inclou 2 cabinets addicionals com a elements de reserva destinats a operacions de manteniment, estructura autoportant, suportacions i tots els accessoris necessaris per fitxar-ho a la parte i el pas ocult del cablejat; també inclou dietes, quilometratge i treballs en horari nocturn i/o festius. Totalment muntat i connectat amb les instal·lacions (força &amp; veu i dades). </x:t>
  </x:si>
  <x:si>
    <x:t>P-21</x:t>
  </x:si>
  <x:si>
    <x:t>Armari Rack 19´´ Gesab model Eglon V4 o equivalent, 42U, 8000x1.200x2.000mm, munt.s/pav.</x:t>
  </x:si>
  <x:si>
    <x:t>BPD0-GE01</x:t>
  </x:si>
  <x:si>
    <x:t>Subministrament d'armari rack 19´´ per a recinte de telecomunicacions (NODE Pl.Bx Centre Directiu), marca Gesab model Eglon V4 o equivalent, de 42U 800x1.200x2.000mm (AxPxH) amb ventilació (F), doble ventilació (R), panells laterals i gestió frontal i traser, color negre, amb característiques adequades per a una àmplia varietat d'aplicacions de servidors i equips d'alta densitat dins dels àmbits de dades, seguretat, àudio i vídeo i telecomunicacions en entorns independents.
Característiques del rack:
 * 42U 19´´ 800x1200x2000mm (AxPxH) i 2222mm d'alçada total amb rodes/potes 
 * Construcció en acer laminat en fred
 * Pintat al forn en color negre epoxi RAL 9004, protecció contra l'oxidació, esgarrapades i corrosió
 * Perfils davanters i del darrere ajustables de 19´´ gravats amb les mesures en U
 * Perfils de gruix 2.0 mm
 * Portes laterals de gruix 1.2 mm amb panells laterals fàcilment desmuntables amb tancament automàtic
 * Porta davantera simple metàl·lcia mircroperforada de ventilació passiva i pany amb clau; amb opció de vidre vidre temperat fumat color gris de 5mm, segons els requisits de TIC Mercabarna
 * Portes traseres dobles metàl·liques mircroperforades de ventilació passiva i pany amb clau; amb opció de vidre vidre temperat fumat color gris de 5mm, segons els requisits de TIC Mercabarna
 * 70% de ventilació a totes les portes
 * 4 Potes d'anivellament i 4 rodes multidireccionals d'alta durabilitat i càrrega fins a 1500 kg de càrrega estàtica (2 amb fre i 2 sense fre)
 * Sostre amb ranures de ventilació i diversos accessos per al pas de cablatge; inclou kit de ventilació per sostre amb 4 ventiladors de 30W per garantir la cirulació del flux d'aire
 * Panell de base de terra de farciment extraïble i lliscant. 
 * Entrada de cables amb tira de raspall al sostre i la base del rack amb gestió de cables frontal, però es poden configurar segons els requisits de TIC Mercabarna
 * Presa de terra per als equips i panells
 * 2 regletes de preses de corrent per muntatge en rack de 19´´, 8 sortides per endolls de seguretat amb interruptor On/Off, 63x46mm (AxP) de 3.680W i longitud de cable de 165cm 
 * Connector de 16A
 * Unitat de ventilador de 3 vies, muntada en bastidor
 * Organitzador vertical de cable frontal i traser d'alta densitat 48Ux152mmx508mm (HxAxP)
 * Organitzador de cables en rack
 * Kits d'unió i estants de racks
 * Carboni Incorporat CIBSE TM65: 1057.979 kg CO2e
 * Compleix les normatives ANSI/EIARS-310-D, DIN41491, PART1, IEC297-2, DIN41494, PART7, ETSI ESTÀNDARD.
Totalment muntat sobre el paviment i connectat amb les instal·lacions (força &amp; veu i dades), inclosos tots els accessoris necessaris per al muntatge. La partida inclou dietes, quilometratge i treballs en horari nocturn i/o festius.</x:t>
  </x:si>
  <x:si>
    <x:t>P-22</x:t>
  </x:si>
  <x:si>
    <x:t>DeskWall Full Care, 24/7 - serveis de manteniment, suport tècnic i garantia</x:t>
  </x:si>
  <x:si>
    <x:t>P-23</x:t>
  </x:si>
  <x:si>
    <x:t>Serveis manteniment preventiu</x:t>
  </x:si>
  <x:si>
    <x:t>P-24</x:t>
  </x:si>
  <x:si>
    <x:t>Serveis manteniment correctiu</x:t>
  </x:si>
  <x:si>
    <x:t>P-25</x:t>
  </x:si>
  <x:si>
    <x:t>Equips de recanvi (Spare parts)</x:t>
  </x:si>
  <x:si>
    <x:t>BP8W-GE0B</x:t>
  </x:si>
  <x:si>
    <x:t>BP8W-GE0A</x:t>
  </x:si>
  <x:si>
    <x:t>Subministrament de sistema de gestió d'informació KVM dinàmic (Keyboard, Video y Mouse) Gesab model DeskWall PRO DW7732 o equivalent, el sistema agrupa en una o diverses pantalles aquesta informació, organitzada mitjançant reixetes, provinent de fonts remotes mitjançant protocols molt diversos que permeten a l'operador accedir-hi mitjançant un teclat i un ratolí. DeskWall és una solució KVM Dinàmic sobre IP d'última generació que permet concentrar en un únic dispositiu la visualització i gestió de diverses fonts remotes mitjançant un només teclat i ratolí sobre un multillenç, l'experiència d'usuari (UX) posa el focus a una plataforma amigable, fàcil, i intuïtiu que garanteixi una gestió integral de totes les fonts possibles de forma transparent, com si fos un únic sistema es tractés i l'arquitectura DeskWall està formada per una unitat física (hardware) per lloc d'operador amb alta capacitat de processament i descodificació; la base de dades de la instal·lació s'emmagatzema de forma automàtica a totes les estacions de treball que conformen la solució aplicada usant un sistema basat en REDIS, sense necessitat de servidors que centralitzin la informació, evitant punts calents de fallida.
Característiques:
 * Llenç fins a 16Kh i Virtual Desktop (total superfície fins a 32Kh)
 * Finestres multifont:
    * Escriptori remot (RDP, VNC, NoMachine)
    * Streamig de vídeo IP
    * Serveis Web
    * Aplicacions Web
    * Codificadors KVM
    * Programari DWRD per a gestió de videowalls
    * Client de Màquina virtual Citrix
    * Client VMWare Horizon
    * Widgets nadius
    * APITool
 * Plantilles i dissenys personalitzats.
 * Fonts Associades a Posicions (FAP).
 * KeyLock per a ancoratge de teclat a una font.
 * Zona MIA (Main Interactiva Area).
 * Zona Carrusel per a visualització periòdica de fonts.
 * Smart Mouse, assignació automàtica del teclat a la finestra activa en funció de la posició del ratolí.
 * Experiència multimèdia completa.
 * DW Share per a compartició de contingut.
 * Follow-me: Entorn multiusuari i multiposició.
 * Hot Corners i Short-cuts per a accés directe.
 * Agrupació distribuïda i autoreplicativa.
 * Sincronització a usuaris LDAP.
 * Robustesa per a entorns 24/7.
Subministrament de controlador gràfic de videowall Gesab model DataWall DTW7732 o equivalent, d'altes prestacions que permet organitzar les diferents fonts d'informació en tota la superfície de forma fàcil i intuïtiva mitjançant funcionalitat “Drag &amp; Drop”, està dissenyat per ser utilitzat pels operadors, mitjançant una interfície html5 responsive des de qualsevol dispositiu (ordinador, Tablet, mòbil) amb un navegador web; a més a més, aquesta unitat forma part de l'ecosistema DeskWall juntament amb els nodes d'operador, de manera que la base de dades s'emmagatzema replicada de forma automàtica a totes les estacions de treball que conformen la solució, utilitzant un sistema basat en REDIS amb lo que no es requereix l'ús de servidors que centralitzin la informació, evitant punts calents de fallida.
Característiques:
 * Llenç fins a 16Kh i Virtual Desktop (total superfície fins 32Kh)
 * Finestres multifont:
    * Escriptori remot (RDP, VNC, NoMachine)
    * Streamig de vídeo IP
    * Serveis Web
    * Aplicacions Web
    * Codificadors KVM
    * Programari DWRD per a gestió de videowalls
    * Client de Màquina virtual Citrix
    * Client VMWare Horizon
    * Widgets nadius
    * APITool
 * Plantilles i dissenys personalitzats
 * Fonts Associades a Posicions (FAP)
 * KeyLock per a ancoratge de teclat a una font
 * Zona Carrusel per a visualització periòdica de fonts.
 * Experiència multimèdia completa.
 * DW Share per a compartició de contingut.
 * Agrupació distribuïda i autoreplicativa.
 * Sincronització a usuaris LDAP
 * Robustesa per a entorns 24/7
La partida inclou tots els accessoris necessaris pel seu correcte funcionament; dietes, quilometratge i treballs en horari nocturn i/o festius.</x:t>
  </x:si>
  <x:si>
    <x:t>BPA5-GE0C</x:t>
  </x:si>
  <x:si>
    <x:t xml:space="preserve">Subministrament de sistema de visualització VideoWall mitjançant panells tipus microLED (6x3) marca Philips Unite LED serie 5000 (ref.27HDL5193IP) o equivalent; led tipus COB amb constitució de píxels Flip Chip 1R1G1B de 27,1´´, cabintes de 600x337,5x33,6mm (AxHxP) amb  una superfície aproximada de 3.600×1.000mm, resolució total de 3.840×1.080 píxels, pitch de píxel de 0.93mm com màxim, no s'admeten valors superiors. Per al muntatge del VideoWall, s'incloure una estructura autoportant executada mitjançant perfils metàl·lics, que hauran d'anar ancorats estructuralment entre forjats, garantint l'estabilitat, l'alineació correcta i la seguretat del sistema.
Característiques tècniques mínimes dels cabinets microLED:
 * Els cabinets compatibles amb el sistema de control i processament NOVASTAR
    * El sistema NOVASTAR haurà d'utilitzar-se com a electrònica principal d'enviament i gestió de senyal del VideoWall.
 * Tecnologia LED tipus COB (xip on board).
 * Configuració de píxel 1R1G1B amb tecnologia Flip Chip.
 * Soldadura sobre placa mitjançant càtode comú, orientada a l'optimització del consum energètic.
 * Pitch de píxel: 0,93 mm.
 * Resolució nativa per cabinet: 640x360 píxels.
 * Dimensions aproximades del cabinet: 600x337,5x33,6 mm (AxHxP), amb format nadiu 16:9. 
 * Profunditat màxima del cabinet, sense incloure suport: 35 mm.
 * Pes màxim del cabinet: 4,7 kg.
 * El cabinet haurà d'estar construït íntegrament en alumini, i no s'admetran carcasses parcials sototals de material plàstic. 
 * El disseny haurà de prescindir de ventiladors interns.
 * El marc perimetral haurà de ser subministrat pel mateix fabricant que els cabinets. 
 * El manteniment haurà de ser completament frontal.
Sistema de control, processament i qualitat d'imatge:
 * El sistema de recepció haurà d'incorporar receiving cards compatibles amb NOVASTAR, amb un mínim d'1 unitat tipus A10S-PRO o equivalent per cabinet.
 * La brillantor del sistema, una vegada calibrada, haurà de ser de 600 nits, ajustable mitjançant programari de control NOVASTAR.
 * L'angle de visió mínim haurà de ser de 160° tant en horitzontal com vertical.
 * La uniformitat de brillantor haurà de ser igual o superior al 97%. 
 * El sistema haurà de ser compatible amb tecnologia HDR10+. 
 * La temperatura de color per defecte ha de ser de 6.500K ± 500K.
 * El rang d'ajust de temperatura de color, mitjançant programari, haurà d'abastar des de 3.000K fins a 10.000K.
 * El calibratge de brillantor i color haurà de ser compatible i gestionable mitjançant programari NOVASTAR.
 * La freqüència de refresc haurà de ser de fins a 3.840 Hz.
Consum energètic i prestacions elèctriques:
 * Consum màxim per cabinet abans de calibratge (BC): inferior a 80W.
 * Consum màxim per cabinet després de calibratge (AC): inferior a 60W.
 * Consum típic per cabinet després de calibratge (AC): inferior a 20,25W.
 * Consum màxim per metre quadrat abans de calibratge (BC): 395 W/m².
 * Consum màxim per metre quadrat després de calibratge (AC): 296 W/m².
 * Emissió tèrmica màxima per metre quadrat abans de calibratge (AC): 1.379 BTU/m².
 * Emissió tèrmica típica per metre quadrat després de calibratge (AC): 446 BTU/m².
 * Nombre màxim de cabinets en cadena dalimentació (daisy chain): 16.
 * Tensió d'entrada: AC 100-240V, 50/60Hz.
 * El consum total del VideoWall haurà de ser coherent amb les dimensions finals del sistema i haurà de ser declarat a l'oferta tècnica
Condicions de funcionament i certificacions:
 * El sistema haurà d'estar certificat per a ús a interiors, amb funcionament continu 24/7.
 * Rang de temperatura de funcionament: de -10°C a 45°C.
 * El conjunt haurà de complir amb les següents regulacions i certificacions internacionals, o equivalents:
    * CCC
    * CE
    * CB (incloent compliment RoHS i WEEE)
    * FCC/ETL
    * UKCA
    * SASO / RoHS
NOTA: S'han de subministrar 2 cabinets addicionals com a elements de reserva / recanvi (Spare part) destinats a operacions de manteniment, estructura autoportant, suportacions i tots els accessoris necessaris per fitxar-ho a la parte i el pas ocult del cablejat; també inclou dietes, quilometratge i treballs en horari nocturn i/o festius. Totalment muntat i connectat amb les instal·lacions (força &amp; veu i dades). </x:t>
  </x:si>
  <x:si>
    <x:t>P-26</x:t>
  </x:si>
  <x:si>
    <x:t>Serveis de configuració, posada en marxa i certificacions</x:t>
  </x:si>
  <x:si>
    <x:t>P-27</x:t>
  </x:si>
  <x:si>
    <x:t>Formació i suport funcional</x:t>
  </x:si>
  <x:si>
    <x:t>P-28</x:t>
  </x:si>
  <x:si>
    <x:t>Serveis manteniment evolutiu</x:t>
  </x:si>
  <x:si>
    <x:t>P-29</x:t>
  </x:si>
  <x:si>
    <x:t>Consola recta marca GESAB model Advantis NG o equivalent, de 2.800x960x750mm</x:t>
  </x:si>
  <x:si>
    <x:t>BQ78-MB01</x:t>
  </x:si>
  <x:si>
    <x:t>Subministrament de Consola recta marca GESAB model Advantis NG o equivalent, de 2.800x960x750mm, per a tècnic i/o supervisor. Inclou:
 * Led senyalització emergència en cantonades
 * Personal Dock i regleta de connexions elèctriques en biga
 * Buck tècnic
 * Brazos ergonòmics per a un monitor ultra panoràmic de 49” per operador
 * WiRail per a integració de braços ergonòmics
 * Logotip retroil·luminat
 * Caixonera</x:t>
  </x:si>
  <x:si>
    <x:t>P-30</x:t>
  </x:si>
  <x:si>
    <x:t>Consola en L marca GESAB model Advantis NG o equivalent, de (4.500+2.250)x960x750mm</x:t>
  </x:si>
  <x:si>
    <x:t>BQ78-MB02</x:t>
  </x:si>
  <x:si>
    <x:t>Subministrament de Consola en L marca GESAB model Advantis NG o equivalent, de (4.500+2.250)x960x750mm, per a tècnic i/o supervisor. Inclou:
 * Led senyalització emergència en cantonades
 * Personal Dock i regleta de connexions elèctriques en biga
 * Braços ergonòmics per a un monitor ultra panoràmic de 49” per operador
 * WiRail per a integració de braços ergonòmics
 * Logotip retroil·luminat</x:t>
  </x:si>
  <x:si>
    <x:t>P-31</x:t>
  </x:si>
  <x:si>
    <x:t>Cadira ergonòmica 24/7 marca Interstuhl model Twentyfour-IS5 o equivalent</x:t>
  </x:si>
  <x:si>
    <x:t>BQ78-MB03</x:t>
  </x:si>
  <x:si>
    <x:t>Subministrament de Cadira ergonòmica 24/7 marca Interstuhl model Twentyfour-IS5 o equivalent Per ús intensiu 24h, amb seient d'escuma de dues zones per a una comoditat de seient màxima i sense fatiga, higiene òptima i comoditat addicional gràcies a les cobertes intercanviables, reposabraços multifuncional 5D d'alçada, amplada i profunditat ajustables i també abatibles, entapissat de materials resistents al desgast, base d'alumini robusta, mecanisme sincronitzat.</x:t>
  </x:si>
  <x:si>
    <x:t>P-32</x:t>
  </x:si>
  <x:si>
    <x:t>Partida alçada a justificar per a la execució i implantació de mesures de Seguretat i Salut</x:t>
  </x:si>
  <x:si>
    <x:t>CO2eq (kg)</x:t>
  </x:si>
  <x:si>
    <x:t>MJ</x:t>
  </x:si>
  <x:si>
    <x:t>CO2eq A4 (kg)</x:t>
  </x:si>
  <x:si>
    <x:t>MJ A4</x:t>
  </x:si>
  <x:si>
    <x:t>Camió transp.7 t</x:t>
  </x:si>
  <x:si>
    <x:t>Cable 0,6/1 kV RZ1-K (AS), 3x4mm2</x:t>
  </x:si>
  <x:si>
    <x:t>Cable 0,6/1 kV RZ1-K (AS), 3x2,5mm2</x:t>
  </x:si>
  <x:si>
    <x:t>Cable HDMI, trans. d'audio i video, Ultra HDTV HDMI 2.1 (48 Gbps), 8K@60Hz i 4K@120Hz, 1,5m</x:t>
  </x:si>
  <x:si>
    <x:t>Cable p/sonoritzacions, paral·lel bicolor 2x1,5mm2,LSZH</x:t>
  </x:si>
  <x:si>
    <x:t>Cable trans.dades,Cu,4par.,cat.6a F/UTP,poliolefina/poliolefina,n/propag.flama UNE-EN 60332, Dca-s2,</x:t>
  </x:si>
  <x:si>
    <x:t>Cable xarxa,4 par.,2xRJ45 cat.6a S/FTP,de 0,5 a 1,6 m</x:t>
  </x:si>
  <x:si>
    <x:t>Cable xarxa,4 par.,2xRJ45 cat.6a S/FTP,fins a 0,5 m</x:t>
  </x:si>
  <x:si>
    <x:t>Cable xarxa FO,duplex,LC/UPC-LC/UPC,fibra SM G.652.D,LSZH,Dca-s1, d1, a1,D=,2mm,l=5m</x:t>
  </x:si>
  <x:si>
    <x:t>Switching nivell 2 LAN corporativa --&gt; Cisco C9200L-24P-4G-E, amb PoE+ stackable amb llicència 3 any</x:t>
  </x:si>
  <x:si>
    <x:t>Connector veu+dades RJ45,cat.6a F/UTP,despl.aïlla.,p/munt.suport/panell</x:t>
  </x:si>
  <x:si>
    <x:t>Mòdul transceptor SFP 10Gigabit Ethernet/EX (40 km)/LC/SMF</x:t>
  </x:si>
  <x:si>
    <x:t>Suport p/1 connect.RJ45/MTRJ/LC duplex,per adaptació s/mec. tipus mod.2mòd.estrets</x:t>
  </x:si>
  <x:si>
    <x:t>Sist. de gestió d'informació KVM dinàmic i/o controlador gràfic Gesab model 7732 o equivalent</x:t>
  </x:si>
  <x:si>
    <x:t>Armari Rack 19´´ Gesab model Eglon V4 o equivalent, 42U, 8000x1.200x2.000mm</x:t>
  </x:si>
  <x:si>
    <x:t>AMIDAMENTS</x:t>
  </x:si>
  <x:si>
    <x:t>N</x:t>
  </x:si>
  <x:si>
    <x:t>01.01.001</x:t>
  </x:si>
  <x:si>
    <x:t>L</x:t>
  </x:si>
  <x:si>
    <x:t>Subministrament i instal·lació de Consola recta marca GESAB model Advantis NG o equivalent, de 2.800x960x750mm, per a 1 operador, tècnic i/o supervisor dissenyat per tasques de control en ambients 24/7. La consola estarà formada principalment per un conjunt estructural (Biga, laterals i buck estructural), una superfície de treball en compacte fenòlic de e=18 mm amb una profunditat no inferior a 960 mm i diversos elements funcionals per als operadors com el Personal Dock (àrea personal de connexions amb 2 endolls d'emergència, 2 punts RJ45 de Cat.6a i USB &amp; USB-C de càrrega) i qualsevol dels diferents sistemes de fixació dels braços ergonòmics amb ajustament longitudinal (Sistema WiRail).
Inclou:
 * Led senyalització emergència en cantonades
 * Personal Dock i regleta de connexions elèctriques en biga, per operador, tècnic i/o supervisor
 * Buck tècnic per equips.
 * Braços ergonòmics per a un monitor ultra panoràmic de 49”, per operador, tècnic i/o supervisor
 * WiRail per a integració de braços ergonòmics
 * Logotip retroil·luminat.
 * Caixonera metàl·lica de 525x400x550mm (AxPxH) amb 3 calaixos i rodes.
El conjunt estructural generat per la biga, els laterals i el buck estructural, hauran de proporcionar una alta resistència global, així com l'espai i les eines necessàries per a una correcta connectivitat i gestió del cablatge. L'interior de la biga comptarà amb un espai tècnic de mida suficient per albergar tot el cablatge i petits equips informàtics, igual que als laterals. L'accés a aquest espai tècnic serà ràpid i fàcil mitjançant tapes pivotants d'obertura manual sense necessitat d'eines. Aquestes àrees tècniques disposaran d'un sistema de sectorització per als equips i cablejat, amb espais diferenciats per als diferents tipus de cablejat segons siguin d'energia o dades/multimèdia.
El sistema de gestió dels monitors rail integrat (WiRail), és un sistema de gestió de braços ergonòmics amb rail integrat permet el posicionament dels braços articulats a tota la longitud del sistema mitjançant la integració d'un perfil d'alumini extrusionat amb doble carril, de dimensions 43x60 mm, que s'instal·larà completament integrat i coplanari amb la superfície de treball. El sistema haurà de permetre la reubicació dels braços, així com la inclusió de nous elements sense necessitat de fer canvis a la superfície de treball. El sistema haurà d'estar fabricat mitjançant perfils d'alumini de gruix mínim de 3mm i acabat exterior anoditzat.
Ergonomia i usabilitat, el sistema haurà de complir amb la normativa UNE-EN 527-2011 (part 1) i UNE-EN 527-2017 (part 2 i part 3), així com complir la normativa específica de sales de control ISO 11064-3. S'haurà de presentar juntament amb la documentació tècnica del concurs el certificat d'assaig i compliment a la normativa d'ergonomia sobre llocs de treball EN 527-1:2011, EN 527-2:2016 i EN 527-3:2013 (o les seves versions UNE-EN vigents) per a la línia de producte. Part 1: Dimensions. Part 2: Requisits mecànics de seguretat. Part 3: Mètodes d'assaig per determinar l'estabilitat i la resistència mecànica de l'estructura. IMPORTANT: El certificat de l'assaig haurà de ser emès per un laboratori acreditat com a AIDIMME. En cap cas serà vàlid que aquest assaig hagi estat realitzat pel propi fabricant o per qualsevol altra empresa que no sigui un laboratori acreditat el prestigi i la solvència tècnica del qual sigui demostrable.
Certificats i garanties, s'haurà de presentar juntament amb la documentació tècnica del concurs el certificat Greenguard for Low Chemical Emissions UL 2818-2022. L'empresa fabricant del mobiliari tècnic ha de tenir implantats els sistemes de gestió, organització i producció segons els estàndards internacionals de qualitat, medi ambient i prevenció de riscos laborals especificats per les normatives ISO 9001, ISO14001 i ISO45001; s'hauran de presentar els respectius certificats en vigor que ho acreditin.El període de garantia dels productes s'estendrà per un termini d'almenys 10 ANYS.
Totalment muntat i connectat amb les instal·lacions (força &amp; veu i dades). La partida inclou dietes, quilometratge i treballs en horari nocturn i/o festius.</x:t>
  </x:si>
  <x:si>
    <x:t>Consoles de tècnics</x:t>
  </x:si>
  <x:si>
    <x:t>01.01.002</x:t>
  </x:si>
  <x:si>
    <x:t>Subministrament i instal·lació de Consola en L marca GESAB model Advantis NG o equivalent, de (4.500+2.250)x960x750mm, per a 2 operadors,tècnics i/o supervisors dissenyat per tasques de control en ambients 24/7. La consola estarà formada principalment per un conjunt estructural (Biga, laterals i buck estructural), una superfície de treball en compacte fenòlic de e=18 mm amb una profunditat no inferior a 960 mm i diversos elements funcionals per als operadors com el Personal Dock (àrea personal de connexions amb 2 endolls d'emergència, 2 punts RJ45 de Cat.6a i USB &amp; USB-C de càrrega) i qualsevol dels diferents sistemes de fixació dels braços ergonòmics amb ajustament longitudinal (Sistema WiRail).
Inclou:
 * Led senyalització emergència en cantonades
 * Personal Dock i regleta de connexions elèctriques en biga, per operador, tècnic i/o supervisor
 * Braços ergonòmics per a un monitor ultra panoràmic de 49”, per operador, tècnic i/o supervisor
 * WiRail per a integració de braços ergonòmics, per operador, tècnic i/o supervisor
 * Logotip retroil·luminat.
El conjunt estructural generat per la biga, els laterals i el buck estructural, hauran de proporcionar una alta resistència global, així com l'espai i les eines necessàries per a una correcta connectivitat i gestió del cablatge. L'interior de la biga comptarà amb un espai tècnic de mida suficient per albergar tot el cablatge i petits equips informàtics, igual que als laterals. L'accés a aquest espai tècnic serà ràpid i fàcil mitjançant tapes pivotants d'obertura manual sense necessitat d'eines. Aquestes àrees tècniques disposaran d'un sistema de sectorització per als equips i cablejat, amb espais diferenciats per als diferents tipus de cablejat segons siguin d'energia o dades/multimèdia.
El sistema de gestió dels monitors rail integrat (WiRail), és un sistema de gestió de braços ergonòmics amb rail integrat permet el posicionament dels braços articulats a tota la longitud del sistema mitjançant la integració d'un perfil d'alumini extrusionat amb doble carril, de dimensions 43x60 mm, que s'instal·larà completament integrat i coplanari amb la superfície de treball. El sistema haurà de permetre la reubicació dels braços, així com la inclusió de nous elements sense necessitat de fer canvis a la superfície de treball. El sistema haurà d'estar fabricat mitjançant perfils d'alumini de gruix mínim de 3mm i acabat exterior anoditzat.
Ergonomia i usabilitat, el sistema haurà de complir amb la normativa UNE-EN 527-2011 (part 1) i UNE-EN 527-2017 (part 2 i part 3), així com complir la normativa específica de sales de control ISO 11064-3. S'haurà de presentar juntament amb la documentació tècnica del concurs el certificat d'assaig i compliment a la normativa d'ergonomia sobre llocs de treball EN 527-1:2011, EN 527-2:2016 i EN 527-3:2013 (o les seves versions UNE-EN vigents) per a la línia de producte. Part 1: Dimensions. Part 2: Requisits mecànics de seguretat. Part 3: Mètodes d'assaig per determinar l'estabilitat i la resistència mecànica de l'estructura. IMPORTANT: El certificat de l'assaig haurà de ser emès per un laboratori acreditat com a AIDIMME. En cap cas serà vàlid que aquest assaig hagi estat realitzat pel propi fabricant o per qualsevol altra empresa que no sigui un laboratori acreditat el prestigi i la solvència tècnica del qual sigui demostrable.
Certificats i garanties, s'haurà de presentar juntament amb la documentació tècnica del concurs el certificat Greenguard for Low Chemical Emissions UL 2818-2022. L'empresa fabricant del mobiliari tècnic ha de tenir implantats els sistemes de gestió, organització i producció segons els estàndards internacionals de qualitat, medi ambient i prevenció de riscos laborals especificats per les normatives ISO 9001, ISO14001 i ISO45001; s'hauran de presentar els respectius certificats en vigor que ho acreditin.El període de garantia dels productes s'estendrà per un termini d'almenys 10 ANYS.
Totalment muntat i connectat amb les instal·lacions (força &amp; veu i dades). La partida inclou dietes, quilometratge i treballs en horari nocturn i/o festius.</x:t>
  </x:si>
  <x:si>
    <x:t>Consola 2 operadors</x:t>
  </x:si>
  <x:si>
    <x:t>01.01.003</x:t>
  </x:si>
  <x:si>
    <x:t>Subministrament i instal·lació de Cadira ergonòmica 24/7 marca Interstuhl model Twentyfour-IS5 o equivalent Per ús intensiu 24h, amb seient d'escuma de dues zones per a una comoditat de seient màxima i sense fatiga, higiene òptima i comoditat addicional gràcies a les cobertes intercanviables, reposabraços multifuncional 5D d'alçada, amplada i profunditat ajustables i també abatibles, entapissat de materials resistents al desgast amb seient i respatllet amb tela negra SG3-Climatex Ultra, amb una resistència acreditada de 500.000 cicles Martindale, base d'alumini robusta, mecanisme sincronitzat. 
La cadira estarà certificada conforme a la normativa BS 5459-2:2000 + A2:2008, “Especificació per als requisits de rendiment i proves per a mobles d'oficina”, acreditant-ne la resistència i durabilitat per a ús operatiu continu de 24 hores per usuaris de fins a 150 kg.
Totalment muntat. La partida inclou dietes, quilometratge i treballs en horari nocturn i/o festius.</x:t>
  </x:si>
  <x:si>
    <x:t>01.02.001</x:t>
  </x:si>
  <x:si>
    <x:t>Subministrament i instal·lació de sistema de gestió d'informació KVM dinàmic (Keyboard, Video y Mouse) Gesab model DeskWall PRO DW7732 o equivalent, el sistema agrupa en una o diverses pantalles aquesta informació, organitzada mitjançant reixetes, provinent de fonts remotes mitjançant protocols molt diversos que permeten a l'operador accedir-hi mitjançant un teclat i un ratolí. DeskWall és una solució KVM Dinàmic sobre IP d'última generació que permet concentrar en un únic dispositiu la visualització i gestió de diverses fonts remotes mitjançant un només teclat i ratolí sobre un multillenç, l'experiència d'usuari (UX) posa el focus a una plataforma amigable, fàcil, i intuïtiu que garanteixi una gestió integral de totes les fonts possibles de forma transparent, com si fos un únic sistema es tractés i l'arquitectura DeskWall està formada per una unitat física (hardware) per lloc d'operador amb alta capacitat de processament i descodificació; la base de dades de la instal·lació s'emmagatzema de forma automàtica a totes les estacions de treball que conformen la solució aplicada usant un sistema basat en REDIS, sense necessitat de servidors que centralitzin la informació, evitant punts calents de fallida.
Característiques:
 * Llenç fins a 16Kh i Virtual Desktop (total superfície fins a 32Kh)
 * Finestres multifont:
    * Escriptori remot (RDP, VNC, NoMachine)
    * Streamig de vídeo IP
    * Serveis Web
    * Aplicacions Web
    * Codificadors KVM
    * Programari DWRD per a gestió de videowalls
    * Client de Màquina virtual Citrix
    * Client VMWare Horizon
    * Widgets nadius
    * APITool
 * Plantilles i dissenys personalitzats.
 * Fonts Associades a Posicions (FAP).
 * KeyLock per a ancoratge de teclat a una font.
 * Zona MIA (Main Interactiva Area).
 * Zona Carrusel per a visualització periòdica de fonts.
 * Smart Mouse, assignació automàtica del teclat a la finestra activa en funció de la posició del ratolí.
 * Experiència multimèdia completa.
 * DW Share per a compartició de contingut.
 * Follow-me: Entorn multiusuari i multiposició.
 * Hot Corners i Short-cuts per a accés directe.
 * Agrupació distribuïda i autoreplicativa.
 * Sincronització a usuaris LDAP.
 * Robustesa per a entorns 24/7.
Totalment muntat i connectat amb les instal·lacions (força &amp; veu i dades). La partida inclou tots els accessoris necessaris pel seu correcte funcionament; dietes, quilometratge i treballs en horari nocturn i/o festius.</x:t>
  </x:si>
  <x:si>
    <x:t>01.02.002</x:t>
  </x:si>
  <x:si>
    <x:t>Subministrament i instal·lació de codificador IP de Gesab model DWRT101 o equivalent, d'alt rendiment d'un sol port i vídeo 4K, proporciona un nivell de rendiment Ultra HD per a la gestió remota KVM sobre-IP; permet l'accés remot a servidors, PC i estacions de treball en qualsevol moment i des de qualsevol lloc a través de la BIOS. Compta amb la capacitat Multihead, per la qual cosa és possible realitzar connexions a sistemes amb més d'una sortida de vídeo utilitzant un codificador per a cadascuna d'elles. El codificador es connecta a un únic ordinador, proporcionant un accés sense bloquejos a múltiples usuaris estant totalment integrat a l'ecosistema DeskWall alhora que accessible a través de portàtil o PC. Suporta funcions com: mitjans virtuals, sincronització absoluta del ratolí, autenticació LDAP, xifrat AES, compatibilitat amb fins a 8 sessions simultànies; els usuaris poden utilitzar el DWRT101 com a element totalment integrat del sistema DeskWall i també des de qualsevol PC a través de la interfície web integrada.
Característiques:
 * Sistema dintegració amb DeskWall al complet
 * Video Ultra HD, 4K 30 HDMI (Rendiment 4K Ultra HD)
 * Qualitat de vídeo digital
 * 1080p @60 quadres per segon
 * 1080p Alta Qualitat 4:4:4 Color
 * HDMI Àudio
 * Entrada / Sortida Control de dispositius
 * Encesa/apagada PC/Servidor
 * Portàtil / PC
 * Interfície d'usuari
 * Port local de pas
 * Port únic, nivell BIOS, accés KVM sobre IP per a fins a 8 usuaris
 * Funcionalitat grupal per a sortides Multi-head
Totalment muntat i connectat amb les instal·lacions (força &amp; veu i dades). La partida inclou tots els accessoris necessaris pel seu correcte funcionament; dietes, quilometratge i treballs en horari nocturn i/o festius.</x:t>
  </x:si>
  <x:si>
    <x:t>Consola 2 operadors - VideoWall</x:t>
  </x:si>
  <x:si>
    <x:t>01.02.003</x:t>
  </x:si>
  <x:si>
    <x:t>Subministrament i instal·lació de controlador gràfic de videowall Gesab model DataWall DTW7732 o equivalent, d'altes prestacions que permet organitzar les diferents fonts d'informació en tota la superfície de forma fàcil i intuïtiva mitjançant funcionalitat “Drag &amp; Drop”, està dissenyat per ser utilitzat pels operadors, mitjançant una interfície html5 responsive des de qualsevol dispositiu (ordinador, Tablet, mòbil) amb un navegador web; a més a més, aquesta unitat forma part de l'ecosistema DeskWall juntament amb els nodes d'operador, de manera que la base de dades s'emmagatzema replicada de forma automàtica a totes les estacions de treball que conformen la solució, utilitzant un sistema basat en REDIS amb lo que no es requereix l'ús de servidors que centralitzin la informació, evitant punts calents de fallida.
Característiques:
 * Llenç fins a 16Kh i Virtual Desktop (total superfície fins 32Kh)
 * Finestres multifont:
    * Escriptori remot (RDP, VNC, NoMachine)
    * Streamig de vídeo IP
    * Serveis Web
    * Aplicacions Web
    * Codificadors KVM
    * Programari DWRD per a gestió de videowalls
    * Client de Màquina virtual Citrix
    * Client VMWare Horizon
    * Widgets nadius
    * APITool
 * Plantilles i dissenys personalitzats
 * Fonts Associades a Posicions (FAP)
 * KeyLock per a ancoratge de teclat a una font
 * Zona Carrusel per a visualització periòdica de fonts.
 * Experiència multimèdia completa.
 * DW Share per a compartició de contingut.
 * Agrupació distribuïda i autoreplicativa.
 * Sincronització a usuaris LDAP
 * Robustesa per a entorns 24/7
Totalment muntat i connectat amb les instal·lacions (força &amp; veu i dades). La partida inclou tots els accessoris necessaris pel seu correcte funcionament; dietes, quilometratge i treballs en horari nocturn i/o festius.</x:t>
  </x:si>
  <x:si>
    <x:t>01.02.004</x:t>
  </x:si>
  <x:si>
    <x:t>Subministrament i instal·lació de monitor industrial d'operadors LCD de 49'' marca Samsung referència LS49C950UAUXEN o equivalent, utra-panoàmica amb format d'aspecte 32:9, resolució de pantalla 5.120x1.440 píxels, 350 cd/m², panell tipus VA, contrast 3.000:1, temps resposta 5 ms, amb entrades 2xHDMI 2.0, DisplayPort 1.4 i USB-C, altaveus incorporats amb una potència mínima de 2x5W. Consum elèctric de 44W, dimensions de  1.147,6x363,5x293,8mm (AxHxP) i pes aproximat de 10,6kg i amb suport de sobretaula. 
Inclou suportacions i tots els accessoris necessaris per fitxar-ho al mobiliari i el pas ocult del cablejat; també inclou dietes, quilometratge i treballs en horari nocturn i/o festius. Totalment muntat i connectat amb les instal·lacions (força &amp; veu i dades).</x:t>
  </x:si>
  <x:si>
    <x:t>Consoles de tècnics - Monitor 49''</x:t>
  </x:si>
  <x:si>
    <x:t>Consola 2 operadors - Monitor 49''</x:t>
  </x:si>
  <x:si>
    <x:t>01.02.005</x:t>
  </x:si>
  <x:si>
    <x:t xml:space="preserve">Subministrament i instal·lació de sistema de visualització VideoWall mitjançant panells tipus microLED (6x3) marca Philips Unite LED serie 5000 (ref.27HDL5193IP) o equivalent; led tipus COB amb constitució de píxels Flip Chip 1R1G1B de 27,1´´, cabintes de 600x337,5x33,6mm (AxHxP) amb  una superfície aproximada de 3.600×1.000mm, resolució total de 3.840×1.080 píxels, pitch de píxel de 0.93mm com màxim, no s'admeten valors superiors. Per al muntatge del VideoWall, s'incloure una estructura autoportant executada mitjançant perfils metàl·lics, que hauran d'anar ancorats estructuralment entre forjats, garantint l'estabilitat, l'alineació correcta i la seguretat del sistema.
Característiques tècniques mínimes dels cabinets microLED:
 * Els cabinets compatibles amb el sistema de control i processament NOVASTAR
    * El sistema NOVASTAR haurà d'utilitzar-se com a electrònica principal d'enviament i gestió de senyal del VideoWall.
 * Tecnologia LED tipus COB (xip on board).
 * Configuració de píxel 1R1G1B amb tecnologia Flip Chip.
 * Soldadura sobre placa mitjançant càtode comú, orientada a l'optimització del consum energètic.
 * Pitch de píxel: 0,9375mm.
 * Resolució nativa per cabinet: 640x360mm (AxH) i àrea del cabinet: 0,2052m².
 * Dimensions aproximades del cabinet: 600x337,5x33,6mm (AxHxP), amb format nadiu 16:9. 
 * Profunditat màxima del cabinet, sense incloure suport: 35mm.
 * Pes màxim del cabinet: 4,7kg ± 0,2kg.
 * El cabinet haurà d'estar construït íntegrament en alumini, i no s'admetran carcasses parcials sototals de material plàstic. 
 * El disseny haurà de prescindir de ventiladors interns.
 * El marc perimetral haurà de ser subministrat pel mateix fabricant que els cabinets. 
 * El manteniment haurà de ser completament frontal.
 * Cable LAN amb connector RJ45.
Sistema de control, processament i qualitat d'imatge:
 * El sistema de recepció haurà d'incorporar receiving cards compatibles amb NOVASTAR, amb un mínim d'1 unitat tipus A10S-PRO o equivalent per cabinet.
 * La brillantor del sistema, una vegada calibrada, haurà de ser de 600 nits, ajustable mitjançant programari de control NOVASTAR.
 * L'angle de visió mínim haurà de ser de 160° tant en horitzontal com vertical.
 * La uniformitat de brillantor haurà de ser igual o superior al 97%. 
 * El sistema haurà de ser compatible amb tecnologia HDR10+. 
 * La temperatura de color per defecte ha de ser de 6.500K ± 500K.
 * El rang d'ajust de temperatura de color, mitjançant programari, haurà d'abastar des de 3.000K fins a 10.000K.
 * El calibratge de brillantor i color haurà de ser compatible i gestionable mitjançant programari NOVASTAR.
 * La freqüència de refresc haurà de ser de fins a 3.840Hz.
Consum energètic i prestacions elèctriques:
 * Consum màxim per cabinet abans de calibratge (BC): inferior a 86W.
 * Consum màxim per cabinet després de calibratge (AC): inferior a 64W.
 * Consum típic per cabinet després de calibratge (AC): inferior a 45W.
 * Consum màxim per metre quadrat abans de calibratge (BC): 421 W/m².
 * Consum màxim per metre quadrat després de calibratge (AC): 314 W/m².
 * Emissió tèrmica màxima per metre quadrat abans de calibratge (AC): 1.049 BTU/m².
 * Emissió tèrmica típica per metre quadrat després de calibratge (AC): 446 BTU/m².
 * Nombre màxim de cabinets en cadena dalimentació (daisy chain): 16.
 * Tensió d'entrada: AC 100-240V, 50/60Hz.
 * El consum total del VideoWall haurà de ser coherent amb les dimensions finals del sistema i haurà de ser declarat a l'oferta tècnica
Condicions de funcionament i certificacions:
 * El sistema haurà d'estar certificat per a ús a interiors, amb funcionament continu 24/7.
 * Rang de temperatura de funcionament: de -10°C a 45°C.
 * El conjunt haurà de complir amb les següents regulacions i certificacions internacionals, o equivalents:
    * CCC
    * CE
    * CB (incloent compliment RoHS i WEEE)
    * FCC/ETL
    * UKCA
    * SASO / RoHS
Inclou 2 cabinets addicionals com a elements de reserva destinats a operacions de manteniment, estructura autoportant, suportacions i tots els accessoris necessaris per fitxar-ho a la parte i el pas ocult del cablejat; també inclou dietes, quilometratge i treballs en horari nocturn i/o festius. Totalment muntat i connectat amb les instal·lacions (força &amp; veu i dades). </x:t>
  </x:si>
  <x:si>
    <x:t>01.02.006</x:t>
  </x:si>
  <x:si>
    <x:t xml:space="preserve">Subministrament i instal·lació de sostre marca Ecler model IC6 o equivalent, de dues vies, de 6,5'' de diàmetre, potència de 40W RMS a 8 ohms aptes per a instal·lacions de baixa impedància, per a línia de 100 V, nivell de pressió sonora 94 dB, encastat
Característiques tècniques:
 * Tipus: altaveu de sostre de 2 vies
 * Woofer: 6,5´´ en polipropilè
 * Tweeter: 25mm
 * Potència nominal: 40W RMS @ 8 ohms
 * Sensibilitat (1W/1m): 93dB i max.SPL 115dB pic
 * Resposta sonora d'alta qualitat, adequada per a veu i continguts multimèdia
 * Transformador incorporat, permetent la seva adaptació a instal·lacions d'alta o baixa impedància
 * Diàmetre exterior aproximat: 204mm
 * Diàmetre de tall: 180mm
 * Sistema d'instal·lació: fixació mitjançant triple pestanya giratòria 
 * Acabat: color blanc (RAL 9010) o negre (RAL 9005)
Inclou suportacions i tots els accessoris necessaris per encastar-ho al fals sostre; també inclou dietes, quilometratge i treballs en horari nocturn i/o festius. Totalment muntat i connectat amb les instal·lacions (força &amp; veu i dades). </x:t>
  </x:si>
  <x:si>
    <x:t>Sala operadors - Altaveus</x:t>
  </x:si>
  <x:si>
    <x:t>01.02.007</x:t>
  </x:si>
  <x:si>
    <x:t>Subministrament i instal·lació d'amplificador mesclador d'audio estèreo de classe professional marca Ecler model CA120 o equivalent, de disseny compacte i preparat per a integració en sistemes de control i automatització o equivalent; amb una potència mínima de 2x60W RMS a 4 ohms, amb dos entrades de micròfon y dos d'auxiliar, entrada d'emergència 0 dB prioritaria, amb relé de seguretat d'avisos per a línies d'altaveus amb atenuadors, sortida per a altaveus de 100 V, sortida de línia per a enllaçar altres etapes de potència, control de volumen individual para cada entrada, mode mesclador de micròfons amb prioritat de MIC 1 sobre MIC 2, i ambdòs sobre entradas auxiliares (configurable), gong i alimentació phantom seleccionable per a entrada MIC, control de greus, aguts i de volum general, preparat per a allotjar mòdul dinterfície telefònica i mòdul reproductor MP3.
Inclou suportacions i tots els accessoris necessaris per instalar-ho dins de rack; també inclou dietes, quilometratge i treballs en horari nocturn i/o festius. Totalment muntat i connectat amb les instal·lacions (força &amp; veu i dades).</x:t>
  </x:si>
  <x:si>
    <x:t>Rack Node (Pl.0)</x:t>
  </x:si>
  <x:si>
    <x:t>01.02.008</x:t>
  </x:si>
  <x:si>
    <x:t>Subministrament i instal·lació d'armari rack 19´´ per a recinte de telecomunicacions (NODE Pl.Bx Centre Directiu), marca Gesab model Eglon V4 o equivalent, de 42U 800x1.200x2.000mm (AxPxH) amb ventilació (F), doble ventilació (R), panells laterals i gestió frontal i traser, color negre, amb característiques adequades per a una àmplia varietat d'aplicacions de servidors i equips d'alta densitat dins dels àmbits de dades, seguretat, àudio i vídeo i telecomunicacions en entorns independents.
Característiques del rack:
 * 42U 19´´ 800x1200x2000mm (AxPxH) i 2222mm d'alçada total amb rodes/potes 
 * Construcció en acer laminat en fred
 * Pintat al forn en color negre epoxi RAL 9004, protecció contra l'oxidació, esgarrapades i corrosió
 * Perfils davanters i del darrere ajustables de 19´´ gravats amb les mesures en U
 * Perfils de gruix 2.0 mm
 * Portes laterals de gruix 1.2 mm amb panells laterals fàcilment desmuntables amb tancament automàtic
 * Porta davantera simple metàl·lcia mircroperforada de ventilació passiva i pany amb clau; amb opció de vidre vidre temperat fumat color gris de 5mm, segons els requisits de TIC Mercabarna
 * Portes traseres dobles metàl·liques mircroperforades de ventilació passiva i pany amb clau; amb opció de vidre vidre temperat fumat color gris de 5mm, segons els requisits de TIC Mercabarna
 * 70% de ventilació a totes les portes
 * 4 Potes d'anivellament i 4 rodes multidireccionals d'alta durabilitat i càrrega fins a 1500 kg de càrrega estàtica (2 amb fre i 2 sense fre)
 * Sostre amb ranures de ventilació i diversos accessos per al pas de cablatge; inclou kit de ventilació per sostre amb 4 ventiladors de 30W per garantir la cirulació del flux d'aire
 * Panell de base de terra de farciment extraïble i lliscant. 
 * Entrada de cables amb tira de raspall al sostre i la base del rack amb gestió de cables frontal, però es poden configurar segons els requisits de TIC Mercabarna
 * Presa de terra per als equips i panells
 * 2 regletes de preses de corrent per muntatge en rack de 19´´, 8 sortides per endolls de seguretat amb interruptor On/Off, 63x46mm (AxP) de 3.680W i longitud de cable de 165cm 
 * Connector de 16A
 * Unitat de ventilador de 3 vies, muntada en bastidor
 * Organitzador vertical de cable frontal i traser d'alta densitat 48Ux152mmx508mm (HxAxP)
 * Organitzador de cables en rack
 * Kits d'unió i estants de racks
 * Carboni Incorporat CIBSE TM65: 1057.979 kg CO2e
 * Compleix les normatives ANSI/EIARS-310-D, DIN41491, PART1, IEC297-2, DIN41494, PART7, ETSI ESTÀNDARD.
La partida inclou el desplaçament de les CPU's / Ordinadors de Control de Vigilància fins al Rack i les connexions necessàries per integrar-ho en el sistema d'AudioVisuals i VideoWall de la licitació.
Totalment muntat sobre el paviment i connectat amb les instal·lacions (força &amp; veu i dades), inclosos tots els accessoris necessaris per al muntatge. La partida inclou dietes, quilometratge i treballs en horari nocturn i/o festius.</x:t>
  </x:si>
  <x:si>
    <x:t>Node (Pl.Bx)</x:t>
  </x:si>
  <x:si>
    <x:t>01.02.009</x:t>
  </x:si>
  <x:si>
    <x:t>Rack to Consoles de tècnics</x:t>
  </x:si>
  <x:si>
    <x:t>Rack to Consola 2 operadors</x:t>
  </x:si>
  <x:si>
    <x:t>01.02.010</x:t>
  </x:si>
  <x:si>
    <x:t>01.02.011</x:t>
  </x:si>
  <x:si>
    <x:t>Encoders</x:t>
  </x:si>
  <x:si>
    <x:t>DTW to Novastar</x:t>
  </x:si>
  <x:si>
    <x:t>01.02.012</x:t>
  </x:si>
  <x:si>
    <x:t>Novastar to VideoWall</x:t>
  </x:si>
  <x:si>
    <x:t>VideoWall</x:t>
  </x:si>
  <x:si>
    <x:t>01.02.013</x:t>
  </x:si>
  <x:si>
    <x:t>Amplificador - Altaveus</x:t>
  </x:si>
  <x:si>
    <x:t>01.02.014</x:t>
  </x:si>
  <x:si>
    <x:t>Interior Rack</x:t>
  </x:si>
  <x:si>
    <x:t>Extra</x:t>
  </x:si>
  <x:si>
    <x:t>01.02.015</x:t>
  </x:si>
  <x:si>
    <x:t>DTW</x:t>
  </x:si>
  <x:si>
    <x:t>DWP</x:t>
  </x:si>
  <x:si>
    <x:t>01.02.016</x:t>
  </x:si>
  <x:si>
    <x:t>01.02.017</x:t>
  </x:si>
  <x:si>
    <x:t>Subministrament, instal·lació de l'electrònica de xarxa i posada en marxa, segons els requeriments TTD (Tecnologia i Transformació Digital) de Mercabarna:
 1) Switching LAN industrial de Mercabarna:
          Connectat al router principal MPLS, s’instal·laran els equips LAN per l’accés de tots els serveis del Centre de Control de Vigilància de Mercabarna.
          En el cas d’instal·lació de més d’un switch al mateix rack, aquests han d’incloure el mòdul/cable de Stack formant una única unitat lògica amb velocitat del bus igual o superior a 10Gbps.
     1.1) Material associat:
               Els equips han de ser els homologats per TTD (Tecnologia i Transformació Digital) de Mercabarna i compatibles amb els contractes de manteniment de la xarxa vigents en el moment de la posada en marxa. 
               Caldrà consultar amb els tècnics de TTD de Mercabarna els models dels equips i actualitzar-ho en fase d’obra.
               LAN industrial Mercabarna:
                  - 1u --&gt; Switch LAN industrial Cisco C9300-24T-A stackable amb llicència de 3 anys
                  - 1u --&gt; Módul Uplink del switch de 10Gb, en el cas que no vingui inclòs
                  - 2u --&gt; Mòdul transceptor Cisco Gigabit de 10Gb model 10GBase-LR SFP+, a definir en obra per TTD
                  - 1u --&gt; Fuetó de FO monomode 2LC/UPC-2LC/UPC, fins a 5m de llargària
Inclou tots els elements necessaris per una correcta instal·lació per part del GrupTelecom (Empresa homologada per treballar en els Nodes de Mercabarna); es considerarà la partida complerta quan es presenti tota la documentació requerida i es tingui l'aprovació per part de TTD.</x:t>
  </x:si>
  <x:si>
    <x:t>CD1 - CD Pl.Baixa</x:t>
  </x:si>
  <x:si>
    <x:t>01.02.018</x:t>
  </x:si>
  <x:si>
    <x:t>PA a justificar - Centre de Seguretat</x:t>
  </x:si>
  <x:si>
    <x:t>01.02.019</x:t>
  </x:si>
  <x:si>
    <x:t>Subministrament de peces de recanvi / reposició / reemplaçament (Spare parts):
  * PPA3-GE02: 2u Cabinets microLED Pitch 0.9 de Philips
  * PG8W-GE01/GE03: 1u DeskWall / DataWall  PRO DW7732
  * PG8W-GE02: 1u Codificador DWRT101
Spare part de VideoWall cabinetes mircoLED de 1.920x1.080 pixels:
VideoWall mitjançant panells tipus microLED marca Philips Unite LED serie 5000 (ref.27HDL5193IP) o equivalent; led tipus COB amb constitució de píxels Flip Chip 1R1G1B de 27,1'', cabintes de 600x337,5x33,6mm (AxHxP) amb  una superfície aproximada de 3.600×1.000mm, resolució total de 3.840×1.080 píxels, pitch de píxel de 0.93mm com màxim, no s'admeten valors superiors. Per al muntatge del VideoWall, s'incloure una estructura autoportant executada mitjançant perfils metàl·lics, que hauran d'anar ancorats estructuralment entre forjats, garantint l'estabilitat, l'alineació correcta i la seguretat del sistema.
Spare part de DeskWall &amp; DataWall appliance 7732 (Active DWP+DTW):
Unitat DeskWall Pro 7732 o equivalent configurada per al seu ús com a unitat de reserva a la instal·lació del client amb llicència activa. La unitat, propietat de Mercabarna, haurà de quedar emmagatzemada a les seves instal·lacions com a unitat de reemplaçament, perquè en cas d'avaria es minimitzin els temps de resolució. Les seves característiques tècniques són iguals a les de la resta de les unitats instal·lades.
Per a un reemplaçament correcte d'un dispositiu amb llicenciament actiu, només caldrà connectar l'equip i carregar la base de dades, bé de forma manual o mitjançant la seva integració a la xarxa REDIS de DeskWall. La unitat Spare Part compta amb doble
llicència per poder fixar-se com a unitat DeskWall o DataWall en el procés dactivació.
Spare part d'Encoder IP CPU's remotes d'un canal 4K:
Subministrament d'una unitat de codificació per IP DWRT101 o equivalent dels senyals de vídeo, àudio-out i USB d'una CPU remota.
Els senyals estaran disponibles a la xarxa per a la seva descodificació als processadors DeskWall o equivalent permetent la seva visualització i control per part de fins a 8 usuaris simultàniament. Per a la seva integració al sistema DeskWall o equivalent s'inclou dins d'aquest paquet, el software client necessari a les unitats DeskWall o equivalent a les quals serà connectat.
La connexió de la CPU al sistema es realitza per mitjà de senyal de vídeo HDMI (no suporta HDCP) amb àudio integrat i control USB. La unitat és capaç de processar senyals amb resolució de fins a 4K, amb freqüència de refresc de 60Hz o amb mostreig d'alta qualitat 4:4:4 (no totes les opcions simultàniament). La unitat compta amb sortida en loop del senyal de vídeo HDMI i USB dentrada.
S'inclou cablejat de vídeo HDMI, USB i Ethernet, necessaris per a la interconnexió amb la font a codificar i l'electrònica de xarxa. Es considera una longitud d'1m a 10m. S'hi inclou part proporcional de kit de muntatge sobre safata de rack.
NOTES:
 * Els codificadors tenen la capacitat de codificar i transmetre l'àudio embegut al senyal de vídeo HDMI, si cal codificar i transmetre qualsevol àudio que no estigui incorporat a la transmissió HDMI, caldrà incloure integradors d'àudio accessoris.
 * Si algun dels senyals a codificar inclou HDCP caldrà un estudi específic de les necessitats del sistema.
No inclou:
   * Instal·lació física dequips de reemplaçament.</x:t>
  </x:si>
  <x:si>
    <x:t>Servei de manteniment - 3 anys</x:t>
  </x:si>
  <x:si>
    <x:t>01.03.001</x:t>
  </x:si>
  <x:si>
    <x:t>Servei de manteniment i suport tècnic 24/7 DeskWall Full Care o equivalent i garantia de 3 anys, ampliable fins a 6 anys; per tots els equips i sistemes d'AudioVisuals i VideoWall instal·lats en la licitació. 
S'haurà de donar un servei de manteniment i suport tècnic per al sistema complert d'AudioVisuals i VideoWall implantat en la present adjudicació, que haurà d'incloure suport tècnic remot, actualitzacions de software i substitució anticipada de hardware, durant el període contractat (3 anys / 36 mesos). El servei de manteniment serà sota la modalitat 24/7, amb capacitat d'atenció contínua i condicions específiques segons el nivell de prioritat de la incidència.
Manteniment de hardware:
Inclou un servei de substitució anticipada d'unitats hardware defectuoses, aplicable a tots els equips i sistemes d'AudioVisuals i VideoWall instal·lats en l'adjudicació, en cas d'avaria; la substitució haurà de ser aprovada prèviament per un tècnic del servei de suport, després de la realització de les comprovacions necessàries i la confirmació de la necessitat de reemplaçament. En cas que no es disposi de peces de recanvi (Spare parts) i l'aprovació es faci abans de les 12.00h, la unitat de reemplaçament s'haurà d'enviar en modalitat NBD (Next Business Day - següent dia hàbil) mitjançant transport estàndard i les despeses d'enviament seran a càrrec del proveïdor del servei. 
Manteniment de software:
Inclou totes les actualitzacions de software (Updates) i millores funcionals que es publiquin dins de la mateixa versió dels equips i sistemes d'AudioVisuals (DeskWall o equivalent) i VideoWall durant el període de vigència del contracte de manteniment. Així mateix, es considera l'accés a l'àrea de coneixement i documentació tècnica associada al sistema.
Suport tècnic (Support care):
S'ha de proporcionar suport tècnic remot per a tots els equips i sistemes d'AudioVisuals instal·lat en la present adjudicació en modalitat 24/7, d'acord amb el següent esquema:
   Horari de servei:
      * Disponibilitat continua 24 hores al dia, 7 dies a la setmana (24/7).
   Canals de notificació d'incidències:
      * Telèfon durant horari laboral.
      * Telèfon 24/7 per a incidències de prioritat P1 (severitat i impacte alt).
      * Correu electrònic.
   Temps de resposta:
      * Inferior a 2 hores en cas de notificació telefònica.
      * Inferior a 8 hores laborables en cas de notificació per correu electrònic.
   Temps d'intervenció:
      * Inferior a 4 hores en horari laboral.
      * Inferior a 4 hores en modalitat 24/7 per a incidències critiques o de prioritat P1.
La primera línia de suport s'haurà de fer mitjançant connexió remota, prèvia autorització de Mercabarna i utilitzant una connexió prèviament acordada i validada pel departament TTD (Tecnologia i Transformació Digital). En cas que sigui necessària assistència tècnica presencial, aquesta no estarà inclosa al servei de manteniment i haurà de ser objecte de cotització independent.
Exclusions del servei 24/7:
   * Assistència presencial per a la instal·lació de noves versions de firmware o software (Upgrade). En la licitació s'haurà de presentar una proposta tècnica i econòmica del manteniment evolutiu.
   * Detecció de fallades en lloc.
   * Instal·lació física d'equips de reemplaçament.
En cas de requerir-se qualsevol d'aquests serveis, cal sol·licitar un pressupost addicional.
Ítems inclosos, s'haurà d'incloure en aquest capítol, com a mínim el mateniment durant 3 anys dels equips i sistemes d'AudioVisuals i VideoWall instal·lats en la licitació (p.e. Sistema KVM Dinàmic, Controldor gràfic del VideoWall,....).
NOTA: 
   * En el cas de que es vulgui ampliar la garantia i el manteniment 24/7 fins als 6 anys, es mantindran els preus de la present licitació.</x:t>
  </x:si>
  <x:si>
    <x:t>01.03.002</x:t>
  </x:si>
  <x:si>
    <x:t>Serveis de configuració, posada en marxa i certificats.
 * Certificats de qualitat a fàbrica de l'equipament subministrat.
 * Certificats de configuració dels equips.
 * Configuració de l'equipament i el swicth, aquest últim per empresa homologada per treballar en els Nodes de Mercabarna.
 * Certificats de proves en posada en marxa de tot l'equipament, prèviament s'enviarà el protocol de proves per validació per part de Mercabarna.
Totalment muntat i connectat amb les instal·lacions (força &amp; veu i dades). La partida inclou dietes, quilometratge i treballs en horari nocturn i/o festius.</x:t>
  </x:si>
  <x:si>
    <x:t>01.03.003</x:t>
  </x:si>
  <x:si>
    <x:t>Formació necessària als operadors de vigilància, el controlador i al personal del TTD (Tecnologia i Transformació Digital) de Mercabarna per al maneig funcional i coneixements tècnics de la infraestructura.
Estarà inclòs durant el període de vigència del contracte, la formació i el suport funcional, a demanda del personal que Mercabarna assigni per a aquest projecte, per als requeriments següents.
Formació:
 * Formació inicial per a l'administració dels sistemes (mín. 3 hores per 3 torns).
 * Formació inicial als membres de Mercabarna que s'estimin, en el maneig funcional de les parametritzacions i possibilitats del visionat d'imatges al VideoWall (mín. 2 sessions de 3 hores).
 * Formació periòdica d'actualització de coneixements als membres d'aquest col·lectiu o a les noves incorporacions que s'hi produeixin, a demanda del Cap del Departament de Seguretat i Mobilitat.
Suport funcional:
 * Modificacions en parametritzacions, configuracions i redistribucions de les prestacions de visualització dissenyades en els replantejaments inicials, davant de canvis deguts a noves necessitats organitzatives.
 * Consultes realitzades pels responsables de l'operació del VideoWall referides a funcionalitats del software de gestió.
La partida inclou dietes, quilometratge i treballs en horari nocturn i/o festius.</x:t>
  </x:si>
  <x:si>
    <x:t>01.04.001</x:t>
  </x:si>
  <x:si>
    <x:t>Servei de manteniment preventiu de 3 anys, ampliable fins a 6 anys; per tots els equips i sistemes d'AudioVisuals i VideoWall instal·lats en la licitació. 
  Modalitat: 5x8 NBD (Next Business Day - següent dia hàbil)
  Període del contracte: 3 anys
Manteniment preventiu:
Manteniment preventiu de les instal·lacions, equips i sistemes d'AudioVisuals i VideoWall del Centre de Control de Vigilància de Mercabarna. Consisteix en la revisió de la instal·lació per part d'un tècnic especialitzat de l'empresa adjudicatària, mitjançant una visita anual programada en horari laboral (Dl-Dv de 9:00h a 18:00h), essent aquestes com un pla establert de treball i no com una demanda de l'usuari per a millores o resolució de dubtes. A les visites es revisaran els elements indicats i es realitzarà un informe amb la relació d'elements inspeccionats, el treball efectuat en ells i l'estat en què es queden.
NOTES:
  * Els materials i consumibles no indicats anteriorment no estan inclosos en el serveis de manteniments. En cas de ser necessari es presentarà oferta econòmica a partir del diagnòstic realitzat.
  * L'assistència del personal tècnic no garanteix la reparació de l'avaria ja que poden ser necessàries peces que no hi siguin disponibles a les instal·lacions de Mercabarna.
  * En el cas de que es vulgui ampliar la garantia i manteniment fins als 6 anys, es mantindran els preus de la present licitació.</x:t>
  </x:si>
  <x:si>
    <x:t>01.04.002</x:t>
  </x:si>
  <x:si>
    <x:t>Servei de manteniment evolutiu de 3 anys, ampliable fins a 6 anys; per tots els equips i sistemes d'AudioVisuals i VideoWall instal·lats en la licitació. 
  Modalitat: 5x8 NBD (Next Business Day - següent dia hàbil)
  Període del contracte: 3 anys
Manteniment evolutiu:
Manteniment evolutiu recollirà totes les actualitzacions de S.O., firmware i software que permeti mantenir tots els sistemes actualitzats i amb suport tècnic en vigor. Aquest manteniment es realitzarà amb una periodicitat semestral, llevat que, per motius de necessitat imperiosa, calgui fer-ho fora de període. S'estima la realització de dos manteniments evolutius anuals, on, arran del servei d'assitències tècniques i/o plans de manteniment corresponents; es valorarà la necessitat d'actualització dels sistemes, la planificació i la instal·lació.
Les accions previstes a realitzar dins aquest manteniment comprendran:
 * Actualització del firmware de tots els sistemes objecte d'aquest contracte.
 * Actualitzacions software davant alliberaments del software de gestió del sistema.
 * Actualitzacions dels sistemes operatius dels sistemes informàtics involucrats.
NOTES:
  * Els materials i consumibles no indicats anteriorment no estan inclosos en el serveis de manteniments. En cas de ser necessari es presentarà oferta econòmica a partir del diagnòstic realitzat.
  * L'assistència del personal tècnic no garanteix la reparació de l'avaria ja que poden ser necessàries peces que no hi siguin disponibles a les instal·lacions de Mercabarna.
  * En el cas de que es vulgui ampliar la garantia i manteniment fins als 6 anys, es mantindran els preus de la present licitació.</x:t>
  </x:si>
  <x:si>
    <x:t>01.05.001</x:t>
  </x:si>
  <x:si>
    <x:t>Servei de manteniment correctiu de 3 anys, ampliable fins a 6 anys; per tots els equips i sistemes d'AudioVisuals i VideoWall instal·lats en la licitació. 
  Modalitat: 5x8 NBD (Next Business Day - següent dia hàbil)
  Període del contracte: 3 anys
Manteniment correctiu:
Manteniment correctiu per a resolució d'avaries dels sistemes d'AudioVisuals i VideoWall subministrats pel licitador en el Centre de Control de Vigilància de Mercabarna. Inclou el servei d'atenció preferent amb disponibilitat 5x8 amb un temps de resposta NBD (Next Business Day), des de l'avís mitjançant trucada telefònica al telèfon de manteniment fins la presència del tècnic especialitzat de l'empresa adjudicatària a les dependències de Mercabarna, sempre i quan l'avís es faci abans de les 10:00h; aquest servei consta de dues visites una per al diagnòstic i l'altra per la reparació de l'avaria de l'equip i/o sistema en horari laboral (Dl a Dv de 9:00h a 18:00h), en el cas que sigui necessària més dedicació, es facturaran a part segons tarifa habitual presentada prèviament en el concurs de licitació.
NOTES:
  * Els materials i consumibles no indicats anteriorment no estan inclosos en el serveis de manteniments. En cas de ser necessari es presentarà oferta econòmica a partir del diagnòstic realitzat.
  * L'assistència del personal tècnic no garanteix la reparació de l'avaria ja que poden ser necessàries peces que no hi siguin disponibles a les instal·lacions de Mercabarna.
  * En el cas de que es vulgui ampliar la garantia i manteniment fins als 6 anys, es mantindran els preus de la present licitació.</x:t>
  </x:si>
  <x:si>
    <x:t>01.GR.001</x:t>
  </x:si>
  <x:si>
    <x:t>Panells</x:t>
  </x:si>
  <x:si>
    <x:t>DWRT-01</x:t>
  </x:si>
  <x:si>
    <x:t>DTW7700</x:t>
  </x:si>
  <x:si>
    <x:t>DW7700</x:t>
  </x:si>
  <x:si>
    <x:t>Monitors</x:t>
  </x:si>
  <x:si>
    <x:t>Amplificador</x:t>
  </x:si>
  <x:si>
    <x:t>Altaveus</x:t>
  </x:si>
  <x:si>
    <x:t>Cadira</x:t>
  </x:si>
  <x:si>
    <x:t>Rack</x:t>
  </x:si>
  <x:si>
    <x:t>Taula L</x:t>
  </x:si>
  <x:si>
    <x:t>Taula R</x:t>
  </x:si>
  <x:si>
    <x:t>Caixonera</x:t>
  </x:si>
  <x:si>
    <x:t>Altres</x:t>
  </x:si>
  <x:si>
    <x:t>01.GR.002</x:t>
  </x:si>
  <x:si>
    <x:t>01.GR.003</x:t>
  </x:si>
</x:sst>
</file>

<file path=xl/styles.xml><?xml version="1.0" encoding="utf-8"?>
<x:styleSheet xmlns:x="http://schemas.openxmlformats.org/spreadsheetml/2006/main">
  <x:numFmts count="6">
    <x:numFmt numFmtId="0" formatCode=""/>
    <x:numFmt numFmtId="1" formatCode="@"/>
    <x:numFmt numFmtId="2" formatCode="General"/>
    <x:numFmt numFmtId="3" formatCode="###,###,##0.00"/>
    <x:numFmt numFmtId="4" formatCode="###,###,##0.000"/>
    <x:numFmt numFmtId="5" formatCode="###,###,##0.00000"/>
  </x:numFmts>
  <x:fonts count="16">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
      <x:vertAlign val="baseline"/>
      <x:sz val="11"/>
      <x:color rgb="FF000000"/>
      <x:name val="Calibri"/>
      <x:family val="2"/>
    </x:font>
    <x:font>
      <x:vertAlign val="baseline"/>
      <x:sz val="10"/>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0"/>
      <x:color rgb="FF000000"/>
      <x:name val="Calibri"/>
      <x:family val="2"/>
    </x:font>
    <x:font>
      <x:b/>
      <x:vertAlign val="baseline"/>
      <x:sz val="11"/>
      <x:color rgb="FF000000"/>
      <x:name val="Calibri"/>
      <x:family val="2"/>
    </x:font>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s>
  <x:fills count="6">
    <x:fill>
      <x:patternFill patternType="none"/>
    </x:fill>
    <x:fill>
      <x:patternFill patternType="gray125"/>
    </x:fill>
    <x:fill>
      <x:patternFill patternType="solid">
        <x:fgColor rgb="FF99CCFF"/>
        <x:bgColor rgb="FF99CCFF"/>
      </x:patternFill>
    </x:fill>
    <x:fill>
      <x:patternFill patternType="solid">
        <x:fgColor rgb="FFC0C0C0"/>
        <x:bgColor rgb="FFC0C0C0"/>
      </x:patternFill>
    </x:fill>
    <x:fill>
      <x:patternFill patternType="solid">
        <x:fgColor rgb="FFFFFFCC"/>
        <x:bgColor rgb="FFFFFFCC"/>
      </x:patternFill>
    </x:fill>
    <x:fill>
      <x:patternFill patternType="solid">
        <x:fgColor rgb="FFC0C0C0"/>
        <x:bgColor rgb="FFC0C0C0"/>
      </x:patternFill>
    </x:fill>
  </x:fills>
  <x:borders count="3">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6">
    <x:xf numFmtId="0" fontId="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0" fillId="2" borderId="0" applyNumberFormat="0" applyFill="0"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0" fontId="3" fillId="0" borderId="0" applyNumberFormat="0" applyFill="1" applyBorder="0" applyAlignment="0" applyProtection="1">
      <x:protection locked="1" hidden="0"/>
    </x:xf>
    <x:xf numFmtId="1" fontId="3" fillId="0" borderId="0" applyNumberFormat="0" applyFill="1" applyBorder="0" applyAlignment="0" applyProtection="1">
      <x:protection locked="1" hidden="0"/>
    </x:xf>
    <x:xf numFmtId="1" fontId="1"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3" fontId="1" fillId="4" borderId="0" applyNumberFormat="0" applyFill="0" applyBorder="0" applyAlignment="0" applyProtection="1">
      <x:protection locked="0" hidden="0"/>
    </x:xf>
    <x:xf numFmtId="4" fontId="1" fillId="0" borderId="0" applyNumberFormat="0" applyFill="1" applyBorder="0" applyAlignment="0" applyProtection="1">
      <x:protection locked="1" hidden="0"/>
    </x:xf>
    <x:xf numFmtId="3" fontId="1" fillId="0" borderId="0" applyNumberFormat="0" applyFill="1" applyBorder="0" applyAlignment="0" applyProtection="1">
      <x:protection locked="1" hidden="0"/>
    </x:xf>
    <x:xf numFmtId="3" fontId="3" fillId="0" borderId="0" applyNumberFormat="0" applyFill="1" applyBorder="0" applyAlignment="0" applyProtection="1">
      <x:protection locked="1" hidden="0"/>
    </x:xf>
    <x:xf numFmtId="0" fontId="4" fillId="0" borderId="0" applyNumberFormat="0" applyFill="1" applyBorder="0" applyAlignment="0" applyProtection="1">
      <x:protection locked="1" hidden="0"/>
    </x:xf>
    <x:xf numFmtId="3" fontId="4" fillId="0" borderId="0" applyNumberFormat="0" applyFill="1"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2" fontId="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7" fillId="2" borderId="0" applyNumberFormat="0" applyFill="0" applyBorder="0" applyAlignment="0" applyProtection="1">
      <x:protection locked="1" hidden="0"/>
    </x:xf>
    <x:xf numFmtId="0" fontId="8" fillId="5" borderId="0" applyNumberFormat="0" applyFill="0" applyBorder="0" applyAlignment="0" applyProtection="1">
      <x:protection locked="1" hidden="0"/>
    </x:xf>
    <x:xf numFmtId="0" fontId="9" fillId="2" borderId="0" applyNumberFormat="0" applyFill="0" applyBorder="0" applyAlignment="0" applyProtection="1">
      <x:protection locked="1" hidden="0"/>
    </x:xf>
    <x:xf numFmtId="0" fontId="10"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4" fontId="10" fillId="0" borderId="0" applyNumberFormat="0" applyFill="1" applyBorder="0" applyAlignment="0" applyProtection="1">
      <x:protection locked="1" hidden="0"/>
    </x:xf>
    <x:xf numFmtId="4" fontId="10" fillId="4" borderId="0" applyNumberFormat="0" applyFill="0" applyBorder="0" applyAlignment="0" applyProtection="1">
      <x:protection locked="0" hidden="0"/>
    </x:xf>
    <x:xf numFmtId="0" fontId="5" fillId="4" borderId="0" applyNumberFormat="0" applyFill="0" applyBorder="0" applyAlignment="0" applyProtection="1">
      <x:protection locked="0" hidden="0"/>
    </x:xf>
    <x:xf numFmtId="3" fontId="10" fillId="4" borderId="0" applyNumberFormat="0" applyFill="0" applyBorder="0" applyAlignment="0" applyProtection="1">
      <x:protection locked="0" hidden="0"/>
    </x:xf>
    <x:xf numFmtId="4" fontId="5" fillId="4" borderId="0" applyNumberFormat="0" applyFill="0" applyBorder="0" applyAlignment="0" applyProtection="1">
      <x:protection locked="0" hidden="0"/>
    </x:xf>
    <x:xf numFmtId="5" fontId="5" fillId="4" borderId="0" applyNumberFormat="0" applyFill="0" applyBorder="0" applyAlignment="0" applyProtection="1">
      <x:protection locked="0" hidden="0"/>
    </x:xf>
    <x:xf numFmtId="5"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5" fontId="5" fillId="4" borderId="1" applyNumberFormat="0" applyFill="0" applyBorder="1" applyAlignment="0" applyProtection="1">
      <x:protection locked="0" hidden="0"/>
    </x:xf>
    <x:xf numFmtId="0"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4" fontId="5" fillId="0" borderId="0" applyNumberFormat="0" applyFill="1"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2" fontId="1" fillId="0" borderId="0" applyNumberFormat="0" applyFill="1" applyBorder="0" applyAlignment="0" applyProtection="1">
      <x:protection locked="1" hidden="0"/>
    </x:xf>
    <x:xf numFmtId="0" fontId="3" fillId="3" borderId="0" applyNumberFormat="0" applyFill="0" applyBorder="0" applyAlignment="0" applyProtection="1">
      <x:protection locked="1" hidden="0"/>
    </x:xf>
    <x:xf numFmtId="0" fontId="4"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 fontId="4" fillId="0" borderId="0" applyNumberFormat="0" applyFill="1" applyBorder="0" applyAlignment="0" applyProtection="1">
      <x:protection locked="1" hidden="0"/>
    </x:xf>
    <x:xf numFmtId="4" fontId="4" fillId="4" borderId="0" applyNumberFormat="0" applyFill="0" applyBorder="0" applyAlignment="0" applyProtection="1">
      <x:protection locked="0" hidden="0"/>
    </x:xf>
    <x:xf numFmtId="0" fontId="0" fillId="4" borderId="0" applyNumberFormat="0" applyFill="0" applyBorder="0" applyAlignment="0" applyProtection="1">
      <x:protection locked="0" hidden="0"/>
    </x:xf>
    <x:xf numFmtId="3" fontId="4" fillId="4" borderId="0" applyNumberFormat="0" applyFill="0" applyBorder="0" applyAlignment="0" applyProtection="1">
      <x:protection locked="0" hidden="0"/>
    </x:xf>
    <x:xf numFmtId="4" fontId="0" fillId="4" borderId="0" applyNumberFormat="0" applyFill="0" applyBorder="0" applyAlignment="0" applyProtection="1">
      <x:protection locked="0" hidden="0"/>
    </x:xf>
    <x:xf numFmtId="5" fontId="0" fillId="4" borderId="0" applyNumberFormat="0" applyFill="0" applyBorder="0" applyAlignment="0" applyProtection="1">
      <x:protection locked="0" hidden="0"/>
    </x:xf>
    <x:xf numFmtId="5"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5" fontId="0" fillId="4" borderId="1" applyNumberFormat="0" applyFill="0" applyBorder="1" applyAlignment="0" applyProtection="1">
      <x:protection locked="0"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 fontId="0"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13" fillId="2" borderId="0" applyNumberFormat="0" applyFill="0" applyBorder="0" applyAlignment="0" applyProtection="1">
      <x:protection locked="1" hidden="0"/>
    </x:xf>
    <x:xf numFmtId="0" fontId="14" fillId="0" borderId="0" applyNumberFormat="0" applyFill="1" applyBorder="0" applyAlignment="0" applyProtection="1">
      <x:protection locked="1" hidden="0"/>
    </x:xf>
    <x:xf numFmtId="1" fontId="14" fillId="0" borderId="0" applyNumberFormat="0" applyFill="1" applyBorder="0" applyAlignment="0" applyProtection="1">
      <x:protection locked="1" hidden="0"/>
    </x:xf>
    <x:xf numFmtId="0" fontId="15" fillId="0" borderId="0" applyNumberFormat="0" applyFill="1" applyBorder="0" applyAlignment="0" applyProtection="1">
      <x:protection locked="1" hidden="0"/>
    </x:xf>
    <x:xf numFmtId="1" fontId="15" fillId="0" borderId="0" applyNumberFormat="0" applyFill="1" applyBorder="0" applyAlignment="0" applyProtection="1">
      <x:protection locked="1" hidden="0"/>
    </x:xf>
    <x:xf numFmtId="2" fontId="15" fillId="0" borderId="0" applyNumberFormat="0" applyFill="1" applyBorder="0" applyAlignment="0" applyProtection="1">
      <x:protection locked="1" hidden="0"/>
    </x:xf>
    <x:xf numFmtId="4" fontId="15" fillId="0" borderId="0" applyNumberFormat="0" applyFill="1" applyBorder="0" applyAlignment="0" applyProtection="1">
      <x:protection locked="1" hidden="0"/>
    </x:xf>
    <x:xf numFmtId="4" fontId="11" fillId="0" borderId="0" applyNumberFormat="0" applyFill="1" applyBorder="0" applyAlignment="0" applyProtection="1">
      <x:protection locked="1" hidden="0"/>
    </x:xf>
    <x:xf numFmtId="4" fontId="11" fillId="0" borderId="2" applyNumberFormat="0" applyFill="1" applyBorder="1" applyAlignment="0" applyProtection="1">
      <x:protection locked="1" hidden="0"/>
    </x:xf>
  </x:cellStyleXfs>
  <x:cellXfs count="64">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2"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right" vertical="bottom" textRotation="0" wrapText="0" indent="0" relativeIndent="0" justifyLastLine="0" shrinkToFit="0" readingOrder="0"/>
      <x:protection locked="1" hidden="0"/>
    </x:xf>
    <x:xf numFmtId="0"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3" fontId="1"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4"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6"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7"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8" fillId="5"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9"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10"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10" fillId="0" borderId="0" xfId="0" applyNumberFormat="0" applyFill="1" applyBorder="0" applyAlignment="0" applyProtection="1">
      <x:alignment horizontal="center" vertical="top" textRotation="0" wrapText="0" indent="0" relativeIndent="0" justifyLastLine="0" shrinkToFit="0" readingOrder="0"/>
      <x:protection locked="1" hidden="0"/>
    </x:xf>
    <x:xf numFmtId="4" fontId="10" fillId="4" borderId="0" xfId="0" applyNumberFormat="0" applyFill="0" applyBorder="0" applyAlignment="0" applyProtection="1">
      <x:alignment horizontal="left" vertical="top" textRotation="0" wrapText="0" indent="0" relativeIndent="0" justifyLastLine="0" shrinkToFit="0" readingOrder="0"/>
      <x:protection locked="0" hidden="0"/>
    </x:xf>
    <x:xf numFmtId="0" fontId="5" fillId="4" borderId="0" xfId="0" applyNumberFormat="0" applyFill="0" applyBorder="0" applyAlignment="0" applyProtection="1">
      <x:alignment horizontal="general" vertical="top" textRotation="0" wrapText="0" indent="0" relativeIndent="0" justifyLastLine="0" shrinkToFit="0" readingOrder="0"/>
      <x:protection locked="0" hidden="0"/>
    </x:xf>
    <x:xf numFmtId="3" fontId="10" fillId="4" borderId="0" xfId="0" applyNumberFormat="0" applyFill="0" applyBorder="0" applyAlignment="0" applyProtection="1">
      <x:alignment horizontal="general" vertical="top" textRotation="0" wrapText="0" indent="0" relativeIndent="0" justifyLastLine="0" shrinkToFit="0" readingOrder="0"/>
      <x:protection locked="0" hidden="0"/>
    </x:xf>
    <x:xf numFmtId="0" fontId="1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5"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0" fontId="5" fillId="0" borderId="0" xfId="0" applyNumberFormat="0" applyFill="1" applyBorder="0" applyAlignment="0" applyProtection="1">
      <x:alignment horizontal="right" vertical="bottom" textRotation="0" wrapText="0" indent="0" relativeIndent="0" justifyLastLine="0" shrinkToFit="0" readingOrder="0"/>
      <x:protection locked="1" hidden="0"/>
    </x:xf>
    <x:xf numFmtId="5" fontId="5" fillId="4" borderId="1" xfId="0" applyNumberFormat="0" applyFill="0" applyBorder="1" applyAlignment="0" applyProtection="1">
      <x:alignment horizontal="general" vertical="bottom" textRotation="0" wrapText="0" indent="0" relativeIndent="0" justifyLastLine="0" shrinkToFit="0" readingOrder="0"/>
      <x:protection locked="0" hidden="0"/>
    </x:xf>
    <x:xf numFmtId="0" fontId="5"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5" fillId="0" borderId="0" xfId="0" applyNumberFormat="0" applyFill="1" applyBorder="0" applyAlignment="0" applyProtection="1">
      <x:alignment horizontal="justify" vertical="bottom" textRotation="0" wrapText="1" indent="0" relativeIndent="0" justifyLastLine="0" shrinkToFit="0" readingOrder="0"/>
      <x:protection locked="1" hidden="0"/>
    </x:xf>
    <x:xf numFmtId="4" fontId="5"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4"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4" fillId="0" borderId="0" xfId="0" applyNumberFormat="0" applyFill="1" applyBorder="0" applyAlignment="0" applyProtection="1">
      <x:alignment horizontal="center" vertical="top" textRotation="0" wrapText="0" indent="0" relativeIndent="0" justifyLastLine="0" shrinkToFit="0" readingOrder="0"/>
      <x:protection locked="1" hidden="0"/>
    </x:xf>
    <x:xf numFmtId="4" fontId="4" fillId="4" borderId="0" xfId="0" applyNumberFormat="0" applyFill="0" applyBorder="0" applyAlignment="0" applyProtection="1">
      <x:alignment horizontal="left" vertical="top" textRotation="0" wrapText="0" indent="0" relativeIndent="0" justifyLastLine="0" shrinkToFit="0" readingOrder="0"/>
      <x:protection locked="0" hidden="0"/>
    </x:xf>
    <x:xf numFmtId="0" fontId="0" fillId="4" borderId="0" xfId="0" applyNumberFormat="0" applyFill="0" applyBorder="0" applyAlignment="0" applyProtection="1">
      <x:alignment horizontal="general" vertical="top" textRotation="0" wrapText="0" indent="0" relativeIndent="0" justifyLastLine="0" shrinkToFit="0" readingOrder="0"/>
      <x:protection locked="0" hidden="0"/>
    </x:xf>
    <x:xf numFmtId="3" fontId="4" fillId="4" borderId="0" xfId="0" applyNumberFormat="0" applyFill="0" applyBorder="0" applyAlignment="0" applyProtection="1">
      <x:alignment horizontal="general" vertical="top" textRotation="0" wrapText="0" indent="0" relativeIndent="0" justifyLastLine="0" shrinkToFit="0" readingOrder="0"/>
      <x:protection locked="0" hidden="0"/>
    </x:xf>
    <x:xf numFmtId="4"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0" fontId="0" fillId="0" borderId="0" xfId="0" applyNumberFormat="0" applyFill="1" applyBorder="0" applyAlignment="0" applyProtection="1">
      <x:alignment horizontal="right" vertical="bottom" textRotation="0" wrapText="0" indent="0" relativeIndent="0" justifyLastLine="0" shrinkToFit="0" readingOrder="0"/>
      <x:protection locked="1" hidden="0"/>
    </x:xf>
    <x:xf numFmtId="5" fontId="0" fillId="4" borderId="1" xfId="0" applyNumberFormat="0" applyFill="0" applyBorder="1" applyAlignment="0" applyProtection="1">
      <x:alignment horizontal="general" vertical="bottom" textRotation="0" wrapText="0" indent="0" relativeIndent="0" justifyLastLine="0" shrinkToFit="0" readingOrder="0"/>
      <x:protection locked="0" hidden="0"/>
    </x:xf>
    <x:xf numFmtId="0" fontId="0"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0" fillId="0" borderId="0" xfId="0" applyNumberFormat="0" applyFill="1" applyBorder="0" applyAlignment="0" applyProtection="1">
      <x:alignment horizontal="justify" vertical="bottom" textRotation="0" wrapText="1" indent="0" relativeIndent="0" justifyLastLine="0" shrinkToFit="0" readingOrder="0"/>
      <x:protection locked="1" hidden="0"/>
    </x:xf>
    <x:xf numFmtId="4"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2"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3"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1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2" fontId="15"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4" fontId="1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11" fillId="0" borderId="2" xfId="0" applyNumberFormat="0" applyFill="1" applyBorder="1" applyAlignment="0"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calcChain" Target="/xl/calcChain.xml" Id="rId5" /><Relationship Type="http://schemas.openxmlformats.org/officeDocument/2006/relationships/theme" Target="/xl/theme/theme.xml" Id="rId6" /><Relationship Type="http://schemas.openxmlformats.org/officeDocument/2006/relationships/worksheet" Target="/xl/worksheets/sheet2.xml" Id="rId7" /><Relationship Type="http://schemas.openxmlformats.org/officeDocument/2006/relationships/worksheet" Target="/xl/worksheets/sheet3.xml" Id="rId8" /><Relationship Type="http://schemas.openxmlformats.org/officeDocument/2006/relationships/worksheet" Target="/xl/worksheets/sheet4.xml" Id="rId9"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H77"/>
  <x:sheetViews>
    <x:sheetView workbookViewId="0">
      <x:pane xSplit="0" ySplit="8" topLeftCell="A9" state="frozenSplit"/>
    </x:sheetView>
  </x:sheetViews>
  <x:sheetFormatPr defaultRowHeight="15"/>
  <x:cols>
    <x:col min="1" max="1" width="18.710625" style="0" customWidth="1"/>
    <x:col min="2" max="2" width="3.410625" style="0" customWidth="1"/>
    <x:col min="3" max="3" width="13.710625" style="0" customWidth="1"/>
    <x:col min="4" max="4" width="4.4106250000000005" style="0" customWidth="1"/>
    <x:col min="5" max="5" width="48.710625" style="0" customWidth="1"/>
    <x:col min="6" max="7" width="12.710625" style="0" customWidth="1"/>
    <x:col min="8" max="8" width="13.710625" style="0" customWidth="1"/>
  </x:cols>
  <x:sheetData>
    <x:row r="1" spans="1:8">
      <x:c r="E1" s="1" t="s">
        <x:v>0</x:v>
      </x:c>
      <x:c r="F1" s="1" t="s">
        <x:v>0</x:v>
      </x:c>
      <x:c r="G1" s="1" t="s">
        <x:v>0</x:v>
      </x:c>
      <x:c r="H1" s="1" t="s">
        <x:v>0</x:v>
      </x:c>
    </x:row>
    <x:row r="2" spans="1:8">
      <x:c r="E2" s="1" t="s"/>
      <x:c r="F2" s="1" t="s"/>
      <x:c r="G2" s="1" t="s"/>
      <x:c r="H2" s="1" t="s"/>
    </x:row>
    <x:row r="3" spans="1:8">
      <x:c r="E3" s="1" t="s"/>
      <x:c r="F3" s="1" t="s"/>
      <x:c r="G3" s="1" t="s"/>
      <x:c r="H3" s="1" t="s"/>
    </x:row>
    <x:row r="4" spans="1:8">
      <x:c r="E4" s="1" t="s"/>
      <x:c r="F4" s="1" t="s"/>
      <x:c r="G4" s="1" t="s"/>
      <x:c r="H4" s="1" t="s"/>
    </x:row>
    <x:row r="6" spans="1:8">
      <x:c r="C6" s="2" t="s"/>
      <x:c r="D6" s="2" t="s"/>
      <x:c r="E6" s="3" t="s">
        <x:v>1</x:v>
      </x:c>
      <x:c r="F6" s="2" t="s"/>
      <x:c r="G6" s="2" t="s"/>
      <x:c r="H6" s="2" t="s"/>
    </x:row>
    <x:row r="8" spans="1:8">
      <x:c r="F8" s="4" t="s">
        <x:v>2</x:v>
      </x:c>
      <x:c r="G8" s="4" t="s">
        <x:v>3</x:v>
      </x:c>
      <x:c r="H8" s="4" t="s">
        <x:v>4</x:v>
      </x:c>
    </x:row>
    <x:row r="10" spans="1:8">
      <x:c r="C10" s="5" t="s">
        <x:v>5</x:v>
      </x:c>
      <x:c r="D10" s="6" t="s">
        <x:v>6</x:v>
      </x:c>
      <x:c r="E10" s="5" t="s">
        <x:v>7</x:v>
      </x:c>
    </x:row>
    <x:row r="11" spans="1:8">
      <x:c r="C11" s="5" t="s">
        <x:v>8</x:v>
      </x:c>
      <x:c r="D11" s="6" t="s">
        <x:v>6</x:v>
      </x:c>
      <x:c r="E11" s="5" t="s">
        <x:v>9</x:v>
      </x:c>
    </x:row>
    <x:row r="13" spans="1:8">
      <x:c r="A13" s="1" t="s">
        <x:v>10</x:v>
      </x:c>
      <x:c r="B13" s="1" t="n">
        <x:v>1</x:v>
      </x:c>
      <x:c r="C13" s="1" t="s">
        <x:v>11</x:v>
      </x:c>
      <x:c r="D13" s="7" t="s">
        <x:v>12</x:v>
      </x:c>
      <x:c r="E13" s="8" t="s">
        <x:v>13</x:v>
      </x:c>
      <x:c r="F13" s="9" t="n">
        <x:v>0</x:v>
      </x:c>
      <x:c r="G13" s="10" t="n">
        <x:v>2</x:v>
      </x:c>
      <x:c r="H13" s="11">
        <x:f>ROUND(ROUND(F13,2)*ROUND(G13,3),2)</x:f>
      </x:c>
    </x:row>
    <x:row r="14" spans="1:8">
      <x:c r="A14" s="1" t="s">
        <x:v>10</x:v>
      </x:c>
      <x:c r="B14" s="1" t="n">
        <x:v>2</x:v>
      </x:c>
      <x:c r="C14" s="1" t="s">
        <x:v>14</x:v>
      </x:c>
      <x:c r="D14" s="7" t="s">
        <x:v>12</x:v>
      </x:c>
      <x:c r="E14" s="8" t="s">
        <x:v>15</x:v>
      </x:c>
      <x:c r="F14" s="9" t="n">
        <x:v>0</x:v>
      </x:c>
      <x:c r="G14" s="10" t="n">
        <x:v>1</x:v>
      </x:c>
      <x:c r="H14" s="11">
        <x:f>ROUND(ROUND(F14,2)*ROUND(G14,3),2)</x:f>
      </x:c>
    </x:row>
    <x:row r="15" spans="1:8">
      <x:c r="A15" s="1" t="s">
        <x:v>10</x:v>
      </x:c>
      <x:c r="B15" s="1" t="n">
        <x:v>3</x:v>
      </x:c>
      <x:c r="C15" s="1" t="s">
        <x:v>16</x:v>
      </x:c>
      <x:c r="D15" s="7" t="s">
        <x:v>12</x:v>
      </x:c>
      <x:c r="E15" s="8" t="s">
        <x:v>17</x:v>
      </x:c>
      <x:c r="F15" s="9" t="n">
        <x:v>0</x:v>
      </x:c>
      <x:c r="G15" s="10" t="n">
        <x:v>4</x:v>
      </x:c>
      <x:c r="H15" s="11">
        <x:f>ROUND(ROUND(F15,2)*ROUND(G15,3),2)</x:f>
      </x:c>
    </x:row>
    <x:row r="16" spans="1:8">
      <x:c r="E16" s="5" t="s">
        <x:v>18</x:v>
      </x:c>
      <x:c r="F16" s="5" t="s"/>
      <x:c r="G16" s="5" t="s"/>
      <x:c r="H16" s="12">
        <x:f>SUM(H13:H15)</x:f>
      </x:c>
    </x:row>
    <x:row r="18" spans="1:8">
      <x:c r="C18" s="5" t="s">
        <x:v>5</x:v>
      </x:c>
      <x:c r="D18" s="6" t="s">
        <x:v>6</x:v>
      </x:c>
      <x:c r="E18" s="5" t="s">
        <x:v>7</x:v>
      </x:c>
    </x:row>
    <x:row r="19" spans="1:8">
      <x:c r="C19" s="5" t="s">
        <x:v>8</x:v>
      </x:c>
      <x:c r="D19" s="6" t="s">
        <x:v>19</x:v>
      </x:c>
      <x:c r="E19" s="5" t="s">
        <x:v>20</x:v>
      </x:c>
    </x:row>
    <x:row r="21" spans="1:8">
      <x:c r="A21" s="1" t="s">
        <x:v>21</x:v>
      </x:c>
      <x:c r="B21" s="1" t="n">
        <x:v>1</x:v>
      </x:c>
      <x:c r="C21" s="1" t="s">
        <x:v>22</x:v>
      </x:c>
      <x:c r="D21" s="7" t="s">
        <x:v>12</x:v>
      </x:c>
      <x:c r="E21" s="8" t="s">
        <x:v>23</x:v>
      </x:c>
      <x:c r="F21" s="9" t="n">
        <x:v>0</x:v>
      </x:c>
      <x:c r="G21" s="10" t="n">
        <x:v>3</x:v>
      </x:c>
      <x:c r="H21" s="11">
        <x:f>ROUND(ROUND(F21,2)*ROUND(G21,3),2)</x:f>
      </x:c>
    </x:row>
    <x:row r="22" spans="1:8">
      <x:c r="A22" s="1" t="s">
        <x:v>21</x:v>
      </x:c>
      <x:c r="B22" s="1" t="n">
        <x:v>2</x:v>
      </x:c>
      <x:c r="C22" s="1" t="s">
        <x:v>24</x:v>
      </x:c>
      <x:c r="D22" s="7" t="s">
        <x:v>12</x:v>
      </x:c>
      <x:c r="E22" s="8" t="s">
        <x:v>25</x:v>
      </x:c>
      <x:c r="F22" s="9" t="n">
        <x:v>0</x:v>
      </x:c>
      <x:c r="G22" s="10" t="n">
        <x:v>10</x:v>
      </x:c>
      <x:c r="H22" s="11">
        <x:f>ROUND(ROUND(F22,2)*ROUND(G22,3),2)</x:f>
      </x:c>
    </x:row>
    <x:row r="23" spans="1:8">
      <x:c r="A23" s="1" t="s">
        <x:v>21</x:v>
      </x:c>
      <x:c r="B23" s="1" t="n">
        <x:v>3</x:v>
      </x:c>
      <x:c r="C23" s="1" t="s">
        <x:v>26</x:v>
      </x:c>
      <x:c r="D23" s="7" t="s">
        <x:v>12</x:v>
      </x:c>
      <x:c r="E23" s="8" t="s">
        <x:v>27</x:v>
      </x:c>
      <x:c r="F23" s="9" t="n">
        <x:v>0</x:v>
      </x:c>
      <x:c r="G23" s="10" t="n">
        <x:v>1</x:v>
      </x:c>
      <x:c r="H23" s="11">
        <x:f>ROUND(ROUND(F23,2)*ROUND(G23,3),2)</x:f>
      </x:c>
    </x:row>
    <x:row r="24" spans="1:8">
      <x:c r="A24" s="1" t="s">
        <x:v>21</x:v>
      </x:c>
      <x:c r="B24" s="1" t="n">
        <x:v>4</x:v>
      </x:c>
      <x:c r="C24" s="1" t="s">
        <x:v>28</x:v>
      </x:c>
      <x:c r="D24" s="7" t="s">
        <x:v>12</x:v>
      </x:c>
      <x:c r="E24" s="8" t="s">
        <x:v>29</x:v>
      </x:c>
      <x:c r="F24" s="9" t="n">
        <x:v>0</x:v>
      </x:c>
      <x:c r="G24" s="10" t="n">
        <x:v>4</x:v>
      </x:c>
      <x:c r="H24" s="11">
        <x:f>ROUND(ROUND(F24,2)*ROUND(G24,3),2)</x:f>
      </x:c>
    </x:row>
    <x:row r="25" spans="1:8">
      <x:c r="A25" s="1" t="s">
        <x:v>21</x:v>
      </x:c>
      <x:c r="B25" s="1" t="n">
        <x:v>5</x:v>
      </x:c>
      <x:c r="C25" s="1" t="s">
        <x:v>30</x:v>
      </x:c>
      <x:c r="D25" s="7" t="s">
        <x:v>12</x:v>
      </x:c>
      <x:c r="E25" s="8" t="s">
        <x:v>31</x:v>
      </x:c>
      <x:c r="F25" s="9" t="n">
        <x:v>0</x:v>
      </x:c>
      <x:c r="G25" s="10" t="n">
        <x:v>18</x:v>
      </x:c>
      <x:c r="H25" s="11">
        <x:f>ROUND(ROUND(F25,2)*ROUND(G25,3),2)</x:f>
      </x:c>
    </x:row>
    <x:row r="26" spans="1:8">
      <x:c r="A26" s="1" t="s">
        <x:v>21</x:v>
      </x:c>
      <x:c r="B26" s="1" t="n">
        <x:v>6</x:v>
      </x:c>
      <x:c r="C26" s="1" t="s">
        <x:v>32</x:v>
      </x:c>
      <x:c r="D26" s="7" t="s">
        <x:v>12</x:v>
      </x:c>
      <x:c r="E26" s="8" t="s">
        <x:v>33</x:v>
      </x:c>
      <x:c r="F26" s="9" t="n">
        <x:v>0</x:v>
      </x:c>
      <x:c r="G26" s="10" t="n">
        <x:v>2</x:v>
      </x:c>
      <x:c r="H26" s="11">
        <x:f>ROUND(ROUND(F26,2)*ROUND(G26,3),2)</x:f>
      </x:c>
    </x:row>
    <x:row r="27" spans="1:8">
      <x:c r="A27" s="1" t="s">
        <x:v>21</x:v>
      </x:c>
      <x:c r="B27" s="1" t="n">
        <x:v>7</x:v>
      </x:c>
      <x:c r="C27" s="1" t="s">
        <x:v>34</x:v>
      </x:c>
      <x:c r="D27" s="7" t="s">
        <x:v>12</x:v>
      </x:c>
      <x:c r="E27" s="8" t="s">
        <x:v>35</x:v>
      </x:c>
      <x:c r="F27" s="9" t="n">
        <x:v>0</x:v>
      </x:c>
      <x:c r="G27" s="10" t="n">
        <x:v>1</x:v>
      </x:c>
      <x:c r="H27" s="11">
        <x:f>ROUND(ROUND(F27,2)*ROUND(G27,3),2)</x:f>
      </x:c>
    </x:row>
    <x:row r="28" spans="1:8">
      <x:c r="A28" s="1" t="s">
        <x:v>21</x:v>
      </x:c>
      <x:c r="B28" s="1" t="n">
        <x:v>8</x:v>
      </x:c>
      <x:c r="C28" s="1" t="s">
        <x:v>36</x:v>
      </x:c>
      <x:c r="D28" s="7" t="s">
        <x:v>12</x:v>
      </x:c>
      <x:c r="E28" s="8" t="s">
        <x:v>37</x:v>
      </x:c>
      <x:c r="F28" s="9" t="n">
        <x:v>0</x:v>
      </x:c>
      <x:c r="G28" s="10" t="n">
        <x:v>1</x:v>
      </x:c>
      <x:c r="H28" s="11">
        <x:f>ROUND(ROUND(F28,2)*ROUND(G28,3),2)</x:f>
      </x:c>
    </x:row>
    <x:row r="29" spans="1:8">
      <x:c r="A29" s="1" t="s">
        <x:v>21</x:v>
      </x:c>
      <x:c r="B29" s="1" t="n">
        <x:v>9</x:v>
      </x:c>
      <x:c r="C29" s="1" t="s">
        <x:v>38</x:v>
      </x:c>
      <x:c r="D29" s="7" t="s">
        <x:v>39</x:v>
      </x:c>
      <x:c r="E29" s="13" t="s">
        <x:v>40</x:v>
      </x:c>
      <x:c r="F29" s="9" t="n">
        <x:v>0</x:v>
      </x:c>
      <x:c r="G29" s="10" t="n">
        <x:v>48</x:v>
      </x:c>
      <x:c r="H29" s="11">
        <x:f>ROUND(ROUND(F29,2)*ROUND(G29,3),2)</x:f>
      </x:c>
    </x:row>
    <x:row r="30" spans="1:8">
      <x:c r="A30" s="1" t="s">
        <x:v>21</x:v>
      </x:c>
      <x:c r="B30" s="1" t="n">
        <x:v>10</x:v>
      </x:c>
      <x:c r="C30" s="1" t="s">
        <x:v>41</x:v>
      </x:c>
      <x:c r="D30" s="7" t="s">
        <x:v>39</x:v>
      </x:c>
      <x:c r="E30" s="13" t="s">
        <x:v>42</x:v>
      </x:c>
      <x:c r="F30" s="9" t="n">
        <x:v>0</x:v>
      </x:c>
      <x:c r="G30" s="10" t="n">
        <x:v>225.6</x:v>
      </x:c>
      <x:c r="H30" s="11">
        <x:f>ROUND(ROUND(F30,2)*ROUND(G30,3),2)</x:f>
      </x:c>
    </x:row>
    <x:row r="31" spans="1:8">
      <x:c r="A31" s="1" t="s">
        <x:v>21</x:v>
      </x:c>
      <x:c r="B31" s="1" t="n">
        <x:v>11</x:v>
      </x:c>
      <x:c r="C31" s="1" t="s">
        <x:v>43</x:v>
      </x:c>
      <x:c r="D31" s="7" t="s">
        <x:v>39</x:v>
      </x:c>
      <x:c r="E31" s="13" t="s">
        <x:v>44</x:v>
      </x:c>
      <x:c r="F31" s="9" t="n">
        <x:v>0</x:v>
      </x:c>
      <x:c r="G31" s="10" t="n">
        <x:v>14</x:v>
      </x:c>
      <x:c r="H31" s="11">
        <x:f>ROUND(ROUND(F31,2)*ROUND(G31,3),2)</x:f>
      </x:c>
    </x:row>
    <x:row r="32" spans="1:8">
      <x:c r="A32" s="1" t="s">
        <x:v>21</x:v>
      </x:c>
      <x:c r="B32" s="1" t="n">
        <x:v>12</x:v>
      </x:c>
      <x:c r="C32" s="1" t="s">
        <x:v>45</x:v>
      </x:c>
      <x:c r="D32" s="7" t="s">
        <x:v>39</x:v>
      </x:c>
      <x:c r="E32" s="13" t="s">
        <x:v>46</x:v>
      </x:c>
      <x:c r="F32" s="9" t="n">
        <x:v>0</x:v>
      </x:c>
      <x:c r="G32" s="10" t="n">
        <x:v>226.8</x:v>
      </x:c>
      <x:c r="H32" s="11">
        <x:f>ROUND(ROUND(F32,2)*ROUND(G32,3),2)</x:f>
      </x:c>
    </x:row>
    <x:row r="33" spans="1:8">
      <x:c r="A33" s="1" t="s">
        <x:v>21</x:v>
      </x:c>
      <x:c r="B33" s="1" t="n">
        <x:v>13</x:v>
      </x:c>
      <x:c r="C33" s="1" t="s">
        <x:v>47</x:v>
      </x:c>
      <x:c r="D33" s="7" t="s">
        <x:v>39</x:v>
      </x:c>
      <x:c r="E33" s="13" t="s">
        <x:v>48</x:v>
      </x:c>
      <x:c r="F33" s="9" t="n">
        <x:v>0</x:v>
      </x:c>
      <x:c r="G33" s="10" t="n">
        <x:v>117.6</x:v>
      </x:c>
      <x:c r="H33" s="11">
        <x:f>ROUND(ROUND(F33,2)*ROUND(G33,3),2)</x:f>
      </x:c>
    </x:row>
    <x:row r="34" spans="1:8">
      <x:c r="A34" s="1" t="s">
        <x:v>21</x:v>
      </x:c>
      <x:c r="B34" s="1" t="n">
        <x:v>14</x:v>
      </x:c>
      <x:c r="C34" s="1" t="s">
        <x:v>49</x:v>
      </x:c>
      <x:c r="D34" s="7" t="s">
        <x:v>12</x:v>
      </x:c>
      <x:c r="E34" s="13" t="s">
        <x:v>50</x:v>
      </x:c>
      <x:c r="F34" s="9" t="n">
        <x:v>0</x:v>
      </x:c>
      <x:c r="G34" s="10" t="n">
        <x:v>6</x:v>
      </x:c>
      <x:c r="H34" s="11">
        <x:f>ROUND(ROUND(F34,2)*ROUND(G34,3),2)</x:f>
      </x:c>
    </x:row>
    <x:row r="35" spans="1:8">
      <x:c r="A35" s="1" t="s">
        <x:v>21</x:v>
      </x:c>
      <x:c r="B35" s="1" t="n">
        <x:v>15</x:v>
      </x:c>
      <x:c r="C35" s="1" t="s">
        <x:v>51</x:v>
      </x:c>
      <x:c r="D35" s="7" t="s">
        <x:v>12</x:v>
      </x:c>
      <x:c r="E35" s="13" t="s">
        <x:v>52</x:v>
      </x:c>
      <x:c r="F35" s="9" t="n">
        <x:v>0</x:v>
      </x:c>
      <x:c r="G35" s="10" t="n">
        <x:v>10</x:v>
      </x:c>
      <x:c r="H35" s="11">
        <x:f>ROUND(ROUND(F35,2)*ROUND(G35,3),2)</x:f>
      </x:c>
    </x:row>
    <x:row r="36" spans="1:8">
      <x:c r="A36" s="1" t="s">
        <x:v>21</x:v>
      </x:c>
      <x:c r="B36" s="1" t="n">
        <x:v>16</x:v>
      </x:c>
      <x:c r="C36" s="1" t="s">
        <x:v>53</x:v>
      </x:c>
      <x:c r="D36" s="7" t="s">
        <x:v>12</x:v>
      </x:c>
      <x:c r="E36" s="13" t="s">
        <x:v>54</x:v>
      </x:c>
      <x:c r="F36" s="9" t="n">
        <x:v>0</x:v>
      </x:c>
      <x:c r="G36" s="10" t="n">
        <x:v>5</x:v>
      </x:c>
      <x:c r="H36" s="11">
        <x:f>ROUND(ROUND(F36,2)*ROUND(G36,3),2)</x:f>
      </x:c>
    </x:row>
    <x:row r="37" spans="1:8">
      <x:c r="A37" s="1" t="s">
        <x:v>21</x:v>
      </x:c>
      <x:c r="B37" s="1" t="n">
        <x:v>17</x:v>
      </x:c>
      <x:c r="C37" s="1" t="s">
        <x:v>55</x:v>
      </x:c>
      <x:c r="D37" s="7" t="s">
        <x:v>12</x:v>
      </x:c>
      <x:c r="E37" s="8" t="s">
        <x:v>56</x:v>
      </x:c>
      <x:c r="F37" s="9" t="n">
        <x:v>0</x:v>
      </x:c>
      <x:c r="G37" s="10" t="n">
        <x:v>1</x:v>
      </x:c>
      <x:c r="H37" s="11">
        <x:f>ROUND(ROUND(F37,2)*ROUND(G37,3),2)</x:f>
      </x:c>
    </x:row>
    <x:row r="38" spans="1:8">
      <x:c r="A38" s="1" t="s">
        <x:v>21</x:v>
      </x:c>
      <x:c r="B38" s="1" t="n">
        <x:v>18</x:v>
      </x:c>
      <x:c r="C38" s="1" t="s">
        <x:v>57</x:v>
      </x:c>
      <x:c r="D38" s="7" t="s">
        <x:v>58</x:v>
      </x:c>
      <x:c r="E38" s="13" t="s">
        <x:v>59</x:v>
      </x:c>
      <x:c r="F38" s="9" t="n">
        <x:v>0</x:v>
      </x:c>
      <x:c r="G38" s="10" t="n">
        <x:v>1</x:v>
      </x:c>
      <x:c r="H38" s="11">
        <x:f>ROUND(ROUND(F38,2)*ROUND(G38,3),2)</x:f>
      </x:c>
    </x:row>
    <x:row r="39" spans="1:8">
      <x:c r="A39" s="1" t="s">
        <x:v>21</x:v>
      </x:c>
      <x:c r="B39" s="1" t="n">
        <x:v>19</x:v>
      </x:c>
      <x:c r="C39" s="1" t="s">
        <x:v>60</x:v>
      </x:c>
      <x:c r="D39" s="7" t="s">
        <x:v>12</x:v>
      </x:c>
      <x:c r="E39" s="8" t="s">
        <x:v>61</x:v>
      </x:c>
      <x:c r="F39" s="9" t="n">
        <x:v>0</x:v>
      </x:c>
      <x:c r="G39" s="10" t="n">
        <x:v>1</x:v>
      </x:c>
      <x:c r="H39" s="11">
        <x:f>ROUND(ROUND(F39,2)*ROUND(G39,3),2)</x:f>
      </x:c>
    </x:row>
    <x:row r="40" spans="1:8">
      <x:c r="E40" s="5" t="s">
        <x:v>18</x:v>
      </x:c>
      <x:c r="F40" s="5" t="s"/>
      <x:c r="G40" s="5" t="s"/>
      <x:c r="H40" s="12">
        <x:f>SUM(H21:H39)</x:f>
      </x:c>
    </x:row>
    <x:row r="42" spans="1:8">
      <x:c r="C42" s="5" t="s">
        <x:v>5</x:v>
      </x:c>
      <x:c r="D42" s="6" t="s">
        <x:v>6</x:v>
      </x:c>
      <x:c r="E42" s="5" t="s">
        <x:v>7</x:v>
      </x:c>
    </x:row>
    <x:row r="43" spans="1:8">
      <x:c r="C43" s="5" t="s">
        <x:v>8</x:v>
      </x:c>
      <x:c r="D43" s="6" t="s">
        <x:v>62</x:v>
      </x:c>
      <x:c r="E43" s="5" t="s">
        <x:v>63</x:v>
      </x:c>
    </x:row>
    <x:row r="45" spans="1:8">
      <x:c r="A45" s="1" t="s">
        <x:v>64</x:v>
      </x:c>
      <x:c r="B45" s="1" t="n">
        <x:v>1</x:v>
      </x:c>
      <x:c r="C45" s="1" t="s">
        <x:v>65</x:v>
      </x:c>
      <x:c r="D45" s="7" t="s">
        <x:v>12</x:v>
      </x:c>
      <x:c r="E45" s="8" t="s">
        <x:v>66</x:v>
      </x:c>
      <x:c r="F45" s="9" t="n">
        <x:v>0</x:v>
      </x:c>
      <x:c r="G45" s="10" t="n">
        <x:v>1</x:v>
      </x:c>
      <x:c r="H45" s="11">
        <x:f>ROUND(ROUND(F45,2)*ROUND(G45,3),2)</x:f>
      </x:c>
    </x:row>
    <x:row r="46" spans="1:8">
      <x:c r="A46" s="1" t="s">
        <x:v>64</x:v>
      </x:c>
      <x:c r="B46" s="1" t="n">
        <x:v>2</x:v>
      </x:c>
      <x:c r="C46" s="1" t="s">
        <x:v>67</x:v>
      </x:c>
      <x:c r="D46" s="7" t="s">
        <x:v>12</x:v>
      </x:c>
      <x:c r="E46" s="8" t="s">
        <x:v>68</x:v>
      </x:c>
      <x:c r="F46" s="9" t="n">
        <x:v>0</x:v>
      </x:c>
      <x:c r="G46" s="10" t="n">
        <x:v>1</x:v>
      </x:c>
      <x:c r="H46" s="11">
        <x:f>ROUND(ROUND(F46,2)*ROUND(G46,3),2)</x:f>
      </x:c>
    </x:row>
    <x:row r="47" spans="1:8">
      <x:c r="A47" s="1" t="s">
        <x:v>64</x:v>
      </x:c>
      <x:c r="B47" s="1" t="n">
        <x:v>3</x:v>
      </x:c>
      <x:c r="C47" s="1" t="s">
        <x:v>69</x:v>
      </x:c>
      <x:c r="D47" s="7" t="s">
        <x:v>12</x:v>
      </x:c>
      <x:c r="E47" s="8" t="s">
        <x:v>70</x:v>
      </x:c>
      <x:c r="F47" s="9" t="n">
        <x:v>0</x:v>
      </x:c>
      <x:c r="G47" s="10" t="n">
        <x:v>1</x:v>
      </x:c>
      <x:c r="H47" s="11">
        <x:f>ROUND(ROUND(F47,2)*ROUND(G47,3),2)</x:f>
      </x:c>
    </x:row>
    <x:row r="48" spans="1:8">
      <x:c r="E48" s="5" t="s">
        <x:v>18</x:v>
      </x:c>
      <x:c r="F48" s="5" t="s"/>
      <x:c r="G48" s="5" t="s"/>
      <x:c r="H48" s="12">
        <x:f>SUM(H45:H47)</x:f>
      </x:c>
    </x:row>
    <x:row r="50" spans="1:8">
      <x:c r="C50" s="5" t="s">
        <x:v>5</x:v>
      </x:c>
      <x:c r="D50" s="6" t="s">
        <x:v>6</x:v>
      </x:c>
      <x:c r="E50" s="5" t="s">
        <x:v>7</x:v>
      </x:c>
    </x:row>
    <x:row r="51" spans="1:8">
      <x:c r="C51" s="5" t="s">
        <x:v>8</x:v>
      </x:c>
      <x:c r="D51" s="6" t="s">
        <x:v>71</x:v>
      </x:c>
      <x:c r="E51" s="5" t="s">
        <x:v>72</x:v>
      </x:c>
    </x:row>
    <x:row r="53" spans="1:8">
      <x:c r="A53" s="1" t="s">
        <x:v>73</x:v>
      </x:c>
      <x:c r="B53" s="1" t="n">
        <x:v>1</x:v>
      </x:c>
      <x:c r="C53" s="1" t="s">
        <x:v>74</x:v>
      </x:c>
      <x:c r="D53" s="7" t="s">
        <x:v>12</x:v>
      </x:c>
      <x:c r="E53" s="8" t="s">
        <x:v>75</x:v>
      </x:c>
      <x:c r="F53" s="9" t="n">
        <x:v>0</x:v>
      </x:c>
      <x:c r="G53" s="10" t="n">
        <x:v>1</x:v>
      </x:c>
      <x:c r="H53" s="11">
        <x:f>ROUND(ROUND(F53,2)*ROUND(G53,3),2)</x:f>
      </x:c>
    </x:row>
    <x:row r="54" spans="1:8">
      <x:c r="A54" s="1" t="s">
        <x:v>73</x:v>
      </x:c>
      <x:c r="B54" s="1" t="n">
        <x:v>2</x:v>
      </x:c>
      <x:c r="C54" s="1" t="s">
        <x:v>76</x:v>
      </x:c>
      <x:c r="D54" s="7" t="s">
        <x:v>12</x:v>
      </x:c>
      <x:c r="E54" s="8" t="s">
        <x:v>77</x:v>
      </x:c>
      <x:c r="F54" s="9" t="n">
        <x:v>0</x:v>
      </x:c>
      <x:c r="G54" s="10" t="n">
        <x:v>1</x:v>
      </x:c>
      <x:c r="H54" s="11">
        <x:f>ROUND(ROUND(F54,2)*ROUND(G54,3),2)</x:f>
      </x:c>
    </x:row>
    <x:row r="55" spans="1:8">
      <x:c r="E55" s="5" t="s">
        <x:v>18</x:v>
      </x:c>
      <x:c r="F55" s="5" t="s"/>
      <x:c r="G55" s="5" t="s"/>
      <x:c r="H55" s="12">
        <x:f>SUM(H53:H54)</x:f>
      </x:c>
    </x:row>
    <x:row r="57" spans="1:8">
      <x:c r="C57" s="5" t="s">
        <x:v>5</x:v>
      </x:c>
      <x:c r="D57" s="6" t="s">
        <x:v>6</x:v>
      </x:c>
      <x:c r="E57" s="5" t="s">
        <x:v>7</x:v>
      </x:c>
    </x:row>
    <x:row r="58" spans="1:8">
      <x:c r="C58" s="5" t="s">
        <x:v>8</x:v>
      </x:c>
      <x:c r="D58" s="6" t="s">
        <x:v>78</x:v>
      </x:c>
      <x:c r="E58" s="5" t="s">
        <x:v>79</x:v>
      </x:c>
    </x:row>
    <x:row r="60" spans="1:8">
      <x:c r="A60" s="1" t="s">
        <x:v>80</x:v>
      </x:c>
      <x:c r="B60" s="1" t="n">
        <x:v>1</x:v>
      </x:c>
      <x:c r="C60" s="1" t="s">
        <x:v>81</x:v>
      </x:c>
      <x:c r="D60" s="7" t="s">
        <x:v>12</x:v>
      </x:c>
      <x:c r="E60" s="8" t="s">
        <x:v>82</x:v>
      </x:c>
      <x:c r="F60" s="9" t="n">
        <x:v>0</x:v>
      </x:c>
      <x:c r="G60" s="10" t="n">
        <x:v>1</x:v>
      </x:c>
      <x:c r="H60" s="11">
        <x:f>ROUND(ROUND(F60,2)*ROUND(G60,3),2)</x:f>
      </x:c>
    </x:row>
    <x:row r="61" spans="1:8">
      <x:c r="E61" s="5" t="s">
        <x:v>18</x:v>
      </x:c>
      <x:c r="F61" s="5" t="s"/>
      <x:c r="G61" s="5" t="s"/>
      <x:c r="H61" s="12">
        <x:f>SUM(H60:H60)</x:f>
      </x:c>
    </x:row>
    <x:row r="63" spans="1:8">
      <x:c r="C63" s="5" t="s">
        <x:v>5</x:v>
      </x:c>
      <x:c r="D63" s="6" t="s">
        <x:v>6</x:v>
      </x:c>
      <x:c r="E63" s="5" t="s">
        <x:v>7</x:v>
      </x:c>
    </x:row>
    <x:row r="64" spans="1:8">
      <x:c r="C64" s="5" t="s">
        <x:v>8</x:v>
      </x:c>
      <x:c r="D64" s="6" t="s">
        <x:v>83</x:v>
      </x:c>
      <x:c r="E64" s="5" t="s">
        <x:v>84</x:v>
      </x:c>
    </x:row>
    <x:row r="66" spans="1:8">
      <x:c r="A66" s="1" t="s">
        <x:v>85</x:v>
      </x:c>
      <x:c r="B66" s="1" t="n">
        <x:v>1</x:v>
      </x:c>
      <x:c r="C66" s="1" t="s">
        <x:v>86</x:v>
      </x:c>
      <x:c r="D66" s="7" t="s">
        <x:v>87</x:v>
      </x:c>
      <x:c r="E66" s="13" t="s">
        <x:v>88</x:v>
      </x:c>
      <x:c r="F66" s="9" t="n">
        <x:v>0</x:v>
      </x:c>
      <x:c r="G66" s="10" t="n">
        <x:v>21.898</x:v>
      </x:c>
      <x:c r="H66" s="11">
        <x:f>ROUND(ROUND(F66,2)*ROUND(G66,3),2)</x:f>
      </x:c>
    </x:row>
    <x:row r="67" spans="1:8">
      <x:c r="A67" s="1" t="s">
        <x:v>85</x:v>
      </x:c>
      <x:c r="B67" s="1" t="n">
        <x:v>2</x:v>
      </x:c>
      <x:c r="C67" s="1" t="s">
        <x:v>89</x:v>
      </x:c>
      <x:c r="D67" s="7" t="s">
        <x:v>87</x:v>
      </x:c>
      <x:c r="E67" s="13" t="s">
        <x:v>90</x:v>
      </x:c>
      <x:c r="F67" s="9" t="n">
        <x:v>0</x:v>
      </x:c>
      <x:c r="G67" s="10" t="n">
        <x:v>18.898</x:v>
      </x:c>
      <x:c r="H67" s="11">
        <x:f>ROUND(ROUND(F67,2)*ROUND(G67,3),2)</x:f>
      </x:c>
    </x:row>
    <x:row r="68" spans="1:8">
      <x:c r="A68" s="1" t="s">
        <x:v>85</x:v>
      </x:c>
      <x:c r="B68" s="1" t="n">
        <x:v>3</x:v>
      </x:c>
      <x:c r="C68" s="1" t="s">
        <x:v>91</x:v>
      </x:c>
      <x:c r="D68" s="7" t="s">
        <x:v>87</x:v>
      </x:c>
      <x:c r="E68" s="13" t="s">
        <x:v>92</x:v>
      </x:c>
      <x:c r="F68" s="9" t="n">
        <x:v>0</x:v>
      </x:c>
      <x:c r="G68" s="10" t="n">
        <x:v>3</x:v>
      </x:c>
      <x:c r="H68" s="11">
        <x:f>ROUND(ROUND(F68,2)*ROUND(G68,3),2)</x:f>
      </x:c>
    </x:row>
    <x:row r="69" spans="1:8">
      <x:c r="E69" s="5" t="s">
        <x:v>18</x:v>
      </x:c>
      <x:c r="F69" s="5" t="s"/>
      <x:c r="G69" s="5" t="s"/>
      <x:c r="H69" s="12">
        <x:f>SUM(H66:H68)</x:f>
      </x:c>
    </x:row>
    <x:row r="71" spans="1:8">
      <x:c r="C71" s="5" t="s">
        <x:v>5</x:v>
      </x:c>
      <x:c r="D71" s="6" t="s">
        <x:v>6</x:v>
      </x:c>
      <x:c r="E71" s="5" t="s">
        <x:v>7</x:v>
      </x:c>
    </x:row>
    <x:row r="72" spans="1:8">
      <x:c r="C72" s="5" t="s">
        <x:v>8</x:v>
      </x:c>
      <x:c r="D72" s="6" t="s">
        <x:v>93</x:v>
      </x:c>
      <x:c r="E72" s="5" t="s">
        <x:v>94</x:v>
      </x:c>
    </x:row>
    <x:row r="74" spans="1:8">
      <x:c r="A74" s="1" t="s">
        <x:v>95</x:v>
      </x:c>
      <x:c r="B74" s="1" t="n">
        <x:v>1</x:v>
      </x:c>
      <x:c r="C74" s="1" t="s">
        <x:v>96</x:v>
      </x:c>
      <x:c r="D74" s="7" t="s">
        <x:v>58</x:v>
      </x:c>
      <x:c r="E74" s="13" t="s">
        <x:v>97</x:v>
      </x:c>
      <x:c r="F74" s="9" t="n">
        <x:v>0</x:v>
      </x:c>
      <x:c r="G74" s="10" t="n">
        <x:v>1</x:v>
      </x:c>
      <x:c r="H74" s="11">
        <x:f>ROUND(ROUND(F74,2)*ROUND(G74,3),2)</x:f>
      </x:c>
    </x:row>
    <x:row r="75" spans="1:8">
      <x:c r="E75" s="5" t="s">
        <x:v>18</x:v>
      </x:c>
      <x:c r="F75" s="5" t="s"/>
      <x:c r="G75" s="5" t="s"/>
      <x:c r="H75" s="12">
        <x:f>SUM(H74:H74)</x:f>
      </x:c>
    </x:row>
    <x:row r="77" spans="1:8">
      <x:c r="E77" s="14" t="s">
        <x:v>98</x:v>
      </x:c>
      <x:c r="H77" s="15">
        <x:f>SUM(H9:H76)/2</x:f>
      </x:c>
    </x:row>
  </x:sheetData>
  <x:sheetProtection sheet="1"/>
  <x:mergeCells count="4">
    <x:mergeCell ref="E1:H1"/>
    <x:mergeCell ref="E2:H2"/>
    <x:mergeCell ref="E3:H3"/>
    <x:mergeCell ref="E4:H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A340"/>
  <x:sheetViews>
    <x:sheetView workbookViewId="0">
      <x:pane xSplit="0" ySplit="8" topLeftCell="A9" state="frozenSplit"/>
    </x:sheetView>
  </x:sheetViews>
  <x:sheetFormatPr defaultRowHeight="15"/>
  <x:cols>
    <x:col min="1" max="1" width="6.710625" style="0" customWidth="1"/>
    <x:col min="2" max="2" width="14.710625" style="0" customWidth="1"/>
    <x:col min="3" max="3" width="6.210625" style="0" customWidth="1"/>
    <x:col min="4" max="4" width="30.710625" style="0" customWidth="1"/>
    <x:col min="5" max="5" width="10.710625" style="0" customWidth="1"/>
    <x:col min="6" max="6" width="3.0106249999999997" style="0" customWidth="1"/>
    <x:col min="7" max="7" width="2.210625" style="0" customWidth="1"/>
    <x:col min="8" max="8" width="10.710625" style="0" customWidth="1"/>
    <x:col min="9" max="9" width="2.210625" style="0" customWidth="1"/>
    <x:col min="10" max="11" width="10.710625" style="0" customWidth="1"/>
    <x:col min="12" max="12" width="90.710625" style="0" customWidth="1"/>
  </x:cols>
  <x:sheetData>
    <x:row r="1" spans="1:27">
      <x:c r="A1" s="16" t="s">
        <x:v>0</x:v>
      </x:c>
      <x:c r="B1" s="16" t="s">
        <x:v>0</x:v>
      </x:c>
      <x:c r="C1" s="16" t="s">
        <x:v>0</x:v>
      </x:c>
      <x:c r="D1" s="16" t="s">
        <x:v>0</x:v>
      </x:c>
      <x:c r="E1" s="16" t="s">
        <x:v>0</x:v>
      </x:c>
      <x:c r="F1" s="16" t="s">
        <x:v>0</x:v>
      </x:c>
      <x:c r="G1" s="16" t="s">
        <x:v>0</x:v>
      </x:c>
      <x:c r="H1" s="16" t="s">
        <x:v>0</x:v>
      </x:c>
      <x:c r="I1" s="16" t="s">
        <x:v>0</x:v>
      </x:c>
      <x:c r="J1" s="16" t="s">
        <x:v>0</x:v>
      </x:c>
      <x:c r="K1" s="16" t="s">
        <x:v>0</x:v>
      </x:c>
    </x:row>
    <x:row r="2" spans="1:27">
      <x:c r="A2" s="16" t="s"/>
      <x:c r="B2" s="16" t="s"/>
      <x:c r="C2" s="16" t="s"/>
      <x:c r="D2" s="16" t="s"/>
      <x:c r="E2" s="16" t="s"/>
      <x:c r="F2" s="16" t="s"/>
      <x:c r="G2" s="16" t="s"/>
      <x:c r="H2" s="16" t="s"/>
      <x:c r="I2" s="16" t="s"/>
      <x:c r="J2" s="16" t="s"/>
      <x:c r="K2" s="16" t="s"/>
    </x:row>
    <x:row r="3" spans="1:27">
      <x:c r="A3" s="16" t="s"/>
      <x:c r="B3" s="16" t="s"/>
      <x:c r="C3" s="16" t="s"/>
      <x:c r="D3" s="16" t="s"/>
      <x:c r="E3" s="16" t="s"/>
      <x:c r="F3" s="16" t="s"/>
      <x:c r="G3" s="16" t="s"/>
      <x:c r="H3" s="16" t="s"/>
      <x:c r="I3" s="16" t="s"/>
      <x:c r="J3" s="16" t="s"/>
      <x:c r="K3" s="16" t="s"/>
    </x:row>
    <x:row r="4" spans="1:27">
      <x:c r="A4" s="16" t="s"/>
      <x:c r="B4" s="16" t="s"/>
      <x:c r="C4" s="16" t="s"/>
      <x:c r="D4" s="16" t="s"/>
      <x:c r="E4" s="16" t="s"/>
      <x:c r="F4" s="16" t="s"/>
      <x:c r="G4" s="16" t="s"/>
      <x:c r="H4" s="16" t="s"/>
      <x:c r="I4" s="16" t="s"/>
      <x:c r="J4" s="16" t="s"/>
      <x:c r="K4" s="16" t="s"/>
    </x:row>
    <x:row r="6" spans="1:27">
      <x:c r="A6" s="3" t="s">
        <x:v>99</x:v>
      </x:c>
      <x:c r="B6" s="3" t="s">
        <x:v>99</x:v>
      </x:c>
      <x:c r="C6" s="3" t="s">
        <x:v>99</x:v>
      </x:c>
      <x:c r="D6" s="3" t="s">
        <x:v>99</x:v>
      </x:c>
      <x:c r="E6" s="3" t="s">
        <x:v>99</x:v>
      </x:c>
      <x:c r="F6" s="3" t="s">
        <x:v>99</x:v>
      </x:c>
      <x:c r="G6" s="3" t="s">
        <x:v>99</x:v>
      </x:c>
      <x:c r="H6" s="3" t="s">
        <x:v>99</x:v>
      </x:c>
      <x:c r="I6" s="3" t="s">
        <x:v>99</x:v>
      </x:c>
      <x:c r="J6" s="3" t="s">
        <x:v>99</x:v>
      </x:c>
      <x:c r="K6" s="3" t="s">
        <x:v>99</x:v>
      </x:c>
    </x:row>
    <x:row r="8" spans="1:27">
      <x:c r="A8" s="37" t="s">
        <x:v>100</x:v>
      </x:c>
      <x:c r="B8" s="37" t="s">
        <x:v>101</x:v>
      </x:c>
      <x:c r="C8" s="37" t="s">
        <x:v>102</x:v>
      </x:c>
      <x:c r="D8" s="37" t="s">
        <x:v>103</x:v>
      </x:c>
      <x:c r="E8" s="37" t="s"/>
      <x:c r="F8" s="37" t="s"/>
      <x:c r="G8" s="37" t="s"/>
      <x:c r="H8" s="37" t="s"/>
      <x:c r="I8" s="37" t="s"/>
      <x:c r="J8" s="37" t="s"/>
      <x:c r="K8" s="37" t="s">
        <x:v>2</x:v>
      </x:c>
      <x:c r="L8" s="37" t="s">
        <x:v>104</x:v>
      </x:c>
    </x:row>
    <x:row r="10" spans="1:27">
      <x:c r="A10" s="19" t="s">
        <x:v>105</x:v>
      </x:c>
      <x:c r="B10" s="19" t="s"/>
    </x:row>
    <x:row r="11" spans="1:27" customFormat="1" ht="45" customHeight="1">
      <x:c r="A11" s="38" t="s">
        <x:v>106</x:v>
      </x:c>
      <x:c r="B11" s="38" t="s">
        <x:v>86</x:v>
      </x:c>
      <x:c r="C11" s="39" t="s">
        <x:v>87</x:v>
      </x:c>
      <x:c r="D11" s="40" t="s">
        <x:v>88</x:v>
      </x:c>
      <x:c r="E11" s="39" t="s"/>
      <x:c r="F11" s="39" t="s"/>
      <x:c r="G11" s="39" t="s"/>
      <x:c r="H11" s="41" t="s">
        <x:v>107</x:v>
      </x:c>
      <x:c r="I11" s="42" t="n">
        <x:v>1</x:v>
      </x:c>
      <x:c r="J11" s="43" t="s"/>
      <x:c r="K11" s="44">
        <x:f>ROUND(K16,2)</x:f>
      </x:c>
      <x:c r="L11" s="40" t="s">
        <x:v>108</x:v>
      </x:c>
      <x:c r="M11" s="39" t="s"/>
      <x:c r="N11" s="39" t="s"/>
      <x:c r="O11" s="39" t="s"/>
      <x:c r="P11" s="39" t="s"/>
      <x:c r="Q11" s="39" t="s"/>
      <x:c r="R11" s="39" t="s"/>
      <x:c r="S11" s="39" t="s"/>
      <x:c r="T11" s="39" t="s"/>
      <x:c r="U11" s="39" t="s"/>
      <x:c r="V11" s="39" t="s"/>
      <x:c r="W11" s="39" t="s"/>
      <x:c r="X11" s="39" t="s"/>
      <x:c r="Y11" s="39" t="s"/>
      <x:c r="Z11" s="39" t="s"/>
      <x:c r="AA11" s="39" t="s"/>
    </x:row>
    <x:row r="12" spans="1:27">
      <x:c r="B12" s="14" t="s">
        <x:v>109</x:v>
      </x:c>
    </x:row>
    <x:row r="13" spans="1:27">
      <x:c r="B13" s="0" t="s">
        <x:v>110</x:v>
      </x:c>
      <x:c r="C13" s="0" t="s">
        <x:v>111</x:v>
      </x:c>
      <x:c r="D13" s="0" t="s">
        <x:v>112</x:v>
      </x:c>
      <x:c r="E13" s="45" t="n">
        <x:v>0.286</x:v>
      </x:c>
      <x:c r="F13" s="0" t="s">
        <x:v>113</x:v>
      </x:c>
      <x:c r="G13" s="0" t="s">
        <x:v>114</x:v>
      </x:c>
      <x:c r="H13" s="46" t="s"/>
      <x:c r="I13" s="0" t="s">
        <x:v>115</x:v>
      </x:c>
      <x:c r="J13" s="47">
        <x:f>ROUND(E13/I11* H13,5)</x:f>
      </x:c>
      <x:c r="K13" s="48" t="s"/>
    </x:row>
    <x:row r="14" spans="1:27">
      <x:c r="D14" s="49" t="s">
        <x:v>116</x:v>
      </x:c>
      <x:c r="E14" s="48" t="s"/>
      <x:c r="H14" s="48" t="s"/>
      <x:c r="K14" s="46">
        <x:f>SUM(J13:J13)</x:f>
      </x:c>
    </x:row>
    <x:row r="15" spans="1:27">
      <x:c r="D15" s="49" t="s">
        <x:v>117</x:v>
      </x:c>
      <x:c r="E15" s="48" t="s"/>
      <x:c r="H15" s="48" t="s"/>
      <x:c r="K15" s="50">
        <x:f>SUM(J12:J14)</x:f>
      </x:c>
    </x:row>
    <x:row r="16" spans="1:27">
      <x:c r="D16" s="49" t="s">
        <x:v>118</x:v>
      </x:c>
      <x:c r="E16" s="48" t="s"/>
      <x:c r="H16" s="48" t="s"/>
      <x:c r="K16" s="50">
        <x:f>SUM(K15:K15)</x:f>
      </x:c>
    </x:row>
    <x:row r="18" spans="1:27" customFormat="1" ht="45" customHeight="1">
      <x:c r="A18" s="38" t="s">
        <x:v>119</x:v>
      </x:c>
      <x:c r="B18" s="38" t="s">
        <x:v>91</x:v>
      </x:c>
      <x:c r="C18" s="39" t="s">
        <x:v>87</x:v>
      </x:c>
      <x:c r="D18" s="40" t="s">
        <x:v>92</x:v>
      </x:c>
      <x:c r="E18" s="39" t="s"/>
      <x:c r="F18" s="39" t="s"/>
      <x:c r="G18" s="39" t="s"/>
      <x:c r="H18" s="41" t="s">
        <x:v>107</x:v>
      </x:c>
      <x:c r="I18" s="42" t="n">
        <x:v>1</x:v>
      </x:c>
      <x:c r="J18" s="43" t="s"/>
      <x:c r="K18" s="44">
        <x:f>ROUND(K23,2)</x:f>
      </x:c>
      <x:c r="L18" s="40" t="s">
        <x:v>120</x:v>
      </x:c>
      <x:c r="M18" s="39" t="s"/>
      <x:c r="N18" s="39" t="s"/>
      <x:c r="O18" s="39" t="s"/>
      <x:c r="P18" s="39" t="s"/>
      <x:c r="Q18" s="39" t="s"/>
      <x:c r="R18" s="39" t="s"/>
      <x:c r="S18" s="39" t="s"/>
      <x:c r="T18" s="39" t="s"/>
      <x:c r="U18" s="39" t="s"/>
      <x:c r="V18" s="39" t="s"/>
      <x:c r="W18" s="39" t="s"/>
      <x:c r="X18" s="39" t="s"/>
      <x:c r="Y18" s="39" t="s"/>
      <x:c r="Z18" s="39" t="s"/>
      <x:c r="AA18" s="39" t="s"/>
    </x:row>
    <x:row r="19" spans="1:27">
      <x:c r="B19" s="14" t="s">
        <x:v>121</x:v>
      </x:c>
    </x:row>
    <x:row r="20" spans="1:27">
      <x:c r="B20" s="0" t="s">
        <x:v>122</x:v>
      </x:c>
      <x:c r="C20" s="0" t="s">
        <x:v>123</x:v>
      </x:c>
      <x:c r="D20" s="0" t="s">
        <x:v>92</x:v>
      </x:c>
      <x:c r="E20" s="45" t="n">
        <x:v>0.035</x:v>
      </x:c>
      <x:c r="G20" s="0" t="s">
        <x:v>114</x:v>
      </x:c>
      <x:c r="H20" s="46" t="s"/>
      <x:c r="I20" s="0" t="s">
        <x:v>115</x:v>
      </x:c>
      <x:c r="J20" s="47">
        <x:f>ROUND(E20* H20,5)</x:f>
      </x:c>
      <x:c r="K20" s="48" t="s"/>
    </x:row>
    <x:row r="21" spans="1:27">
      <x:c r="D21" s="49" t="s">
        <x:v>124</x:v>
      </x:c>
      <x:c r="E21" s="48" t="s"/>
      <x:c r="H21" s="48" t="s"/>
      <x:c r="K21" s="46">
        <x:f>SUM(J20:J20)</x:f>
      </x:c>
    </x:row>
    <x:row r="22" spans="1:27">
      <x:c r="D22" s="49" t="s">
        <x:v>117</x:v>
      </x:c>
      <x:c r="E22" s="48" t="s"/>
      <x:c r="H22" s="48" t="s"/>
      <x:c r="K22" s="50">
        <x:f>SUM(J19:J21)</x:f>
      </x:c>
    </x:row>
    <x:row r="23" spans="1:27">
      <x:c r="D23" s="49" t="s">
        <x:v>118</x:v>
      </x:c>
      <x:c r="E23" s="48" t="s"/>
      <x:c r="H23" s="48" t="s"/>
      <x:c r="K23" s="50">
        <x:f>SUM(K22:K22)</x:f>
      </x:c>
    </x:row>
    <x:row r="25" spans="1:27" customFormat="1" ht="45" customHeight="1">
      <x:c r="A25" s="38" t="s">
        <x:v>125</x:v>
      </x:c>
      <x:c r="B25" s="38" t="s">
        <x:v>89</x:v>
      </x:c>
      <x:c r="C25" s="39" t="s">
        <x:v>87</x:v>
      </x:c>
      <x:c r="D25" s="40" t="s">
        <x:v>90</x:v>
      </x:c>
      <x:c r="E25" s="39" t="s"/>
      <x:c r="F25" s="39" t="s"/>
      <x:c r="G25" s="39" t="s"/>
      <x:c r="H25" s="41" t="s">
        <x:v>107</x:v>
      </x:c>
      <x:c r="I25" s="42" t="n">
        <x:v>1</x:v>
      </x:c>
      <x:c r="J25" s="43" t="s"/>
      <x:c r="K25" s="44">
        <x:f>ROUND(K30,2)</x:f>
      </x:c>
      <x:c r="L25" s="40" t="s">
        <x:v>126</x:v>
      </x:c>
      <x:c r="M25" s="39" t="s"/>
      <x:c r="N25" s="39" t="s"/>
      <x:c r="O25" s="39" t="s"/>
      <x:c r="P25" s="39" t="s"/>
      <x:c r="Q25" s="39" t="s"/>
      <x:c r="R25" s="39" t="s"/>
      <x:c r="S25" s="39" t="s"/>
      <x:c r="T25" s="39" t="s"/>
      <x:c r="U25" s="39" t="s"/>
      <x:c r="V25" s="39" t="s"/>
      <x:c r="W25" s="39" t="s"/>
      <x:c r="X25" s="39" t="s"/>
      <x:c r="Y25" s="39" t="s"/>
      <x:c r="Z25" s="39" t="s"/>
      <x:c r="AA25" s="39" t="s"/>
    </x:row>
    <x:row r="26" spans="1:27">
      <x:c r="B26" s="14" t="s">
        <x:v>121</x:v>
      </x:c>
    </x:row>
    <x:row r="27" spans="1:27">
      <x:c r="B27" s="0" t="s">
        <x:v>127</x:v>
      </x:c>
      <x:c r="C27" s="0" t="s">
        <x:v>123</x:v>
      </x:c>
      <x:c r="D27" s="0" t="s">
        <x:v>90</x:v>
      </x:c>
      <x:c r="E27" s="45" t="n">
        <x:v>0.04</x:v>
      </x:c>
      <x:c r="G27" s="0" t="s">
        <x:v>114</x:v>
      </x:c>
      <x:c r="H27" s="46" t="s"/>
      <x:c r="I27" s="0" t="s">
        <x:v>115</x:v>
      </x:c>
      <x:c r="J27" s="47">
        <x:f>ROUND(E27* H27,5)</x:f>
      </x:c>
      <x:c r="K27" s="48" t="s"/>
    </x:row>
    <x:row r="28" spans="1:27">
      <x:c r="D28" s="49" t="s">
        <x:v>124</x:v>
      </x:c>
      <x:c r="E28" s="48" t="s"/>
      <x:c r="H28" s="48" t="s"/>
      <x:c r="K28" s="46">
        <x:f>SUM(J27:J27)</x:f>
      </x:c>
    </x:row>
    <x:row r="29" spans="1:27">
      <x:c r="D29" s="49" t="s">
        <x:v>117</x:v>
      </x:c>
      <x:c r="E29" s="48" t="s"/>
      <x:c r="H29" s="48" t="s"/>
      <x:c r="K29" s="50">
        <x:f>SUM(J26:J28)</x:f>
      </x:c>
    </x:row>
    <x:row r="30" spans="1:27">
      <x:c r="D30" s="49" t="s">
        <x:v>118</x:v>
      </x:c>
      <x:c r="E30" s="48" t="s"/>
      <x:c r="H30" s="48" t="s"/>
      <x:c r="K30" s="50">
        <x:f>SUM(K29:K29)</x:f>
      </x:c>
    </x:row>
    <x:row r="32" spans="1:27" customFormat="1" ht="45" customHeight="1">
      <x:c r="A32" s="38" t="s">
        <x:v>128</x:v>
      </x:c>
      <x:c r="B32" s="38" t="s">
        <x:v>38</x:v>
      </x:c>
      <x:c r="C32" s="39" t="s">
        <x:v>39</x:v>
      </x:c>
      <x:c r="D32" s="40" t="s">
        <x:v>40</x:v>
      </x:c>
      <x:c r="E32" s="39" t="s"/>
      <x:c r="F32" s="39" t="s"/>
      <x:c r="G32" s="39" t="s"/>
      <x:c r="H32" s="41" t="s">
        <x:v>107</x:v>
      </x:c>
      <x:c r="I32" s="42" t="n">
        <x:v>1</x:v>
      </x:c>
      <x:c r="J32" s="43" t="s"/>
      <x:c r="K32" s="44">
        <x:f>ROUND(K43,2)</x:f>
      </x:c>
      <x:c r="L32" s="40" t="s">
        <x:v>129</x:v>
      </x:c>
      <x:c r="M32" s="39" t="s"/>
      <x:c r="N32" s="39" t="s"/>
      <x:c r="O32" s="39" t="s"/>
      <x:c r="P32" s="39" t="s"/>
      <x:c r="Q32" s="39" t="s"/>
      <x:c r="R32" s="39" t="s"/>
      <x:c r="S32" s="39" t="s"/>
      <x:c r="T32" s="39" t="s"/>
      <x:c r="U32" s="39" t="s"/>
      <x:c r="V32" s="39" t="s"/>
      <x:c r="W32" s="39" t="s"/>
      <x:c r="X32" s="39" t="s"/>
      <x:c r="Y32" s="39" t="s"/>
      <x:c r="Z32" s="39" t="s"/>
      <x:c r="AA32" s="39" t="s"/>
    </x:row>
    <x:row r="33" spans="1:27">
      <x:c r="B33" s="14" t="s">
        <x:v>130</x:v>
      </x:c>
    </x:row>
    <x:row r="34" spans="1:27">
      <x:c r="B34" s="0" t="s">
        <x:v>131</x:v>
      </x:c>
      <x:c r="C34" s="0" t="s">
        <x:v>111</x:v>
      </x:c>
      <x:c r="D34" s="0" t="s">
        <x:v>132</x:v>
      </x:c>
      <x:c r="E34" s="45" t="n">
        <x:v>0.012</x:v>
      </x:c>
      <x:c r="F34" s="0" t="s">
        <x:v>113</x:v>
      </x:c>
      <x:c r="G34" s="0" t="s">
        <x:v>114</x:v>
      </x:c>
      <x:c r="H34" s="46" t="s"/>
      <x:c r="I34" s="0" t="s">
        <x:v>115</x:v>
      </x:c>
      <x:c r="J34" s="47">
        <x:f>ROUND(E34/I32* H34,5)</x:f>
      </x:c>
      <x:c r="K34" s="48" t="s"/>
    </x:row>
    <x:row r="35" spans="1:27">
      <x:c r="B35" s="0" t="s">
        <x:v>133</x:v>
      </x:c>
      <x:c r="C35" s="0" t="s">
        <x:v>111</x:v>
      </x:c>
      <x:c r="D35" s="0" t="s">
        <x:v>134</x:v>
      </x:c>
      <x:c r="E35" s="45" t="n">
        <x:v>0.012</x:v>
      </x:c>
      <x:c r="F35" s="0" t="s">
        <x:v>113</x:v>
      </x:c>
      <x:c r="G35" s="0" t="s">
        <x:v>114</x:v>
      </x:c>
      <x:c r="H35" s="46" t="s"/>
      <x:c r="I35" s="0" t="s">
        <x:v>115</x:v>
      </x:c>
      <x:c r="J35" s="47">
        <x:f>ROUND(E35/I32* H35,5)</x:f>
      </x:c>
      <x:c r="K35" s="48" t="s"/>
    </x:row>
    <x:row r="36" spans="1:27">
      <x:c r="D36" s="49" t="s">
        <x:v>135</x:v>
      </x:c>
      <x:c r="E36" s="48" t="s"/>
      <x:c r="H36" s="48" t="s"/>
      <x:c r="K36" s="46">
        <x:f>SUM(J34:J35)</x:f>
      </x:c>
    </x:row>
    <x:row r="37" spans="1:27">
      <x:c r="B37" s="14" t="s">
        <x:v>121</x:v>
      </x:c>
      <x:c r="E37" s="48" t="s"/>
      <x:c r="H37" s="48" t="s"/>
      <x:c r="K37" s="48" t="s"/>
    </x:row>
    <x:row r="38" spans="1:27">
      <x:c r="B38" s="0" t="s">
        <x:v>136</x:v>
      </x:c>
      <x:c r="C38" s="0" t="s">
        <x:v>39</x:v>
      </x:c>
      <x:c r="D38" s="0" t="s">
        <x:v>137</x:v>
      </x:c>
      <x:c r="E38" s="45" t="n">
        <x:v>1.02</x:v>
      </x:c>
      <x:c r="G38" s="0" t="s">
        <x:v>114</x:v>
      </x:c>
      <x:c r="H38" s="46" t="s"/>
      <x:c r="I38" s="0" t="s">
        <x:v>115</x:v>
      </x:c>
      <x:c r="J38" s="47">
        <x:f>ROUND(E38* H38,5)</x:f>
      </x:c>
      <x:c r="K38" s="48" t="s"/>
    </x:row>
    <x:row r="39" spans="1:27">
      <x:c r="D39" s="49" t="s">
        <x:v>124</x:v>
      </x:c>
      <x:c r="E39" s="48" t="s"/>
      <x:c r="H39" s="48" t="s"/>
      <x:c r="K39" s="46">
        <x:f>SUM(J38:J38)</x:f>
      </x:c>
    </x:row>
    <x:row r="40" spans="1:27">
      <x:c r="E40" s="48" t="s"/>
      <x:c r="H40" s="48" t="s"/>
      <x:c r="K40" s="48" t="s"/>
    </x:row>
    <x:row r="41" spans="1:27">
      <x:c r="D41" s="49" t="s">
        <x:v>138</x:v>
      </x:c>
      <x:c r="E41" s="48" t="s"/>
      <x:c r="H41" s="48" t="n">
        <x:v>1.5</x:v>
      </x:c>
      <x:c r="I41" s="0" t="s">
        <x:v>139</x:v>
      </x:c>
      <x:c r="J41" s="0">
        <x:f>ROUND(H41/100*K36,5)</x:f>
      </x:c>
      <x:c r="K41" s="48" t="s"/>
    </x:row>
    <x:row r="42" spans="1:27">
      <x:c r="D42" s="49" t="s">
        <x:v>117</x:v>
      </x:c>
      <x:c r="E42" s="48" t="s"/>
      <x:c r="H42" s="48" t="s"/>
      <x:c r="K42" s="50">
        <x:f>SUM(J33:J41)</x:f>
      </x:c>
    </x:row>
    <x:row r="43" spans="1:27">
      <x:c r="D43" s="49" t="s">
        <x:v>118</x:v>
      </x:c>
      <x:c r="E43" s="48" t="s"/>
      <x:c r="H43" s="48" t="s"/>
      <x:c r="K43" s="50">
        <x:f>SUM(K42:K42)</x:f>
      </x:c>
    </x:row>
    <x:row r="45" spans="1:27" customFormat="1" ht="45" customHeight="1">
      <x:c r="A45" s="38" t="s">
        <x:v>140</x:v>
      </x:c>
      <x:c r="B45" s="38" t="s">
        <x:v>41</x:v>
      </x:c>
      <x:c r="C45" s="39" t="s">
        <x:v>39</x:v>
      </x:c>
      <x:c r="D45" s="40" t="s">
        <x:v>42</x:v>
      </x:c>
      <x:c r="E45" s="39" t="s"/>
      <x:c r="F45" s="39" t="s"/>
      <x:c r="G45" s="39" t="s"/>
      <x:c r="H45" s="41" t="s">
        <x:v>107</x:v>
      </x:c>
      <x:c r="I45" s="42" t="n">
        <x:v>1</x:v>
      </x:c>
      <x:c r="J45" s="43" t="s"/>
      <x:c r="K45" s="44">
        <x:f>ROUND(K56,2)</x:f>
      </x:c>
      <x:c r="L45" s="40" t="s">
        <x:v>141</x:v>
      </x:c>
      <x:c r="M45" s="39" t="s"/>
      <x:c r="N45" s="39" t="s"/>
      <x:c r="O45" s="39" t="s"/>
      <x:c r="P45" s="39" t="s"/>
      <x:c r="Q45" s="39" t="s"/>
      <x:c r="R45" s="39" t="s"/>
      <x:c r="S45" s="39" t="s"/>
      <x:c r="T45" s="39" t="s"/>
      <x:c r="U45" s="39" t="s"/>
      <x:c r="V45" s="39" t="s"/>
      <x:c r="W45" s="39" t="s"/>
      <x:c r="X45" s="39" t="s"/>
      <x:c r="Y45" s="39" t="s"/>
      <x:c r="Z45" s="39" t="s"/>
      <x:c r="AA45" s="39" t="s"/>
    </x:row>
    <x:row r="46" spans="1:27">
      <x:c r="B46" s="14" t="s">
        <x:v>130</x:v>
      </x:c>
    </x:row>
    <x:row r="47" spans="1:27">
      <x:c r="B47" s="0" t="s">
        <x:v>131</x:v>
      </x:c>
      <x:c r="C47" s="0" t="s">
        <x:v>111</x:v>
      </x:c>
      <x:c r="D47" s="0" t="s">
        <x:v>132</x:v>
      </x:c>
      <x:c r="E47" s="45" t="n">
        <x:v>0.012</x:v>
      </x:c>
      <x:c r="F47" s="0" t="s">
        <x:v>113</x:v>
      </x:c>
      <x:c r="G47" s="0" t="s">
        <x:v>114</x:v>
      </x:c>
      <x:c r="H47" s="46" t="s"/>
      <x:c r="I47" s="0" t="s">
        <x:v>115</x:v>
      </x:c>
      <x:c r="J47" s="47">
        <x:f>ROUND(E47/I45* H47,5)</x:f>
      </x:c>
      <x:c r="K47" s="48" t="s"/>
    </x:row>
    <x:row r="48" spans="1:27">
      <x:c r="B48" s="0" t="s">
        <x:v>133</x:v>
      </x:c>
      <x:c r="C48" s="0" t="s">
        <x:v>111</x:v>
      </x:c>
      <x:c r="D48" s="0" t="s">
        <x:v>134</x:v>
      </x:c>
      <x:c r="E48" s="45" t="n">
        <x:v>0.012</x:v>
      </x:c>
      <x:c r="F48" s="0" t="s">
        <x:v>113</x:v>
      </x:c>
      <x:c r="G48" s="0" t="s">
        <x:v>114</x:v>
      </x:c>
      <x:c r="H48" s="46" t="s"/>
      <x:c r="I48" s="0" t="s">
        <x:v>115</x:v>
      </x:c>
      <x:c r="J48" s="47">
        <x:f>ROUND(E48/I45* H48,5)</x:f>
      </x:c>
      <x:c r="K48" s="48" t="s"/>
    </x:row>
    <x:row r="49" spans="1:27">
      <x:c r="D49" s="49" t="s">
        <x:v>135</x:v>
      </x:c>
      <x:c r="E49" s="48" t="s"/>
      <x:c r="H49" s="48" t="s"/>
      <x:c r="K49" s="46">
        <x:f>SUM(J47:J48)</x:f>
      </x:c>
    </x:row>
    <x:row r="50" spans="1:27">
      <x:c r="B50" s="14" t="s">
        <x:v>121</x:v>
      </x:c>
      <x:c r="E50" s="48" t="s"/>
      <x:c r="H50" s="48" t="s"/>
      <x:c r="K50" s="48" t="s"/>
    </x:row>
    <x:row r="51" spans="1:27">
      <x:c r="B51" s="0" t="s">
        <x:v>142</x:v>
      </x:c>
      <x:c r="C51" s="0" t="s">
        <x:v>39</x:v>
      </x:c>
      <x:c r="D51" s="0" t="s">
        <x:v>143</x:v>
      </x:c>
      <x:c r="E51" s="45" t="n">
        <x:v>1.02</x:v>
      </x:c>
      <x:c r="G51" s="0" t="s">
        <x:v>114</x:v>
      </x:c>
      <x:c r="H51" s="46" t="s"/>
      <x:c r="I51" s="0" t="s">
        <x:v>115</x:v>
      </x:c>
      <x:c r="J51" s="47">
        <x:f>ROUND(E51* H51,5)</x:f>
      </x:c>
      <x:c r="K51" s="48" t="s"/>
    </x:row>
    <x:row r="52" spans="1:27">
      <x:c r="D52" s="49" t="s">
        <x:v>124</x:v>
      </x:c>
      <x:c r="E52" s="48" t="s"/>
      <x:c r="H52" s="48" t="s"/>
      <x:c r="K52" s="46">
        <x:f>SUM(J51:J51)</x:f>
      </x:c>
    </x:row>
    <x:row r="53" spans="1:27">
      <x:c r="E53" s="48" t="s"/>
      <x:c r="H53" s="48" t="s"/>
      <x:c r="K53" s="48" t="s"/>
    </x:row>
    <x:row r="54" spans="1:27">
      <x:c r="D54" s="49" t="s">
        <x:v>138</x:v>
      </x:c>
      <x:c r="E54" s="48" t="s"/>
      <x:c r="H54" s="48" t="n">
        <x:v>1.5</x:v>
      </x:c>
      <x:c r="I54" s="0" t="s">
        <x:v>139</x:v>
      </x:c>
      <x:c r="J54" s="0">
        <x:f>ROUND(H54/100*K49,5)</x:f>
      </x:c>
      <x:c r="K54" s="48" t="s"/>
    </x:row>
    <x:row r="55" spans="1:27">
      <x:c r="D55" s="49" t="s">
        <x:v>117</x:v>
      </x:c>
      <x:c r="E55" s="48" t="s"/>
      <x:c r="H55" s="48" t="s"/>
      <x:c r="K55" s="50">
        <x:f>SUM(J46:J54)</x:f>
      </x:c>
    </x:row>
    <x:row r="56" spans="1:27">
      <x:c r="D56" s="49" t="s">
        <x:v>118</x:v>
      </x:c>
      <x:c r="E56" s="48" t="s"/>
      <x:c r="H56" s="48" t="s"/>
      <x:c r="K56" s="50">
        <x:f>SUM(K55:K55)</x:f>
      </x:c>
    </x:row>
    <x:row r="58" spans="1:27" customFormat="1" ht="45" customHeight="1">
      <x:c r="A58" s="38" t="s">
        <x:v>144</x:v>
      </x:c>
      <x:c r="B58" s="38" t="s">
        <x:v>22</x:v>
      </x:c>
      <x:c r="C58" s="39" t="s">
        <x:v>12</x:v>
      </x:c>
      <x:c r="D58" s="40" t="s">
        <x:v>23</x:v>
      </x:c>
      <x:c r="E58" s="39" t="s"/>
      <x:c r="F58" s="39" t="s"/>
      <x:c r="G58" s="39" t="s"/>
      <x:c r="H58" s="41" t="s">
        <x:v>107</x:v>
      </x:c>
      <x:c r="I58" s="42" t="n">
        <x:v>1</x:v>
      </x:c>
      <x:c r="J58" s="43" t="s"/>
      <x:c r="K58" s="44">
        <x:f>ROUND(K68,2)</x:f>
      </x:c>
      <x:c r="L58" s="40" t="s">
        <x:v>145</x:v>
      </x:c>
      <x:c r="M58" s="39" t="s"/>
      <x:c r="N58" s="39" t="s"/>
      <x:c r="O58" s="39" t="s"/>
      <x:c r="P58" s="39" t="s"/>
      <x:c r="Q58" s="39" t="s"/>
      <x:c r="R58" s="39" t="s"/>
      <x:c r="S58" s="39" t="s"/>
      <x:c r="T58" s="39" t="s"/>
      <x:c r="U58" s="39" t="s"/>
      <x:c r="V58" s="39" t="s"/>
      <x:c r="W58" s="39" t="s"/>
      <x:c r="X58" s="39" t="s"/>
      <x:c r="Y58" s="39" t="s"/>
      <x:c r="Z58" s="39" t="s"/>
      <x:c r="AA58" s="39" t="s"/>
    </x:row>
    <x:row r="59" spans="1:27">
      <x:c r="B59" s="14" t="s">
        <x:v>130</x:v>
      </x:c>
    </x:row>
    <x:row r="60" spans="1:27">
      <x:c r="B60" s="0" t="s">
        <x:v>131</x:v>
      </x:c>
      <x:c r="C60" s="0" t="s">
        <x:v>111</x:v>
      </x:c>
      <x:c r="D60" s="0" t="s">
        <x:v>132</x:v>
      </x:c>
      <x:c r="E60" s="45" t="n">
        <x:v>2.27</x:v>
      </x:c>
      <x:c r="F60" s="0" t="s">
        <x:v>113</x:v>
      </x:c>
      <x:c r="G60" s="0" t="s">
        <x:v>114</x:v>
      </x:c>
      <x:c r="H60" s="46" t="s"/>
      <x:c r="I60" s="0" t="s">
        <x:v>115</x:v>
      </x:c>
      <x:c r="J60" s="47">
        <x:f>ROUND(E60/I58* H60,5)</x:f>
      </x:c>
      <x:c r="K60" s="48" t="s"/>
    </x:row>
    <x:row r="61" spans="1:27">
      <x:c r="B61" s="0" t="s">
        <x:v>133</x:v>
      </x:c>
      <x:c r="C61" s="0" t="s">
        <x:v>111</x:v>
      </x:c>
      <x:c r="D61" s="0" t="s">
        <x:v>134</x:v>
      </x:c>
      <x:c r="E61" s="45" t="n">
        <x:v>2.27</x:v>
      </x:c>
      <x:c r="F61" s="0" t="s">
        <x:v>113</x:v>
      </x:c>
      <x:c r="G61" s="0" t="s">
        <x:v>114</x:v>
      </x:c>
      <x:c r="H61" s="46" t="s"/>
      <x:c r="I61" s="0" t="s">
        <x:v>115</x:v>
      </x:c>
      <x:c r="J61" s="47">
        <x:f>ROUND(E61/I58* H61,5)</x:f>
      </x:c>
      <x:c r="K61" s="48" t="s"/>
    </x:row>
    <x:row r="62" spans="1:27">
      <x:c r="B62" s="0" t="s">
        <x:v>146</x:v>
      </x:c>
      <x:c r="C62" s="0" t="s">
        <x:v>111</x:v>
      </x:c>
      <x:c r="D62" s="0" t="s">
        <x:v>147</x:v>
      </x:c>
      <x:c r="E62" s="45" t="n">
        <x:v>1.07</x:v>
      </x:c>
      <x:c r="F62" s="0" t="s">
        <x:v>113</x:v>
      </x:c>
      <x:c r="G62" s="0" t="s">
        <x:v>114</x:v>
      </x:c>
      <x:c r="H62" s="46" t="s"/>
      <x:c r="I62" s="0" t="s">
        <x:v>115</x:v>
      </x:c>
      <x:c r="J62" s="47">
        <x:f>ROUND(E62/I58* H62,5)</x:f>
      </x:c>
      <x:c r="K62" s="48" t="s"/>
    </x:row>
    <x:row r="63" spans="1:27">
      <x:c r="D63" s="49" t="s">
        <x:v>135</x:v>
      </x:c>
      <x:c r="E63" s="48" t="s"/>
      <x:c r="H63" s="48" t="s"/>
      <x:c r="K63" s="46">
        <x:f>SUM(J60:J62)</x:f>
      </x:c>
    </x:row>
    <x:row r="64" spans="1:27">
      <x:c r="B64" s="14" t="s">
        <x:v>121</x:v>
      </x:c>
      <x:c r="E64" s="48" t="s"/>
      <x:c r="H64" s="48" t="s"/>
      <x:c r="K64" s="48" t="s"/>
    </x:row>
    <x:row r="65" spans="1:27">
      <x:c r="B65" s="0" t="s">
        <x:v>148</x:v>
      </x:c>
      <x:c r="C65" s="0" t="s">
        <x:v>12</x:v>
      </x:c>
      <x:c r="D65" s="51" t="s">
        <x:v>149</x:v>
      </x:c>
      <x:c r="E65" s="45" t="n">
        <x:v>1</x:v>
      </x:c>
      <x:c r="G65" s="0" t="s">
        <x:v>114</x:v>
      </x:c>
      <x:c r="H65" s="46" t="s"/>
      <x:c r="I65" s="0" t="s">
        <x:v>115</x:v>
      </x:c>
      <x:c r="J65" s="47">
        <x:f>ROUND(E65* H65,5)</x:f>
      </x:c>
      <x:c r="K65" s="48" t="s"/>
    </x:row>
    <x:row r="66" spans="1:27">
      <x:c r="D66" s="49" t="s">
        <x:v>124</x:v>
      </x:c>
      <x:c r="E66" s="48" t="s"/>
      <x:c r="H66" s="48" t="s"/>
      <x:c r="K66" s="46">
        <x:f>SUM(J65:J65)</x:f>
      </x:c>
    </x:row>
    <x:row r="67" spans="1:27">
      <x:c r="D67" s="49" t="s">
        <x:v>117</x:v>
      </x:c>
      <x:c r="E67" s="48" t="s"/>
      <x:c r="H67" s="48" t="s"/>
      <x:c r="K67" s="50">
        <x:f>SUM(J59:J66)</x:f>
      </x:c>
    </x:row>
    <x:row r="68" spans="1:27">
      <x:c r="D68" s="49" t="s">
        <x:v>118</x:v>
      </x:c>
      <x:c r="E68" s="48" t="s"/>
      <x:c r="H68" s="48" t="s"/>
      <x:c r="K68" s="50">
        <x:f>SUM(K67:K67)</x:f>
      </x:c>
    </x:row>
    <x:row r="70" spans="1:27" customFormat="1" ht="45" customHeight="1">
      <x:c r="A70" s="38" t="s">
        <x:v>150</x:v>
      </x:c>
      <x:c r="B70" s="38" t="s">
        <x:v>24</x:v>
      </x:c>
      <x:c r="C70" s="39" t="s">
        <x:v>12</x:v>
      </x:c>
      <x:c r="D70" s="40" t="s">
        <x:v>25</x:v>
      </x:c>
      <x:c r="E70" s="39" t="s"/>
      <x:c r="F70" s="39" t="s"/>
      <x:c r="G70" s="39" t="s"/>
      <x:c r="H70" s="41" t="s">
        <x:v>107</x:v>
      </x:c>
      <x:c r="I70" s="42" t="n">
        <x:v>1</x:v>
      </x:c>
      <x:c r="J70" s="43" t="s"/>
      <x:c r="K70" s="44">
        <x:f>ROUND(K80,2)</x:f>
      </x:c>
      <x:c r="L70" s="40" t="s">
        <x:v>151</x:v>
      </x:c>
      <x:c r="M70" s="39" t="s"/>
      <x:c r="N70" s="39" t="s"/>
      <x:c r="O70" s="39" t="s"/>
      <x:c r="P70" s="39" t="s"/>
      <x:c r="Q70" s="39" t="s"/>
      <x:c r="R70" s="39" t="s"/>
      <x:c r="S70" s="39" t="s"/>
      <x:c r="T70" s="39" t="s"/>
      <x:c r="U70" s="39" t="s"/>
      <x:c r="V70" s="39" t="s"/>
      <x:c r="W70" s="39" t="s"/>
      <x:c r="X70" s="39" t="s"/>
      <x:c r="Y70" s="39" t="s"/>
      <x:c r="Z70" s="39" t="s"/>
      <x:c r="AA70" s="39" t="s"/>
    </x:row>
    <x:row r="71" spans="1:27">
      <x:c r="B71" s="14" t="s">
        <x:v>130</x:v>
      </x:c>
    </x:row>
    <x:row r="72" spans="1:27">
      <x:c r="B72" s="0" t="s">
        <x:v>146</x:v>
      </x:c>
      <x:c r="C72" s="0" t="s">
        <x:v>111</x:v>
      </x:c>
      <x:c r="D72" s="0" t="s">
        <x:v>147</x:v>
      </x:c>
      <x:c r="E72" s="45" t="n">
        <x:v>0.14</x:v>
      </x:c>
      <x:c r="F72" s="0" t="s">
        <x:v>113</x:v>
      </x:c>
      <x:c r="G72" s="0" t="s">
        <x:v>114</x:v>
      </x:c>
      <x:c r="H72" s="46" t="s"/>
      <x:c r="I72" s="0" t="s">
        <x:v>115</x:v>
      </x:c>
      <x:c r="J72" s="47">
        <x:f>ROUND(E72/I70* H72,5)</x:f>
      </x:c>
      <x:c r="K72" s="48" t="s"/>
    </x:row>
    <x:row r="73" spans="1:27">
      <x:c r="B73" s="0" t="s">
        <x:v>133</x:v>
      </x:c>
      <x:c r="C73" s="0" t="s">
        <x:v>111</x:v>
      </x:c>
      <x:c r="D73" s="0" t="s">
        <x:v>134</x:v>
      </x:c>
      <x:c r="E73" s="45" t="n">
        <x:v>0.36</x:v>
      </x:c>
      <x:c r="F73" s="0" t="s">
        <x:v>113</x:v>
      </x:c>
      <x:c r="G73" s="0" t="s">
        <x:v>114</x:v>
      </x:c>
      <x:c r="H73" s="46" t="s"/>
      <x:c r="I73" s="0" t="s">
        <x:v>115</x:v>
      </x:c>
      <x:c r="J73" s="47">
        <x:f>ROUND(E73/I70* H73,5)</x:f>
      </x:c>
      <x:c r="K73" s="48" t="s"/>
    </x:row>
    <x:row r="74" spans="1:27">
      <x:c r="B74" s="0" t="s">
        <x:v>131</x:v>
      </x:c>
      <x:c r="C74" s="0" t="s">
        <x:v>111</x:v>
      </x:c>
      <x:c r="D74" s="0" t="s">
        <x:v>132</x:v>
      </x:c>
      <x:c r="E74" s="45" t="n">
        <x:v>0.3</x:v>
      </x:c>
      <x:c r="F74" s="0" t="s">
        <x:v>113</x:v>
      </x:c>
      <x:c r="G74" s="0" t="s">
        <x:v>114</x:v>
      </x:c>
      <x:c r="H74" s="46" t="s"/>
      <x:c r="I74" s="0" t="s">
        <x:v>115</x:v>
      </x:c>
      <x:c r="J74" s="47">
        <x:f>ROUND(E74/I70* H74,5)</x:f>
      </x:c>
      <x:c r="K74" s="48" t="s"/>
    </x:row>
    <x:row r="75" spans="1:27">
      <x:c r="D75" s="49" t="s">
        <x:v>135</x:v>
      </x:c>
      <x:c r="E75" s="48" t="s"/>
      <x:c r="H75" s="48" t="s"/>
      <x:c r="K75" s="46">
        <x:f>SUM(J72:J74)</x:f>
      </x:c>
    </x:row>
    <x:row r="76" spans="1:27">
      <x:c r="B76" s="14" t="s">
        <x:v>121</x:v>
      </x:c>
      <x:c r="E76" s="48" t="s"/>
      <x:c r="H76" s="48" t="s"/>
      <x:c r="K76" s="48" t="s"/>
    </x:row>
    <x:row r="77" spans="1:27">
      <x:c r="B77" s="0" t="s">
        <x:v>152</x:v>
      </x:c>
      <x:c r="C77" s="0" t="s">
        <x:v>12</x:v>
      </x:c>
      <x:c r="D77" s="51" t="s">
        <x:v>153</x:v>
      </x:c>
      <x:c r="E77" s="45" t="n">
        <x:v>1</x:v>
      </x:c>
      <x:c r="G77" s="0" t="s">
        <x:v>114</x:v>
      </x:c>
      <x:c r="H77" s="46" t="s"/>
      <x:c r="I77" s="0" t="s">
        <x:v>115</x:v>
      </x:c>
      <x:c r="J77" s="47">
        <x:f>ROUND(E77* H77,5)</x:f>
      </x:c>
      <x:c r="K77" s="48" t="s"/>
    </x:row>
    <x:row r="78" spans="1:27">
      <x:c r="D78" s="49" t="s">
        <x:v>124</x:v>
      </x:c>
      <x:c r="E78" s="48" t="s"/>
      <x:c r="H78" s="48" t="s"/>
      <x:c r="K78" s="46">
        <x:f>SUM(J77:J77)</x:f>
      </x:c>
    </x:row>
    <x:row r="79" spans="1:27">
      <x:c r="D79" s="49" t="s">
        <x:v>117</x:v>
      </x:c>
      <x:c r="E79" s="48" t="s"/>
      <x:c r="H79" s="48" t="s"/>
      <x:c r="K79" s="50">
        <x:f>SUM(J71:J78)</x:f>
      </x:c>
    </x:row>
    <x:row r="80" spans="1:27">
      <x:c r="D80" s="49" t="s">
        <x:v>118</x:v>
      </x:c>
      <x:c r="E80" s="48" t="s"/>
      <x:c r="H80" s="48" t="s"/>
      <x:c r="K80" s="50">
        <x:f>SUM(K79:K79)</x:f>
      </x:c>
    </x:row>
    <x:row r="82" spans="1:27" customFormat="1" ht="45" customHeight="1">
      <x:c r="A82" s="38" t="s">
        <x:v>154</x:v>
      </x:c>
      <x:c r="B82" s="38" t="s">
        <x:v>26</x:v>
      </x:c>
      <x:c r="C82" s="39" t="s">
        <x:v>12</x:v>
      </x:c>
      <x:c r="D82" s="40" t="s">
        <x:v>27</x:v>
      </x:c>
      <x:c r="E82" s="39" t="s"/>
      <x:c r="F82" s="39" t="s"/>
      <x:c r="G82" s="39" t="s"/>
      <x:c r="H82" s="41" t="s">
        <x:v>107</x:v>
      </x:c>
      <x:c r="I82" s="42" t="n">
        <x:v>1</x:v>
      </x:c>
      <x:c r="J82" s="43" t="s"/>
      <x:c r="K82" s="44">
        <x:f>ROUND(K92,2)</x:f>
      </x:c>
      <x:c r="L82" s="40" t="s">
        <x:v>155</x:v>
      </x:c>
      <x:c r="M82" s="39" t="s"/>
      <x:c r="N82" s="39" t="s"/>
      <x:c r="O82" s="39" t="s"/>
      <x:c r="P82" s="39" t="s"/>
      <x:c r="Q82" s="39" t="s"/>
      <x:c r="R82" s="39" t="s"/>
      <x:c r="S82" s="39" t="s"/>
      <x:c r="T82" s="39" t="s"/>
      <x:c r="U82" s="39" t="s"/>
      <x:c r="V82" s="39" t="s"/>
      <x:c r="W82" s="39" t="s"/>
      <x:c r="X82" s="39" t="s"/>
      <x:c r="Y82" s="39" t="s"/>
      <x:c r="Z82" s="39" t="s"/>
      <x:c r="AA82" s="39" t="s"/>
    </x:row>
    <x:row r="83" spans="1:27">
      <x:c r="B83" s="14" t="s">
        <x:v>130</x:v>
      </x:c>
    </x:row>
    <x:row r="84" spans="1:27">
      <x:c r="B84" s="0" t="s">
        <x:v>146</x:v>
      </x:c>
      <x:c r="C84" s="0" t="s">
        <x:v>111</x:v>
      </x:c>
      <x:c r="D84" s="0" t="s">
        <x:v>147</x:v>
      </x:c>
      <x:c r="E84" s="45" t="n">
        <x:v>1.1</x:v>
      </x:c>
      <x:c r="F84" s="0" t="s">
        <x:v>113</x:v>
      </x:c>
      <x:c r="G84" s="0" t="s">
        <x:v>114</x:v>
      </x:c>
      <x:c r="H84" s="46" t="s"/>
      <x:c r="I84" s="0" t="s">
        <x:v>115</x:v>
      </x:c>
      <x:c r="J84" s="47">
        <x:f>ROUND(E84/I82* H84,5)</x:f>
      </x:c>
      <x:c r="K84" s="48" t="s"/>
    </x:row>
    <x:row r="85" spans="1:27">
      <x:c r="B85" s="0" t="s">
        <x:v>133</x:v>
      </x:c>
      <x:c r="C85" s="0" t="s">
        <x:v>111</x:v>
      </x:c>
      <x:c r="D85" s="0" t="s">
        <x:v>134</x:v>
      </x:c>
      <x:c r="E85" s="45" t="n">
        <x:v>3.5</x:v>
      </x:c>
      <x:c r="F85" s="0" t="s">
        <x:v>113</x:v>
      </x:c>
      <x:c r="G85" s="0" t="s">
        <x:v>114</x:v>
      </x:c>
      <x:c r="H85" s="46" t="s"/>
      <x:c r="I85" s="0" t="s">
        <x:v>115</x:v>
      </x:c>
      <x:c r="J85" s="47">
        <x:f>ROUND(E85/I82* H85,5)</x:f>
      </x:c>
      <x:c r="K85" s="48" t="s"/>
    </x:row>
    <x:row r="86" spans="1:27">
      <x:c r="B86" s="0" t="s">
        <x:v>131</x:v>
      </x:c>
      <x:c r="C86" s="0" t="s">
        <x:v>111</x:v>
      </x:c>
      <x:c r="D86" s="0" t="s">
        <x:v>132</x:v>
      </x:c>
      <x:c r="E86" s="45" t="n">
        <x:v>3.5</x:v>
      </x:c>
      <x:c r="F86" s="0" t="s">
        <x:v>113</x:v>
      </x:c>
      <x:c r="G86" s="0" t="s">
        <x:v>114</x:v>
      </x:c>
      <x:c r="H86" s="46" t="s"/>
      <x:c r="I86" s="0" t="s">
        <x:v>115</x:v>
      </x:c>
      <x:c r="J86" s="47">
        <x:f>ROUND(E86/I82* H86,5)</x:f>
      </x:c>
      <x:c r="K86" s="48" t="s"/>
    </x:row>
    <x:row r="87" spans="1:27">
      <x:c r="D87" s="49" t="s">
        <x:v>135</x:v>
      </x:c>
      <x:c r="E87" s="48" t="s"/>
      <x:c r="H87" s="48" t="s"/>
      <x:c r="K87" s="46">
        <x:f>SUM(J84:J86)</x:f>
      </x:c>
    </x:row>
    <x:row r="88" spans="1:27">
      <x:c r="B88" s="14" t="s">
        <x:v>121</x:v>
      </x:c>
      <x:c r="E88" s="48" t="s"/>
      <x:c r="H88" s="48" t="s"/>
      <x:c r="K88" s="48" t="s"/>
    </x:row>
    <x:row r="89" spans="1:27">
      <x:c r="B89" s="0" t="s">
        <x:v>156</x:v>
      </x:c>
      <x:c r="C89" s="0" t="s">
        <x:v>12</x:v>
      </x:c>
      <x:c r="D89" s="51" t="s">
        <x:v>157</x:v>
      </x:c>
      <x:c r="E89" s="45" t="n">
        <x:v>1</x:v>
      </x:c>
      <x:c r="G89" s="0" t="s">
        <x:v>114</x:v>
      </x:c>
      <x:c r="H89" s="46" t="s"/>
      <x:c r="I89" s="0" t="s">
        <x:v>115</x:v>
      </x:c>
      <x:c r="J89" s="47">
        <x:f>ROUND(E89* H89,5)</x:f>
      </x:c>
      <x:c r="K89" s="48" t="s"/>
    </x:row>
    <x:row r="90" spans="1:27">
      <x:c r="D90" s="49" t="s">
        <x:v>124</x:v>
      </x:c>
      <x:c r="E90" s="48" t="s"/>
      <x:c r="H90" s="48" t="s"/>
      <x:c r="K90" s="46">
        <x:f>SUM(J89:J89)</x:f>
      </x:c>
    </x:row>
    <x:row r="91" spans="1:27">
      <x:c r="D91" s="49" t="s">
        <x:v>117</x:v>
      </x:c>
      <x:c r="E91" s="48" t="s"/>
      <x:c r="H91" s="48" t="s"/>
      <x:c r="K91" s="50">
        <x:f>SUM(J83:J90)</x:f>
      </x:c>
    </x:row>
    <x:row r="92" spans="1:27">
      <x:c r="D92" s="49" t="s">
        <x:v>118</x:v>
      </x:c>
      <x:c r="E92" s="48" t="s"/>
      <x:c r="H92" s="48" t="s"/>
      <x:c r="K92" s="50">
        <x:f>SUM(K91:K91)</x:f>
      </x:c>
    </x:row>
    <x:row r="94" spans="1:27" customFormat="1" ht="45" customHeight="1">
      <x:c r="A94" s="38" t="s">
        <x:v>158</x:v>
      </x:c>
      <x:c r="B94" s="38" t="s">
        <x:v>57</x:v>
      </x:c>
      <x:c r="C94" s="39" t="s">
        <x:v>58</x:v>
      </x:c>
      <x:c r="D94" s="40" t="s">
        <x:v>59</x:v>
      </x:c>
      <x:c r="E94" s="39" t="s"/>
      <x:c r="F94" s="39" t="s"/>
      <x:c r="G94" s="39" t="s"/>
      <x:c r="H94" s="41" t="s">
        <x:v>107</x:v>
      </x:c>
      <x:c r="I94" s="42" t="n">
        <x:v>1</x:v>
      </x:c>
      <x:c r="J94" s="43" t="s"/>
      <x:c r="K94" s="44" t="s"/>
      <x:c r="L94" s="40" t="s">
        <x:v>159</x:v>
      </x:c>
      <x:c r="M94" s="39" t="s"/>
      <x:c r="N94" s="39" t="s"/>
      <x:c r="O94" s="39" t="s"/>
      <x:c r="P94" s="39" t="s"/>
      <x:c r="Q94" s="39" t="s"/>
      <x:c r="R94" s="39" t="s"/>
      <x:c r="S94" s="39" t="s"/>
      <x:c r="T94" s="39" t="s"/>
      <x:c r="U94" s="39" t="s"/>
      <x:c r="V94" s="39" t="s"/>
      <x:c r="W94" s="39" t="s"/>
      <x:c r="X94" s="39" t="s"/>
      <x:c r="Y94" s="39" t="s"/>
      <x:c r="Z94" s="39" t="s"/>
      <x:c r="AA94" s="39" t="s"/>
    </x:row>
    <x:row r="95" spans="1:27" customFormat="1" ht="45" customHeight="1">
      <x:c r="A95" s="38" t="s">
        <x:v>160</x:v>
      </x:c>
      <x:c r="B95" s="38" t="s">
        <x:v>43</x:v>
      </x:c>
      <x:c r="C95" s="39" t="s">
        <x:v>39</x:v>
      </x:c>
      <x:c r="D95" s="40" t="s">
        <x:v>44</x:v>
      </x:c>
      <x:c r="E95" s="39" t="s"/>
      <x:c r="F95" s="39" t="s"/>
      <x:c r="G95" s="39" t="s"/>
      <x:c r="H95" s="41" t="s">
        <x:v>107</x:v>
      </x:c>
      <x:c r="I95" s="42" t="n">
        <x:v>1</x:v>
      </x:c>
      <x:c r="J95" s="43" t="s"/>
      <x:c r="K95" s="44">
        <x:f>ROUND(K106,2)</x:f>
      </x:c>
      <x:c r="L95" s="40" t="s">
        <x:v>161</x:v>
      </x:c>
      <x:c r="M95" s="39" t="s"/>
      <x:c r="N95" s="39" t="s"/>
      <x:c r="O95" s="39" t="s"/>
      <x:c r="P95" s="39" t="s"/>
      <x:c r="Q95" s="39" t="s"/>
      <x:c r="R95" s="39" t="s"/>
      <x:c r="S95" s="39" t="s"/>
      <x:c r="T95" s="39" t="s"/>
      <x:c r="U95" s="39" t="s"/>
      <x:c r="V95" s="39" t="s"/>
      <x:c r="W95" s="39" t="s"/>
      <x:c r="X95" s="39" t="s"/>
      <x:c r="Y95" s="39" t="s"/>
      <x:c r="Z95" s="39" t="s"/>
      <x:c r="AA95" s="39" t="s"/>
    </x:row>
    <x:row r="96" spans="1:27">
      <x:c r="B96" s="14" t="s">
        <x:v>130</x:v>
      </x:c>
    </x:row>
    <x:row r="97" spans="1:27">
      <x:c r="B97" s="0" t="s">
        <x:v>162</x:v>
      </x:c>
      <x:c r="C97" s="0" t="s">
        <x:v>111</x:v>
      </x:c>
      <x:c r="D97" s="0" t="s">
        <x:v>163</x:v>
      </x:c>
      <x:c r="E97" s="45" t="n">
        <x:v>0.025</x:v>
      </x:c>
      <x:c r="F97" s="0" t="s">
        <x:v>113</x:v>
      </x:c>
      <x:c r="G97" s="0" t="s">
        <x:v>114</x:v>
      </x:c>
      <x:c r="H97" s="46" t="s"/>
      <x:c r="I97" s="0" t="s">
        <x:v>115</x:v>
      </x:c>
      <x:c r="J97" s="47">
        <x:f>ROUND(E97/I95* H97,5)</x:f>
      </x:c>
      <x:c r="K97" s="48" t="s"/>
    </x:row>
    <x:row r="98" spans="1:27">
      <x:c r="B98" s="0" t="s">
        <x:v>164</x:v>
      </x:c>
      <x:c r="C98" s="0" t="s">
        <x:v>111</x:v>
      </x:c>
      <x:c r="D98" s="0" t="s">
        <x:v>165</x:v>
      </x:c>
      <x:c r="E98" s="45" t="n">
        <x:v>0.025</x:v>
      </x:c>
      <x:c r="F98" s="0" t="s">
        <x:v>113</x:v>
      </x:c>
      <x:c r="G98" s="0" t="s">
        <x:v>114</x:v>
      </x:c>
      <x:c r="H98" s="46" t="s"/>
      <x:c r="I98" s="0" t="s">
        <x:v>115</x:v>
      </x:c>
      <x:c r="J98" s="47">
        <x:f>ROUND(E98/I95* H98,5)</x:f>
      </x:c>
      <x:c r="K98" s="48" t="s"/>
    </x:row>
    <x:row r="99" spans="1:27">
      <x:c r="D99" s="49" t="s">
        <x:v>135</x:v>
      </x:c>
      <x:c r="E99" s="48" t="s"/>
      <x:c r="H99" s="48" t="s"/>
      <x:c r="K99" s="46">
        <x:f>SUM(J97:J98)</x:f>
      </x:c>
    </x:row>
    <x:row r="100" spans="1:27">
      <x:c r="B100" s="14" t="s">
        <x:v>121</x:v>
      </x:c>
      <x:c r="E100" s="48" t="s"/>
      <x:c r="H100" s="48" t="s"/>
      <x:c r="K100" s="48" t="s"/>
    </x:row>
    <x:row r="101" spans="1:27">
      <x:c r="B101" s="0" t="s">
        <x:v>166</x:v>
      </x:c>
      <x:c r="C101" s="0" t="s">
        <x:v>39</x:v>
      </x:c>
      <x:c r="D101" s="0" t="s">
        <x:v>167</x:v>
      </x:c>
      <x:c r="E101" s="45" t="n">
        <x:v>1</x:v>
      </x:c>
      <x:c r="G101" s="0" t="s">
        <x:v>114</x:v>
      </x:c>
      <x:c r="H101" s="46" t="s"/>
      <x:c r="I101" s="0" t="s">
        <x:v>115</x:v>
      </x:c>
      <x:c r="J101" s="47">
        <x:f>ROUND(E101* H101,5)</x:f>
      </x:c>
      <x:c r="K101" s="48" t="s"/>
    </x:row>
    <x:row r="102" spans="1:27">
      <x:c r="D102" s="49" t="s">
        <x:v>124</x:v>
      </x:c>
      <x:c r="E102" s="48" t="s"/>
      <x:c r="H102" s="48" t="s"/>
      <x:c r="K102" s="46">
        <x:f>SUM(J101:J101)</x:f>
      </x:c>
    </x:row>
    <x:row r="103" spans="1:27">
      <x:c r="E103" s="48" t="s"/>
      <x:c r="H103" s="48" t="s"/>
      <x:c r="K103" s="48" t="s"/>
    </x:row>
    <x:row r="104" spans="1:27">
      <x:c r="D104" s="49" t="s">
        <x:v>138</x:v>
      </x:c>
      <x:c r="E104" s="48" t="s"/>
      <x:c r="H104" s="48" t="n">
        <x:v>1.5</x:v>
      </x:c>
      <x:c r="I104" s="0" t="s">
        <x:v>139</x:v>
      </x:c>
      <x:c r="J104" s="0">
        <x:f>ROUND(H104/100*K99,5)</x:f>
      </x:c>
      <x:c r="K104" s="48" t="s"/>
    </x:row>
    <x:row r="105" spans="1:27">
      <x:c r="D105" s="49" t="s">
        <x:v>117</x:v>
      </x:c>
      <x:c r="E105" s="48" t="s"/>
      <x:c r="H105" s="48" t="s"/>
      <x:c r="K105" s="50">
        <x:f>SUM(J96:J104)</x:f>
      </x:c>
    </x:row>
    <x:row r="106" spans="1:27">
      <x:c r="D106" s="49" t="s">
        <x:v>118</x:v>
      </x:c>
      <x:c r="E106" s="48" t="s"/>
      <x:c r="H106" s="48" t="s"/>
      <x:c r="K106" s="50">
        <x:f>SUM(K105:K105)</x:f>
      </x:c>
    </x:row>
    <x:row r="108" spans="1:27" customFormat="1" ht="45" customHeight="1">
      <x:c r="A108" s="38" t="s">
        <x:v>168</x:v>
      </x:c>
      <x:c r="B108" s="38" t="s">
        <x:v>32</x:v>
      </x:c>
      <x:c r="C108" s="39" t="s">
        <x:v>12</x:v>
      </x:c>
      <x:c r="D108" s="40" t="s">
        <x:v>33</x:v>
      </x:c>
      <x:c r="E108" s="39" t="s"/>
      <x:c r="F108" s="39" t="s"/>
      <x:c r="G108" s="39" t="s"/>
      <x:c r="H108" s="41" t="s">
        <x:v>107</x:v>
      </x:c>
      <x:c r="I108" s="42" t="n">
        <x:v>1</x:v>
      </x:c>
      <x:c r="J108" s="43" t="s"/>
      <x:c r="K108" s="44">
        <x:f>ROUND(K119,2)</x:f>
      </x:c>
      <x:c r="L108" s="40" t="s">
        <x:v>169</x:v>
      </x:c>
      <x:c r="M108" s="39" t="s"/>
      <x:c r="N108" s="39" t="s"/>
      <x:c r="O108" s="39" t="s"/>
      <x:c r="P108" s="39" t="s"/>
      <x:c r="Q108" s="39" t="s"/>
      <x:c r="R108" s="39" t="s"/>
      <x:c r="S108" s="39" t="s"/>
      <x:c r="T108" s="39" t="s"/>
      <x:c r="U108" s="39" t="s"/>
      <x:c r="V108" s="39" t="s"/>
      <x:c r="W108" s="39" t="s"/>
      <x:c r="X108" s="39" t="s"/>
      <x:c r="Y108" s="39" t="s"/>
      <x:c r="Z108" s="39" t="s"/>
      <x:c r="AA108" s="39" t="s"/>
    </x:row>
    <x:row r="109" spans="1:27">
      <x:c r="B109" s="14" t="s">
        <x:v>130</x:v>
      </x:c>
    </x:row>
    <x:row r="110" spans="1:27">
      <x:c r="B110" s="0" t="s">
        <x:v>164</x:v>
      </x:c>
      <x:c r="C110" s="0" t="s">
        <x:v>111</x:v>
      </x:c>
      <x:c r="D110" s="0" t="s">
        <x:v>165</x:v>
      </x:c>
      <x:c r="E110" s="45" t="n">
        <x:v>0.25</x:v>
      </x:c>
      <x:c r="F110" s="0" t="s">
        <x:v>113</x:v>
      </x:c>
      <x:c r="G110" s="0" t="s">
        <x:v>114</x:v>
      </x:c>
      <x:c r="H110" s="46" t="s"/>
      <x:c r="I110" s="0" t="s">
        <x:v>115</x:v>
      </x:c>
      <x:c r="J110" s="47">
        <x:f>ROUND(E110/I108* H110,5)</x:f>
      </x:c>
      <x:c r="K110" s="48" t="s"/>
    </x:row>
    <x:row r="111" spans="1:27">
      <x:c r="B111" s="0" t="s">
        <x:v>162</x:v>
      </x:c>
      <x:c r="C111" s="0" t="s">
        <x:v>111</x:v>
      </x:c>
      <x:c r="D111" s="0" t="s">
        <x:v>163</x:v>
      </x:c>
      <x:c r="E111" s="45" t="n">
        <x:v>0.25</x:v>
      </x:c>
      <x:c r="F111" s="0" t="s">
        <x:v>113</x:v>
      </x:c>
      <x:c r="G111" s="0" t="s">
        <x:v>114</x:v>
      </x:c>
      <x:c r="H111" s="46" t="s"/>
      <x:c r="I111" s="0" t="s">
        <x:v>115</x:v>
      </x:c>
      <x:c r="J111" s="47">
        <x:f>ROUND(E111/I108* H111,5)</x:f>
      </x:c>
      <x:c r="K111" s="48" t="s"/>
    </x:row>
    <x:row r="112" spans="1:27">
      <x:c r="D112" s="49" t="s">
        <x:v>135</x:v>
      </x:c>
      <x:c r="E112" s="48" t="s"/>
      <x:c r="H112" s="48" t="s"/>
      <x:c r="K112" s="46">
        <x:f>SUM(J110:J111)</x:f>
      </x:c>
    </x:row>
    <x:row r="113" spans="1:27">
      <x:c r="B113" s="14" t="s">
        <x:v>121</x:v>
      </x:c>
      <x:c r="E113" s="48" t="s"/>
      <x:c r="H113" s="48" t="s"/>
      <x:c r="K113" s="48" t="s"/>
    </x:row>
    <x:row r="114" spans="1:27">
      <x:c r="B114" s="0" t="s">
        <x:v>170</x:v>
      </x:c>
      <x:c r="C114" s="0" t="s">
        <x:v>12</x:v>
      </x:c>
      <x:c r="D114" s="51" t="s">
        <x:v>171</x:v>
      </x:c>
      <x:c r="E114" s="45" t="n">
        <x:v>1</x:v>
      </x:c>
      <x:c r="G114" s="0" t="s">
        <x:v>114</x:v>
      </x:c>
      <x:c r="H114" s="46" t="s"/>
      <x:c r="I114" s="0" t="s">
        <x:v>115</x:v>
      </x:c>
      <x:c r="J114" s="47">
        <x:f>ROUND(E114* H114,5)</x:f>
      </x:c>
      <x:c r="K114" s="48" t="s"/>
    </x:row>
    <x:row r="115" spans="1:27">
      <x:c r="D115" s="49" t="s">
        <x:v>124</x:v>
      </x:c>
      <x:c r="E115" s="48" t="s"/>
      <x:c r="H115" s="48" t="s"/>
      <x:c r="K115" s="46">
        <x:f>SUM(J114:J114)</x:f>
      </x:c>
    </x:row>
    <x:row r="116" spans="1:27">
      <x:c r="E116" s="48" t="s"/>
      <x:c r="H116" s="48" t="s"/>
      <x:c r="K116" s="48" t="s"/>
    </x:row>
    <x:row r="117" spans="1:27">
      <x:c r="D117" s="49" t="s">
        <x:v>138</x:v>
      </x:c>
      <x:c r="E117" s="48" t="s"/>
      <x:c r="H117" s="48" t="n">
        <x:v>1.5</x:v>
      </x:c>
      <x:c r="I117" s="0" t="s">
        <x:v>139</x:v>
      </x:c>
      <x:c r="J117" s="0">
        <x:f>ROUND(H117/100*K112,5)</x:f>
      </x:c>
      <x:c r="K117" s="48" t="s"/>
    </x:row>
    <x:row r="118" spans="1:27">
      <x:c r="D118" s="49" t="s">
        <x:v>117</x:v>
      </x:c>
      <x:c r="E118" s="48" t="s"/>
      <x:c r="H118" s="48" t="s"/>
      <x:c r="K118" s="50">
        <x:f>SUM(J109:J117)</x:f>
      </x:c>
    </x:row>
    <x:row r="119" spans="1:27">
      <x:c r="D119" s="49" t="s">
        <x:v>118</x:v>
      </x:c>
      <x:c r="E119" s="48" t="s"/>
      <x:c r="H119" s="48" t="s"/>
      <x:c r="K119" s="50">
        <x:f>SUM(K118:K118)</x:f>
      </x:c>
    </x:row>
    <x:row r="121" spans="1:27" customFormat="1" ht="45" customHeight="1">
      <x:c r="A121" s="38" t="s">
        <x:v>172</x:v>
      </x:c>
      <x:c r="B121" s="38" t="s">
        <x:v>34</x:v>
      </x:c>
      <x:c r="C121" s="39" t="s">
        <x:v>12</x:v>
      </x:c>
      <x:c r="D121" s="40" t="s">
        <x:v>35</x:v>
      </x:c>
      <x:c r="E121" s="39" t="s"/>
      <x:c r="F121" s="39" t="s"/>
      <x:c r="G121" s="39" t="s"/>
      <x:c r="H121" s="41" t="s">
        <x:v>107</x:v>
      </x:c>
      <x:c r="I121" s="42" t="n">
        <x:v>1</x:v>
      </x:c>
      <x:c r="J121" s="43" t="s"/>
      <x:c r="K121" s="44">
        <x:f>ROUND(K132,2)</x:f>
      </x:c>
      <x:c r="L121" s="40" t="s">
        <x:v>173</x:v>
      </x:c>
      <x:c r="M121" s="39" t="s"/>
      <x:c r="N121" s="39" t="s"/>
      <x:c r="O121" s="39" t="s"/>
      <x:c r="P121" s="39" t="s"/>
      <x:c r="Q121" s="39" t="s"/>
      <x:c r="R121" s="39" t="s"/>
      <x:c r="S121" s="39" t="s"/>
      <x:c r="T121" s="39" t="s"/>
      <x:c r="U121" s="39" t="s"/>
      <x:c r="V121" s="39" t="s"/>
      <x:c r="W121" s="39" t="s"/>
      <x:c r="X121" s="39" t="s"/>
      <x:c r="Y121" s="39" t="s"/>
      <x:c r="Z121" s="39" t="s"/>
      <x:c r="AA121" s="39" t="s"/>
    </x:row>
    <x:row r="122" spans="1:27">
      <x:c r="B122" s="14" t="s">
        <x:v>130</x:v>
      </x:c>
    </x:row>
    <x:row r="123" spans="1:27">
      <x:c r="B123" s="0" t="s">
        <x:v>164</x:v>
      </x:c>
      <x:c r="C123" s="0" t="s">
        <x:v>111</x:v>
      </x:c>
      <x:c r="D123" s="0" t="s">
        <x:v>165</x:v>
      </x:c>
      <x:c r="E123" s="45" t="n">
        <x:v>0.35</x:v>
      </x:c>
      <x:c r="F123" s="0" t="s">
        <x:v>113</x:v>
      </x:c>
      <x:c r="G123" s="0" t="s">
        <x:v>114</x:v>
      </x:c>
      <x:c r="H123" s="46" t="s"/>
      <x:c r="I123" s="0" t="s">
        <x:v>115</x:v>
      </x:c>
      <x:c r="J123" s="47">
        <x:f>ROUND(E123/I121* H123,5)</x:f>
      </x:c>
      <x:c r="K123" s="48" t="s"/>
    </x:row>
    <x:row r="124" spans="1:27">
      <x:c r="B124" s="0" t="s">
        <x:v>162</x:v>
      </x:c>
      <x:c r="C124" s="0" t="s">
        <x:v>111</x:v>
      </x:c>
      <x:c r="D124" s="0" t="s">
        <x:v>163</x:v>
      </x:c>
      <x:c r="E124" s="45" t="n">
        <x:v>0.35</x:v>
      </x:c>
      <x:c r="F124" s="0" t="s">
        <x:v>113</x:v>
      </x:c>
      <x:c r="G124" s="0" t="s">
        <x:v>114</x:v>
      </x:c>
      <x:c r="H124" s="46" t="s"/>
      <x:c r="I124" s="0" t="s">
        <x:v>115</x:v>
      </x:c>
      <x:c r="J124" s="47">
        <x:f>ROUND(E124/I121* H124,5)</x:f>
      </x:c>
      <x:c r="K124" s="48" t="s"/>
    </x:row>
    <x:row r="125" spans="1:27">
      <x:c r="D125" s="49" t="s">
        <x:v>135</x:v>
      </x:c>
      <x:c r="E125" s="48" t="s"/>
      <x:c r="H125" s="48" t="s"/>
      <x:c r="K125" s="46">
        <x:f>SUM(J123:J124)</x:f>
      </x:c>
    </x:row>
    <x:row r="126" spans="1:27">
      <x:c r="B126" s="14" t="s">
        <x:v>121</x:v>
      </x:c>
      <x:c r="E126" s="48" t="s"/>
      <x:c r="H126" s="48" t="s"/>
      <x:c r="K126" s="48" t="s"/>
    </x:row>
    <x:row r="127" spans="1:27">
      <x:c r="B127" s="0" t="s">
        <x:v>174</x:v>
      </x:c>
      <x:c r="C127" s="0" t="s">
        <x:v>12</x:v>
      </x:c>
      <x:c r="D127" s="51" t="s">
        <x:v>175</x:v>
      </x:c>
      <x:c r="E127" s="45" t="n">
        <x:v>1</x:v>
      </x:c>
      <x:c r="G127" s="0" t="s">
        <x:v>114</x:v>
      </x:c>
      <x:c r="H127" s="46" t="s"/>
      <x:c r="I127" s="0" t="s">
        <x:v>115</x:v>
      </x:c>
      <x:c r="J127" s="47">
        <x:f>ROUND(E127* H127,5)</x:f>
      </x:c>
      <x:c r="K127" s="48" t="s"/>
    </x:row>
    <x:row r="128" spans="1:27">
      <x:c r="D128" s="49" t="s">
        <x:v>124</x:v>
      </x:c>
      <x:c r="E128" s="48" t="s"/>
      <x:c r="H128" s="48" t="s"/>
      <x:c r="K128" s="46">
        <x:f>SUM(J127:J127)</x:f>
      </x:c>
    </x:row>
    <x:row r="129" spans="1:27">
      <x:c r="E129" s="48" t="s"/>
      <x:c r="H129" s="48" t="s"/>
      <x:c r="K129" s="48" t="s"/>
    </x:row>
    <x:row r="130" spans="1:27">
      <x:c r="D130" s="49" t="s">
        <x:v>138</x:v>
      </x:c>
      <x:c r="E130" s="48" t="s"/>
      <x:c r="H130" s="48" t="n">
        <x:v>1.5</x:v>
      </x:c>
      <x:c r="I130" s="0" t="s">
        <x:v>139</x:v>
      </x:c>
      <x:c r="J130" s="0">
        <x:f>ROUND(H130/100*K125,5)</x:f>
      </x:c>
      <x:c r="K130" s="48" t="s"/>
    </x:row>
    <x:row r="131" spans="1:27">
      <x:c r="D131" s="49" t="s">
        <x:v>117</x:v>
      </x:c>
      <x:c r="E131" s="48" t="s"/>
      <x:c r="H131" s="48" t="s"/>
      <x:c r="K131" s="50">
        <x:f>SUM(J122:J130)</x:f>
      </x:c>
    </x:row>
    <x:row r="132" spans="1:27">
      <x:c r="D132" s="49" t="s">
        <x:v>118</x:v>
      </x:c>
      <x:c r="E132" s="48" t="s"/>
      <x:c r="H132" s="48" t="s"/>
      <x:c r="K132" s="50">
        <x:f>SUM(K131:K131)</x:f>
      </x:c>
    </x:row>
    <x:row r="134" spans="1:27" customFormat="1" ht="45" customHeight="1">
      <x:c r="A134" s="38" t="s">
        <x:v>176</x:v>
      </x:c>
      <x:c r="B134" s="38" t="s">
        <x:v>47</x:v>
      </x:c>
      <x:c r="C134" s="39" t="s">
        <x:v>39</x:v>
      </x:c>
      <x:c r="D134" s="40" t="s">
        <x:v>48</x:v>
      </x:c>
      <x:c r="E134" s="39" t="s"/>
      <x:c r="F134" s="39" t="s"/>
      <x:c r="G134" s="39" t="s"/>
      <x:c r="H134" s="41" t="s">
        <x:v>107</x:v>
      </x:c>
      <x:c r="I134" s="42" t="n">
        <x:v>1</x:v>
      </x:c>
      <x:c r="J134" s="43" t="s"/>
      <x:c r="K134" s="44">
        <x:f>ROUND(K145,2)</x:f>
      </x:c>
      <x:c r="L134" s="40" t="s">
        <x:v>177</x:v>
      </x:c>
      <x:c r="M134" s="39" t="s"/>
      <x:c r="N134" s="39" t="s"/>
      <x:c r="O134" s="39" t="s"/>
      <x:c r="P134" s="39" t="s"/>
      <x:c r="Q134" s="39" t="s"/>
      <x:c r="R134" s="39" t="s"/>
      <x:c r="S134" s="39" t="s"/>
      <x:c r="T134" s="39" t="s"/>
      <x:c r="U134" s="39" t="s"/>
      <x:c r="V134" s="39" t="s"/>
      <x:c r="W134" s="39" t="s"/>
      <x:c r="X134" s="39" t="s"/>
      <x:c r="Y134" s="39" t="s"/>
      <x:c r="Z134" s="39" t="s"/>
      <x:c r="AA134" s="39" t="s"/>
    </x:row>
    <x:row r="135" spans="1:27">
      <x:c r="B135" s="14" t="s">
        <x:v>130</x:v>
      </x:c>
    </x:row>
    <x:row r="136" spans="1:27">
      <x:c r="B136" s="0" t="s">
        <x:v>164</x:v>
      </x:c>
      <x:c r="C136" s="0" t="s">
        <x:v>111</x:v>
      </x:c>
      <x:c r="D136" s="0" t="s">
        <x:v>165</x:v>
      </x:c>
      <x:c r="E136" s="45" t="n">
        <x:v>0.015</x:v>
      </x:c>
      <x:c r="F136" s="0" t="s">
        <x:v>113</x:v>
      </x:c>
      <x:c r="G136" s="0" t="s">
        <x:v>114</x:v>
      </x:c>
      <x:c r="H136" s="46" t="s"/>
      <x:c r="I136" s="0" t="s">
        <x:v>115</x:v>
      </x:c>
      <x:c r="J136" s="47">
        <x:f>ROUND(E136/I134* H136,5)</x:f>
      </x:c>
      <x:c r="K136" s="48" t="s"/>
    </x:row>
    <x:row r="137" spans="1:27">
      <x:c r="B137" s="0" t="s">
        <x:v>162</x:v>
      </x:c>
      <x:c r="C137" s="0" t="s">
        <x:v>111</x:v>
      </x:c>
      <x:c r="D137" s="0" t="s">
        <x:v>163</x:v>
      </x:c>
      <x:c r="E137" s="45" t="n">
        <x:v>0.015</x:v>
      </x:c>
      <x:c r="F137" s="0" t="s">
        <x:v>113</x:v>
      </x:c>
      <x:c r="G137" s="0" t="s">
        <x:v>114</x:v>
      </x:c>
      <x:c r="H137" s="46" t="s"/>
      <x:c r="I137" s="0" t="s">
        <x:v>115</x:v>
      </x:c>
      <x:c r="J137" s="47">
        <x:f>ROUND(E137/I134* H137,5)</x:f>
      </x:c>
      <x:c r="K137" s="48" t="s"/>
    </x:row>
    <x:row r="138" spans="1:27">
      <x:c r="D138" s="49" t="s">
        <x:v>135</x:v>
      </x:c>
      <x:c r="E138" s="48" t="s"/>
      <x:c r="H138" s="48" t="s"/>
      <x:c r="K138" s="46">
        <x:f>SUM(J136:J137)</x:f>
      </x:c>
    </x:row>
    <x:row r="139" spans="1:27">
      <x:c r="B139" s="14" t="s">
        <x:v>121</x:v>
      </x:c>
      <x:c r="E139" s="48" t="s"/>
      <x:c r="H139" s="48" t="s"/>
      <x:c r="K139" s="48" t="s"/>
    </x:row>
    <x:row r="140" spans="1:27">
      <x:c r="B140" s="0" t="s">
        <x:v>178</x:v>
      </x:c>
      <x:c r="C140" s="0" t="s">
        <x:v>39</x:v>
      </x:c>
      <x:c r="D140" s="0" t="s">
        <x:v>179</x:v>
      </x:c>
      <x:c r="E140" s="45" t="n">
        <x:v>1</x:v>
      </x:c>
      <x:c r="G140" s="0" t="s">
        <x:v>114</x:v>
      </x:c>
      <x:c r="H140" s="46" t="s"/>
      <x:c r="I140" s="0" t="s">
        <x:v>115</x:v>
      </x:c>
      <x:c r="J140" s="47">
        <x:f>ROUND(E140* H140,5)</x:f>
      </x:c>
      <x:c r="K140" s="48" t="s"/>
    </x:row>
    <x:row r="141" spans="1:27">
      <x:c r="D141" s="49" t="s">
        <x:v>124</x:v>
      </x:c>
      <x:c r="E141" s="48" t="s"/>
      <x:c r="H141" s="48" t="s"/>
      <x:c r="K141" s="46">
        <x:f>SUM(J140:J140)</x:f>
      </x:c>
    </x:row>
    <x:row r="142" spans="1:27">
      <x:c r="E142" s="48" t="s"/>
      <x:c r="H142" s="48" t="s"/>
      <x:c r="K142" s="48" t="s"/>
    </x:row>
    <x:row r="143" spans="1:27">
      <x:c r="D143" s="49" t="s">
        <x:v>138</x:v>
      </x:c>
      <x:c r="E143" s="48" t="s"/>
      <x:c r="H143" s="48" t="n">
        <x:v>1.5</x:v>
      </x:c>
      <x:c r="I143" s="0" t="s">
        <x:v>139</x:v>
      </x:c>
      <x:c r="J143" s="0">
        <x:f>ROUND(H143/100*K138,5)</x:f>
      </x:c>
      <x:c r="K143" s="48" t="s"/>
    </x:row>
    <x:row r="144" spans="1:27">
      <x:c r="D144" s="49" t="s">
        <x:v>117</x:v>
      </x:c>
      <x:c r="E144" s="48" t="s"/>
      <x:c r="H144" s="48" t="s"/>
      <x:c r="K144" s="50">
        <x:f>SUM(J135:J143)</x:f>
      </x:c>
    </x:row>
    <x:row r="145" spans="1:27">
      <x:c r="D145" s="49" t="s">
        <x:v>118</x:v>
      </x:c>
      <x:c r="E145" s="48" t="s"/>
      <x:c r="H145" s="48" t="s"/>
      <x:c r="K145" s="50">
        <x:f>SUM(K144:K144)</x:f>
      </x:c>
    </x:row>
    <x:row r="147" spans="1:27" customFormat="1" ht="45" customHeight="1">
      <x:c r="A147" s="38" t="s">
        <x:v>180</x:v>
      </x:c>
      <x:c r="B147" s="38" t="s">
        <x:v>45</x:v>
      </x:c>
      <x:c r="C147" s="39" t="s">
        <x:v>39</x:v>
      </x:c>
      <x:c r="D147" s="40" t="s">
        <x:v>46</x:v>
      </x:c>
      <x:c r="E147" s="39" t="s"/>
      <x:c r="F147" s="39" t="s"/>
      <x:c r="G147" s="39" t="s"/>
      <x:c r="H147" s="41" t="s">
        <x:v>107</x:v>
      </x:c>
      <x:c r="I147" s="42" t="n">
        <x:v>1</x:v>
      </x:c>
      <x:c r="J147" s="43" t="s"/>
      <x:c r="K147" s="44">
        <x:f>ROUND(K158,2)</x:f>
      </x:c>
      <x:c r="L147" s="40" t="s">
        <x:v>181</x:v>
      </x:c>
      <x:c r="M147" s="39" t="s"/>
      <x:c r="N147" s="39" t="s"/>
      <x:c r="O147" s="39" t="s"/>
      <x:c r="P147" s="39" t="s"/>
      <x:c r="Q147" s="39" t="s"/>
      <x:c r="R147" s="39" t="s"/>
      <x:c r="S147" s="39" t="s"/>
      <x:c r="T147" s="39" t="s"/>
      <x:c r="U147" s="39" t="s"/>
      <x:c r="V147" s="39" t="s"/>
      <x:c r="W147" s="39" t="s"/>
      <x:c r="X147" s="39" t="s"/>
      <x:c r="Y147" s="39" t="s"/>
      <x:c r="Z147" s="39" t="s"/>
      <x:c r="AA147" s="39" t="s"/>
    </x:row>
    <x:row r="148" spans="1:27">
      <x:c r="B148" s="14" t="s">
        <x:v>130</x:v>
      </x:c>
    </x:row>
    <x:row r="149" spans="1:27">
      <x:c r="B149" s="0" t="s">
        <x:v>164</x:v>
      </x:c>
      <x:c r="C149" s="0" t="s">
        <x:v>111</x:v>
      </x:c>
      <x:c r="D149" s="0" t="s">
        <x:v>165</x:v>
      </x:c>
      <x:c r="E149" s="45" t="n">
        <x:v>0.015</x:v>
      </x:c>
      <x:c r="F149" s="0" t="s">
        <x:v>113</x:v>
      </x:c>
      <x:c r="G149" s="0" t="s">
        <x:v>114</x:v>
      </x:c>
      <x:c r="H149" s="46" t="s"/>
      <x:c r="I149" s="0" t="s">
        <x:v>115</x:v>
      </x:c>
      <x:c r="J149" s="47">
        <x:f>ROUND(E149/I147* H149,5)</x:f>
      </x:c>
      <x:c r="K149" s="48" t="s"/>
    </x:row>
    <x:row r="150" spans="1:27">
      <x:c r="B150" s="0" t="s">
        <x:v>162</x:v>
      </x:c>
      <x:c r="C150" s="0" t="s">
        <x:v>111</x:v>
      </x:c>
      <x:c r="D150" s="0" t="s">
        <x:v>163</x:v>
      </x:c>
      <x:c r="E150" s="45" t="n">
        <x:v>0.015</x:v>
      </x:c>
      <x:c r="F150" s="0" t="s">
        <x:v>113</x:v>
      </x:c>
      <x:c r="G150" s="0" t="s">
        <x:v>114</x:v>
      </x:c>
      <x:c r="H150" s="46" t="s"/>
      <x:c r="I150" s="0" t="s">
        <x:v>115</x:v>
      </x:c>
      <x:c r="J150" s="47">
        <x:f>ROUND(E150/I147* H150,5)</x:f>
      </x:c>
      <x:c r="K150" s="48" t="s"/>
    </x:row>
    <x:row r="151" spans="1:27">
      <x:c r="D151" s="49" t="s">
        <x:v>135</x:v>
      </x:c>
      <x:c r="E151" s="48" t="s"/>
      <x:c r="H151" s="48" t="s"/>
      <x:c r="K151" s="46">
        <x:f>SUM(J149:J150)</x:f>
      </x:c>
    </x:row>
    <x:row r="152" spans="1:27">
      <x:c r="B152" s="14" t="s">
        <x:v>121</x:v>
      </x:c>
      <x:c r="E152" s="48" t="s"/>
      <x:c r="H152" s="48" t="s"/>
      <x:c r="K152" s="48" t="s"/>
    </x:row>
    <x:row r="153" spans="1:27">
      <x:c r="B153" s="0" t="s">
        <x:v>182</x:v>
      </x:c>
      <x:c r="C153" s="0" t="s">
        <x:v>39</x:v>
      </x:c>
      <x:c r="D153" s="0" t="s">
        <x:v>183</x:v>
      </x:c>
      <x:c r="E153" s="45" t="n">
        <x:v>1.05</x:v>
      </x:c>
      <x:c r="G153" s="0" t="s">
        <x:v>114</x:v>
      </x:c>
      <x:c r="H153" s="46" t="s"/>
      <x:c r="I153" s="0" t="s">
        <x:v>115</x:v>
      </x:c>
      <x:c r="J153" s="47">
        <x:f>ROUND(E153* H153,5)</x:f>
      </x:c>
      <x:c r="K153" s="48" t="s"/>
    </x:row>
    <x:row r="154" spans="1:27">
      <x:c r="D154" s="49" t="s">
        <x:v>124</x:v>
      </x:c>
      <x:c r="E154" s="48" t="s"/>
      <x:c r="H154" s="48" t="s"/>
      <x:c r="K154" s="46">
        <x:f>SUM(J153:J153)</x:f>
      </x:c>
    </x:row>
    <x:row r="155" spans="1:27">
      <x:c r="E155" s="48" t="s"/>
      <x:c r="H155" s="48" t="s"/>
      <x:c r="K155" s="48" t="s"/>
    </x:row>
    <x:row r="156" spans="1:27">
      <x:c r="D156" s="49" t="s">
        <x:v>138</x:v>
      </x:c>
      <x:c r="E156" s="48" t="s"/>
      <x:c r="H156" s="48" t="n">
        <x:v>1.5</x:v>
      </x:c>
      <x:c r="I156" s="0" t="s">
        <x:v>139</x:v>
      </x:c>
      <x:c r="J156" s="0">
        <x:f>ROUND(H156/100*K151,5)</x:f>
      </x:c>
      <x:c r="K156" s="48" t="s"/>
    </x:row>
    <x:row r="157" spans="1:27">
      <x:c r="D157" s="49" t="s">
        <x:v>117</x:v>
      </x:c>
      <x:c r="E157" s="48" t="s"/>
      <x:c r="H157" s="48" t="s"/>
      <x:c r="K157" s="50">
        <x:f>SUM(J148:J156)</x:f>
      </x:c>
    </x:row>
    <x:row r="158" spans="1:27">
      <x:c r="D158" s="49" t="s">
        <x:v>118</x:v>
      </x:c>
      <x:c r="E158" s="48" t="s"/>
      <x:c r="H158" s="48" t="s"/>
      <x:c r="K158" s="50">
        <x:f>SUM(K157:K157)</x:f>
      </x:c>
    </x:row>
    <x:row r="160" spans="1:27" customFormat="1" ht="45" customHeight="1">
      <x:c r="A160" s="38" t="s">
        <x:v>184</x:v>
      </x:c>
      <x:c r="B160" s="38" t="s">
        <x:v>49</x:v>
      </x:c>
      <x:c r="C160" s="39" t="s">
        <x:v>12</x:v>
      </x:c>
      <x:c r="D160" s="40" t="s">
        <x:v>50</x:v>
      </x:c>
      <x:c r="E160" s="39" t="s"/>
      <x:c r="F160" s="39" t="s"/>
      <x:c r="G160" s="39" t="s"/>
      <x:c r="H160" s="41" t="s">
        <x:v>107</x:v>
      </x:c>
      <x:c r="I160" s="42" t="n">
        <x:v>1</x:v>
      </x:c>
      <x:c r="J160" s="43" t="s"/>
      <x:c r="K160" s="44">
        <x:f>ROUND(K171,2)</x:f>
      </x:c>
      <x:c r="L160" s="40" t="s">
        <x:v>185</x:v>
      </x:c>
      <x:c r="M160" s="39" t="s"/>
      <x:c r="N160" s="39" t="s"/>
      <x:c r="O160" s="39" t="s"/>
      <x:c r="P160" s="39" t="s"/>
      <x:c r="Q160" s="39" t="s"/>
      <x:c r="R160" s="39" t="s"/>
      <x:c r="S160" s="39" t="s"/>
      <x:c r="T160" s="39" t="s"/>
      <x:c r="U160" s="39" t="s"/>
      <x:c r="V160" s="39" t="s"/>
      <x:c r="W160" s="39" t="s"/>
      <x:c r="X160" s="39" t="s"/>
      <x:c r="Y160" s="39" t="s"/>
      <x:c r="Z160" s="39" t="s"/>
      <x:c r="AA160" s="39" t="s"/>
    </x:row>
    <x:row r="161" spans="1:27">
      <x:c r="B161" s="14" t="s">
        <x:v>130</x:v>
      </x:c>
    </x:row>
    <x:row r="162" spans="1:27">
      <x:c r="B162" s="0" t="s">
        <x:v>164</x:v>
      </x:c>
      <x:c r="C162" s="0" t="s">
        <x:v>111</x:v>
      </x:c>
      <x:c r="D162" s="0" t="s">
        <x:v>165</x:v>
      </x:c>
      <x:c r="E162" s="45" t="n">
        <x:v>0.03</x:v>
      </x:c>
      <x:c r="F162" s="0" t="s">
        <x:v>113</x:v>
      </x:c>
      <x:c r="G162" s="0" t="s">
        <x:v>114</x:v>
      </x:c>
      <x:c r="H162" s="46" t="s"/>
      <x:c r="I162" s="0" t="s">
        <x:v>115</x:v>
      </x:c>
      <x:c r="J162" s="47">
        <x:f>ROUND(E162/I160* H162,5)</x:f>
      </x:c>
      <x:c r="K162" s="48" t="s"/>
    </x:row>
    <x:row r="163" spans="1:27">
      <x:c r="B163" s="0" t="s">
        <x:v>162</x:v>
      </x:c>
      <x:c r="C163" s="0" t="s">
        <x:v>111</x:v>
      </x:c>
      <x:c r="D163" s="0" t="s">
        <x:v>163</x:v>
      </x:c>
      <x:c r="E163" s="45" t="n">
        <x:v>0.03</x:v>
      </x:c>
      <x:c r="F163" s="0" t="s">
        <x:v>113</x:v>
      </x:c>
      <x:c r="G163" s="0" t="s">
        <x:v>114</x:v>
      </x:c>
      <x:c r="H163" s="46" t="s"/>
      <x:c r="I163" s="0" t="s">
        <x:v>115</x:v>
      </x:c>
      <x:c r="J163" s="47">
        <x:f>ROUND(E163/I160* H163,5)</x:f>
      </x:c>
      <x:c r="K163" s="48" t="s"/>
    </x:row>
    <x:row r="164" spans="1:27">
      <x:c r="D164" s="49" t="s">
        <x:v>135</x:v>
      </x:c>
      <x:c r="E164" s="48" t="s"/>
      <x:c r="H164" s="48" t="s"/>
      <x:c r="K164" s="46">
        <x:f>SUM(J162:J163)</x:f>
      </x:c>
    </x:row>
    <x:row r="165" spans="1:27">
      <x:c r="B165" s="14" t="s">
        <x:v>121</x:v>
      </x:c>
      <x:c r="E165" s="48" t="s"/>
      <x:c r="H165" s="48" t="s"/>
      <x:c r="K165" s="48" t="s"/>
    </x:row>
    <x:row r="166" spans="1:27">
      <x:c r="B166" s="0" t="s">
        <x:v>186</x:v>
      </x:c>
      <x:c r="C166" s="0" t="s">
        <x:v>12</x:v>
      </x:c>
      <x:c r="D166" s="0" t="s">
        <x:v>187</x:v>
      </x:c>
      <x:c r="E166" s="45" t="n">
        <x:v>1</x:v>
      </x:c>
      <x:c r="G166" s="0" t="s">
        <x:v>114</x:v>
      </x:c>
      <x:c r="H166" s="46" t="s"/>
      <x:c r="I166" s="0" t="s">
        <x:v>115</x:v>
      </x:c>
      <x:c r="J166" s="47">
        <x:f>ROUND(E166* H166,5)</x:f>
      </x:c>
      <x:c r="K166" s="48" t="s"/>
    </x:row>
    <x:row r="167" spans="1:27">
      <x:c r="D167" s="49" t="s">
        <x:v>124</x:v>
      </x:c>
      <x:c r="E167" s="48" t="s"/>
      <x:c r="H167" s="48" t="s"/>
      <x:c r="K167" s="46">
        <x:f>SUM(J166:J166)</x:f>
      </x:c>
    </x:row>
    <x:row r="168" spans="1:27">
      <x:c r="E168" s="48" t="s"/>
      <x:c r="H168" s="48" t="s"/>
      <x:c r="K168" s="48" t="s"/>
    </x:row>
    <x:row r="169" spans="1:27">
      <x:c r="D169" s="49" t="s">
        <x:v>138</x:v>
      </x:c>
      <x:c r="E169" s="48" t="s"/>
      <x:c r="H169" s="48" t="n">
        <x:v>1.5</x:v>
      </x:c>
      <x:c r="I169" s="0" t="s">
        <x:v>139</x:v>
      </x:c>
      <x:c r="J169" s="0">
        <x:f>ROUND(H169/100*K164,5)</x:f>
      </x:c>
      <x:c r="K169" s="48" t="s"/>
    </x:row>
    <x:row r="170" spans="1:27">
      <x:c r="D170" s="49" t="s">
        <x:v>117</x:v>
      </x:c>
      <x:c r="E170" s="48" t="s"/>
      <x:c r="H170" s="48" t="s"/>
      <x:c r="K170" s="50">
        <x:f>SUM(J161:J169)</x:f>
      </x:c>
    </x:row>
    <x:row r="171" spans="1:27">
      <x:c r="D171" s="49" t="s">
        <x:v>118</x:v>
      </x:c>
      <x:c r="E171" s="48" t="s"/>
      <x:c r="H171" s="48" t="s"/>
      <x:c r="K171" s="50">
        <x:f>SUM(K170:K170)</x:f>
      </x:c>
    </x:row>
    <x:row r="173" spans="1:27" customFormat="1" ht="45" customHeight="1">
      <x:c r="A173" s="38" t="s">
        <x:v>188</x:v>
      </x:c>
      <x:c r="B173" s="38" t="s">
        <x:v>51</x:v>
      </x:c>
      <x:c r="C173" s="39" t="s">
        <x:v>12</x:v>
      </x:c>
      <x:c r="D173" s="40" t="s">
        <x:v>52</x:v>
      </x:c>
      <x:c r="E173" s="39" t="s"/>
      <x:c r="F173" s="39" t="s"/>
      <x:c r="G173" s="39" t="s"/>
      <x:c r="H173" s="41" t="s">
        <x:v>107</x:v>
      </x:c>
      <x:c r="I173" s="42" t="n">
        <x:v>1</x:v>
      </x:c>
      <x:c r="J173" s="43" t="s"/>
      <x:c r="K173" s="44">
        <x:f>ROUND(K184,2)</x:f>
      </x:c>
      <x:c r="L173" s="40" t="s">
        <x:v>189</x:v>
      </x:c>
      <x:c r="M173" s="39" t="s"/>
      <x:c r="N173" s="39" t="s"/>
      <x:c r="O173" s="39" t="s"/>
      <x:c r="P173" s="39" t="s"/>
      <x:c r="Q173" s="39" t="s"/>
      <x:c r="R173" s="39" t="s"/>
      <x:c r="S173" s="39" t="s"/>
      <x:c r="T173" s="39" t="s"/>
      <x:c r="U173" s="39" t="s"/>
      <x:c r="V173" s="39" t="s"/>
      <x:c r="W173" s="39" t="s"/>
      <x:c r="X173" s="39" t="s"/>
      <x:c r="Y173" s="39" t="s"/>
      <x:c r="Z173" s="39" t="s"/>
      <x:c r="AA173" s="39" t="s"/>
    </x:row>
    <x:row r="174" spans="1:27">
      <x:c r="B174" s="14" t="s">
        <x:v>130</x:v>
      </x:c>
    </x:row>
    <x:row r="175" spans="1:27">
      <x:c r="B175" s="0" t="s">
        <x:v>164</x:v>
      </x:c>
      <x:c r="C175" s="0" t="s">
        <x:v>111</x:v>
      </x:c>
      <x:c r="D175" s="0" t="s">
        <x:v>165</x:v>
      </x:c>
      <x:c r="E175" s="45" t="n">
        <x:v>0.03</x:v>
      </x:c>
      <x:c r="F175" s="0" t="s">
        <x:v>113</x:v>
      </x:c>
      <x:c r="G175" s="0" t="s">
        <x:v>114</x:v>
      </x:c>
      <x:c r="H175" s="46" t="s"/>
      <x:c r="I175" s="0" t="s">
        <x:v>115</x:v>
      </x:c>
      <x:c r="J175" s="47">
        <x:f>ROUND(E175/I173* H175,5)</x:f>
      </x:c>
      <x:c r="K175" s="48" t="s"/>
    </x:row>
    <x:row r="176" spans="1:27">
      <x:c r="B176" s="0" t="s">
        <x:v>162</x:v>
      </x:c>
      <x:c r="C176" s="0" t="s">
        <x:v>111</x:v>
      </x:c>
      <x:c r="D176" s="0" t="s">
        <x:v>163</x:v>
      </x:c>
      <x:c r="E176" s="45" t="n">
        <x:v>0.03</x:v>
      </x:c>
      <x:c r="F176" s="0" t="s">
        <x:v>113</x:v>
      </x:c>
      <x:c r="G176" s="0" t="s">
        <x:v>114</x:v>
      </x:c>
      <x:c r="H176" s="46" t="s"/>
      <x:c r="I176" s="0" t="s">
        <x:v>115</x:v>
      </x:c>
      <x:c r="J176" s="47">
        <x:f>ROUND(E176/I173* H176,5)</x:f>
      </x:c>
      <x:c r="K176" s="48" t="s"/>
    </x:row>
    <x:row r="177" spans="1:27">
      <x:c r="D177" s="49" t="s">
        <x:v>135</x:v>
      </x:c>
      <x:c r="E177" s="48" t="s"/>
      <x:c r="H177" s="48" t="s"/>
      <x:c r="K177" s="46">
        <x:f>SUM(J175:J176)</x:f>
      </x:c>
    </x:row>
    <x:row r="178" spans="1:27">
      <x:c r="B178" s="14" t="s">
        <x:v>121</x:v>
      </x:c>
      <x:c r="E178" s="48" t="s"/>
      <x:c r="H178" s="48" t="s"/>
      <x:c r="K178" s="48" t="s"/>
    </x:row>
    <x:row r="179" spans="1:27">
      <x:c r="B179" s="0" t="s">
        <x:v>190</x:v>
      </x:c>
      <x:c r="C179" s="0" t="s">
        <x:v>12</x:v>
      </x:c>
      <x:c r="D179" s="0" t="s">
        <x:v>191</x:v>
      </x:c>
      <x:c r="E179" s="45" t="n">
        <x:v>1</x:v>
      </x:c>
      <x:c r="G179" s="0" t="s">
        <x:v>114</x:v>
      </x:c>
      <x:c r="H179" s="46" t="s"/>
      <x:c r="I179" s="0" t="s">
        <x:v>115</x:v>
      </x:c>
      <x:c r="J179" s="47">
        <x:f>ROUND(E179* H179,5)</x:f>
      </x:c>
      <x:c r="K179" s="48" t="s"/>
    </x:row>
    <x:row r="180" spans="1:27">
      <x:c r="D180" s="49" t="s">
        <x:v>124</x:v>
      </x:c>
      <x:c r="E180" s="48" t="s"/>
      <x:c r="H180" s="48" t="s"/>
      <x:c r="K180" s="46">
        <x:f>SUM(J179:J179)</x:f>
      </x:c>
    </x:row>
    <x:row r="181" spans="1:27">
      <x:c r="E181" s="48" t="s"/>
      <x:c r="H181" s="48" t="s"/>
      <x:c r="K181" s="48" t="s"/>
    </x:row>
    <x:row r="182" spans="1:27">
      <x:c r="D182" s="49" t="s">
        <x:v>138</x:v>
      </x:c>
      <x:c r="E182" s="48" t="s"/>
      <x:c r="H182" s="48" t="n">
        <x:v>1.5</x:v>
      </x:c>
      <x:c r="I182" s="0" t="s">
        <x:v>139</x:v>
      </x:c>
      <x:c r="J182" s="0">
        <x:f>ROUND(H182/100*K177,5)</x:f>
      </x:c>
      <x:c r="K182" s="48" t="s"/>
    </x:row>
    <x:row r="183" spans="1:27">
      <x:c r="D183" s="49" t="s">
        <x:v>117</x:v>
      </x:c>
      <x:c r="E183" s="48" t="s"/>
      <x:c r="H183" s="48" t="s"/>
      <x:c r="K183" s="50">
        <x:f>SUM(J174:J182)</x:f>
      </x:c>
    </x:row>
    <x:row r="184" spans="1:27">
      <x:c r="D184" s="49" t="s">
        <x:v>118</x:v>
      </x:c>
      <x:c r="E184" s="48" t="s"/>
      <x:c r="H184" s="48" t="s"/>
      <x:c r="K184" s="50">
        <x:f>SUM(K183:K183)</x:f>
      </x:c>
    </x:row>
    <x:row r="186" spans="1:27" customFormat="1" ht="45" customHeight="1">
      <x:c r="A186" s="38" t="s">
        <x:v>192</x:v>
      </x:c>
      <x:c r="B186" s="38" t="s">
        <x:v>55</x:v>
      </x:c>
      <x:c r="C186" s="39" t="s">
        <x:v>12</x:v>
      </x:c>
      <x:c r="D186" s="40" t="s">
        <x:v>56</x:v>
      </x:c>
      <x:c r="E186" s="39" t="s"/>
      <x:c r="F186" s="39" t="s"/>
      <x:c r="G186" s="39" t="s"/>
      <x:c r="H186" s="41" t="s">
        <x:v>107</x:v>
      </x:c>
      <x:c r="I186" s="42" t="n">
        <x:v>1</x:v>
      </x:c>
      <x:c r="J186" s="43" t="s"/>
      <x:c r="K186" s="44">
        <x:f>ROUND(K200,2)</x:f>
      </x:c>
      <x:c r="L186" s="40" t="s">
        <x:v>193</x:v>
      </x:c>
      <x:c r="M186" s="39" t="s"/>
      <x:c r="N186" s="39" t="s"/>
      <x:c r="O186" s="39" t="s"/>
      <x:c r="P186" s="39" t="s"/>
      <x:c r="Q186" s="39" t="s"/>
      <x:c r="R186" s="39" t="s"/>
      <x:c r="S186" s="39" t="s"/>
      <x:c r="T186" s="39" t="s"/>
      <x:c r="U186" s="39" t="s"/>
      <x:c r="V186" s="39" t="s"/>
      <x:c r="W186" s="39" t="s"/>
      <x:c r="X186" s="39" t="s"/>
      <x:c r="Y186" s="39" t="s"/>
      <x:c r="Z186" s="39" t="s"/>
      <x:c r="AA186" s="39" t="s"/>
    </x:row>
    <x:row r="187" spans="1:27">
      <x:c r="B187" s="14" t="s">
        <x:v>130</x:v>
      </x:c>
    </x:row>
    <x:row r="188" spans="1:27">
      <x:c r="B188" s="0" t="s">
        <x:v>146</x:v>
      </x:c>
      <x:c r="C188" s="0" t="s">
        <x:v>111</x:v>
      </x:c>
      <x:c r="D188" s="0" t="s">
        <x:v>147</x:v>
      </x:c>
      <x:c r="E188" s="45" t="n">
        <x:v>6</x:v>
      </x:c>
      <x:c r="F188" s="0" t="s">
        <x:v>113</x:v>
      </x:c>
      <x:c r="G188" s="0" t="s">
        <x:v>114</x:v>
      </x:c>
      <x:c r="H188" s="46" t="s"/>
      <x:c r="I188" s="0" t="s">
        <x:v>115</x:v>
      </x:c>
      <x:c r="J188" s="47">
        <x:f>ROUND(E188/I186* H188,5)</x:f>
      </x:c>
      <x:c r="K188" s="48" t="s"/>
    </x:row>
    <x:row r="189" spans="1:27">
      <x:c r="B189" s="0" t="s">
        <x:v>164</x:v>
      </x:c>
      <x:c r="C189" s="0" t="s">
        <x:v>111</x:v>
      </x:c>
      <x:c r="D189" s="0" t="s">
        <x:v>165</x:v>
      </x:c>
      <x:c r="E189" s="45" t="n">
        <x:v>2</x:v>
      </x:c>
      <x:c r="F189" s="0" t="s">
        <x:v>113</x:v>
      </x:c>
      <x:c r="G189" s="0" t="s">
        <x:v>114</x:v>
      </x:c>
      <x:c r="H189" s="46" t="s"/>
      <x:c r="I189" s="0" t="s">
        <x:v>115</x:v>
      </x:c>
      <x:c r="J189" s="47">
        <x:f>ROUND(E189/I186* H189,5)</x:f>
      </x:c>
      <x:c r="K189" s="48" t="s"/>
    </x:row>
    <x:row r="190" spans="1:27">
      <x:c r="B190" s="0" t="s">
        <x:v>162</x:v>
      </x:c>
      <x:c r="C190" s="0" t="s">
        <x:v>111</x:v>
      </x:c>
      <x:c r="D190" s="0" t="s">
        <x:v>163</x:v>
      </x:c>
      <x:c r="E190" s="45" t="n">
        <x:v>4</x:v>
      </x:c>
      <x:c r="F190" s="0" t="s">
        <x:v>113</x:v>
      </x:c>
      <x:c r="G190" s="0" t="s">
        <x:v>114</x:v>
      </x:c>
      <x:c r="H190" s="46" t="s"/>
      <x:c r="I190" s="0" t="s">
        <x:v>115</x:v>
      </x:c>
      <x:c r="J190" s="47">
        <x:f>ROUND(E190/I186* H190,5)</x:f>
      </x:c>
      <x:c r="K190" s="48" t="s"/>
    </x:row>
    <x:row r="191" spans="1:27">
      <x:c r="D191" s="49" t="s">
        <x:v>135</x:v>
      </x:c>
      <x:c r="E191" s="48" t="s"/>
      <x:c r="H191" s="48" t="s"/>
      <x:c r="K191" s="46">
        <x:f>SUM(J188:J190)</x:f>
      </x:c>
    </x:row>
    <x:row r="192" spans="1:27">
      <x:c r="B192" s="14" t="s">
        <x:v>121</x:v>
      </x:c>
      <x:c r="E192" s="48" t="s"/>
      <x:c r="H192" s="48" t="s"/>
      <x:c r="K192" s="48" t="s"/>
    </x:row>
    <x:row r="193" spans="1:27">
      <x:c r="B193" s="0" t="s">
        <x:v>194</x:v>
      </x:c>
      <x:c r="C193" s="0" t="s">
        <x:v>12</x:v>
      </x:c>
      <x:c r="D193" s="51" t="s">
        <x:v>195</x:v>
      </x:c>
      <x:c r="E193" s="45" t="n">
        <x:v>1</x:v>
      </x:c>
      <x:c r="G193" s="0" t="s">
        <x:v>114</x:v>
      </x:c>
      <x:c r="H193" s="46" t="s"/>
      <x:c r="I193" s="0" t="s">
        <x:v>115</x:v>
      </x:c>
      <x:c r="J193" s="47">
        <x:f>ROUND(E193* H193,5)</x:f>
      </x:c>
      <x:c r="K193" s="48" t="s"/>
    </x:row>
    <x:row r="194" spans="1:27">
      <x:c r="B194" s="0" t="s">
        <x:v>196</x:v>
      </x:c>
      <x:c r="C194" s="0" t="s">
        <x:v>12</x:v>
      </x:c>
      <x:c r="D194" s="0" t="s">
        <x:v>197</x:v>
      </x:c>
      <x:c r="E194" s="45" t="n">
        <x:v>2</x:v>
      </x:c>
      <x:c r="G194" s="0" t="s">
        <x:v>114</x:v>
      </x:c>
      <x:c r="H194" s="46" t="s"/>
      <x:c r="I194" s="0" t="s">
        <x:v>115</x:v>
      </x:c>
      <x:c r="J194" s="47">
        <x:f>ROUND(E194* H194,5)</x:f>
      </x:c>
      <x:c r="K194" s="48" t="s"/>
    </x:row>
    <x:row r="195" spans="1:27">
      <x:c r="B195" s="0" t="s">
        <x:v>198</x:v>
      </x:c>
      <x:c r="C195" s="0" t="s">
        <x:v>12</x:v>
      </x:c>
      <x:c r="D195" s="0" t="s">
        <x:v>199</x:v>
      </x:c>
      <x:c r="E195" s="45" t="n">
        <x:v>1</x:v>
      </x:c>
      <x:c r="G195" s="0" t="s">
        <x:v>114</x:v>
      </x:c>
      <x:c r="H195" s="46" t="s"/>
      <x:c r="I195" s="0" t="s">
        <x:v>115</x:v>
      </x:c>
      <x:c r="J195" s="47">
        <x:f>ROUND(E195* H195,5)</x:f>
      </x:c>
      <x:c r="K195" s="48" t="s"/>
    </x:row>
    <x:row r="196" spans="1:27">
      <x:c r="D196" s="49" t="s">
        <x:v>124</x:v>
      </x:c>
      <x:c r="E196" s="48" t="s"/>
      <x:c r="H196" s="48" t="s"/>
      <x:c r="K196" s="46">
        <x:f>SUM(J193:J195)</x:f>
      </x:c>
    </x:row>
    <x:row r="197" spans="1:27">
      <x:c r="E197" s="48" t="s"/>
      <x:c r="H197" s="48" t="s"/>
      <x:c r="K197" s="48" t="s"/>
    </x:row>
    <x:row r="198" spans="1:27">
      <x:c r="D198" s="49" t="s">
        <x:v>138</x:v>
      </x:c>
      <x:c r="E198" s="48" t="s"/>
      <x:c r="H198" s="48" t="n">
        <x:v>1.5</x:v>
      </x:c>
      <x:c r="I198" s="0" t="s">
        <x:v>139</x:v>
      </x:c>
      <x:c r="J198" s="0">
        <x:f>ROUND(H198/100*K191,5)</x:f>
      </x:c>
      <x:c r="K198" s="48" t="s"/>
    </x:row>
    <x:row r="199" spans="1:27">
      <x:c r="D199" s="49" t="s">
        <x:v>117</x:v>
      </x:c>
      <x:c r="E199" s="48" t="s"/>
      <x:c r="H199" s="48" t="s"/>
      <x:c r="K199" s="50">
        <x:f>SUM(J187:J198)</x:f>
      </x:c>
    </x:row>
    <x:row r="200" spans="1:27">
      <x:c r="D200" s="49" t="s">
        <x:v>118</x:v>
      </x:c>
      <x:c r="E200" s="48" t="s"/>
      <x:c r="H200" s="48" t="s"/>
      <x:c r="K200" s="50">
        <x:f>SUM(K199:K199)</x:f>
      </x:c>
    </x:row>
    <x:row r="202" spans="1:27" customFormat="1" ht="45" customHeight="1">
      <x:c r="A202" s="38" t="s">
        <x:v>200</x:v>
      </x:c>
      <x:c r="B202" s="38" t="s">
        <x:v>53</x:v>
      </x:c>
      <x:c r="C202" s="39" t="s">
        <x:v>12</x:v>
      </x:c>
      <x:c r="D202" s="40" t="s">
        <x:v>54</x:v>
      </x:c>
      <x:c r="E202" s="39" t="s"/>
      <x:c r="F202" s="39" t="s"/>
      <x:c r="G202" s="39" t="s"/>
      <x:c r="H202" s="41" t="s">
        <x:v>107</x:v>
      </x:c>
      <x:c r="I202" s="42" t="n">
        <x:v>1</x:v>
      </x:c>
      <x:c r="J202" s="43" t="s"/>
      <x:c r="K202" s="44">
        <x:f>ROUND(K211,2)</x:f>
      </x:c>
      <x:c r="L202" s="40" t="s">
        <x:v>201</x:v>
      </x:c>
      <x:c r="M202" s="39" t="s"/>
      <x:c r="N202" s="39" t="s"/>
      <x:c r="O202" s="39" t="s"/>
      <x:c r="P202" s="39" t="s"/>
      <x:c r="Q202" s="39" t="s"/>
      <x:c r="R202" s="39" t="s"/>
      <x:c r="S202" s="39" t="s"/>
      <x:c r="T202" s="39" t="s"/>
      <x:c r="U202" s="39" t="s"/>
      <x:c r="V202" s="39" t="s"/>
      <x:c r="W202" s="39" t="s"/>
      <x:c r="X202" s="39" t="s"/>
      <x:c r="Y202" s="39" t="s"/>
      <x:c r="Z202" s="39" t="s"/>
      <x:c r="AA202" s="39" t="s"/>
    </x:row>
    <x:row r="203" spans="1:27">
      <x:c r="B203" s="14" t="s">
        <x:v>130</x:v>
      </x:c>
    </x:row>
    <x:row r="204" spans="1:27">
      <x:c r="B204" s="0" t="s">
        <x:v>202</x:v>
      </x:c>
      <x:c r="C204" s="0" t="s">
        <x:v>111</x:v>
      </x:c>
      <x:c r="D204" s="0" t="s">
        <x:v>163</x:v>
      </x:c>
      <x:c r="E204" s="45" t="n">
        <x:v>0.18</x:v>
      </x:c>
      <x:c r="F204" s="0" t="s">
        <x:v>113</x:v>
      </x:c>
      <x:c r="G204" s="0" t="s">
        <x:v>114</x:v>
      </x:c>
      <x:c r="H204" s="46" t="s"/>
      <x:c r="I204" s="0" t="s">
        <x:v>115</x:v>
      </x:c>
      <x:c r="J204" s="47">
        <x:f>ROUND(E204/I202* H204,5)</x:f>
      </x:c>
      <x:c r="K204" s="48" t="s"/>
    </x:row>
    <x:row r="205" spans="1:27">
      <x:c r="D205" s="49" t="s">
        <x:v>135</x:v>
      </x:c>
      <x:c r="E205" s="48" t="s"/>
      <x:c r="H205" s="48" t="s"/>
      <x:c r="K205" s="46">
        <x:f>SUM(J204:J204)</x:f>
      </x:c>
    </x:row>
    <x:row r="206" spans="1:27">
      <x:c r="B206" s="14" t="s">
        <x:v>121</x:v>
      </x:c>
      <x:c r="E206" s="48" t="s"/>
      <x:c r="H206" s="48" t="s"/>
      <x:c r="K206" s="48" t="s"/>
    </x:row>
    <x:row r="207" spans="1:27">
      <x:c r="B207" s="0" t="s">
        <x:v>203</x:v>
      </x:c>
      <x:c r="C207" s="0" t="s">
        <x:v>12</x:v>
      </x:c>
      <x:c r="D207" s="0" t="s">
        <x:v>204</x:v>
      </x:c>
      <x:c r="E207" s="45" t="n">
        <x:v>1</x:v>
      </x:c>
      <x:c r="G207" s="0" t="s">
        <x:v>114</x:v>
      </x:c>
      <x:c r="H207" s="46" t="s"/>
      <x:c r="I207" s="0" t="s">
        <x:v>115</x:v>
      </x:c>
      <x:c r="J207" s="47">
        <x:f>ROUND(E207* H207,5)</x:f>
      </x:c>
      <x:c r="K207" s="48" t="s"/>
    </x:row>
    <x:row r="208" spans="1:27">
      <x:c r="B208" s="0" t="s">
        <x:v>205</x:v>
      </x:c>
      <x:c r="C208" s="0" t="s">
        <x:v>12</x:v>
      </x:c>
      <x:c r="D208" s="0" t="s">
        <x:v>206</x:v>
      </x:c>
      <x:c r="E208" s="45" t="n">
        <x:v>1</x:v>
      </x:c>
      <x:c r="G208" s="0" t="s">
        <x:v>114</x:v>
      </x:c>
      <x:c r="H208" s="46" t="s"/>
      <x:c r="I208" s="0" t="s">
        <x:v>115</x:v>
      </x:c>
      <x:c r="J208" s="47">
        <x:f>ROUND(E208* H208,5)</x:f>
      </x:c>
      <x:c r="K208" s="48" t="s"/>
    </x:row>
    <x:row r="209" spans="1:27">
      <x:c r="D209" s="49" t="s">
        <x:v>124</x:v>
      </x:c>
      <x:c r="E209" s="48" t="s"/>
      <x:c r="H209" s="48" t="s"/>
      <x:c r="K209" s="46">
        <x:f>SUM(J207:J208)</x:f>
      </x:c>
    </x:row>
    <x:row r="210" spans="1:27">
      <x:c r="D210" s="49" t="s">
        <x:v>117</x:v>
      </x:c>
      <x:c r="E210" s="48" t="s"/>
      <x:c r="H210" s="48" t="s"/>
      <x:c r="K210" s="50">
        <x:f>SUM(J203:J209)</x:f>
      </x:c>
    </x:row>
    <x:row r="211" spans="1:27">
      <x:c r="D211" s="49" t="s">
        <x:v>118</x:v>
      </x:c>
      <x:c r="E211" s="48" t="s"/>
      <x:c r="H211" s="48" t="s"/>
      <x:c r="K211" s="50">
        <x:f>SUM(K210:K210)</x:f>
      </x:c>
    </x:row>
    <x:row r="213" spans="1:27" customFormat="1" ht="45" customHeight="1">
      <x:c r="A213" s="38" t="s">
        <x:v>207</x:v>
      </x:c>
      <x:c r="B213" s="38" t="s">
        <x:v>28</x:v>
      </x:c>
      <x:c r="C213" s="39" t="s">
        <x:v>12</x:v>
      </x:c>
      <x:c r="D213" s="40" t="s">
        <x:v>29</x:v>
      </x:c>
      <x:c r="E213" s="39" t="s"/>
      <x:c r="F213" s="39" t="s"/>
      <x:c r="G213" s="39" t="s"/>
      <x:c r="H213" s="41" t="s">
        <x:v>107</x:v>
      </x:c>
      <x:c r="I213" s="42" t="n">
        <x:v>1</x:v>
      </x:c>
      <x:c r="J213" s="43" t="s"/>
      <x:c r="K213" s="44">
        <x:f>ROUND(K223,2)</x:f>
      </x:c>
      <x:c r="L213" s="40" t="s">
        <x:v>208</x:v>
      </x:c>
      <x:c r="M213" s="39" t="s"/>
      <x:c r="N213" s="39" t="s"/>
      <x:c r="O213" s="39" t="s"/>
      <x:c r="P213" s="39" t="s"/>
      <x:c r="Q213" s="39" t="s"/>
      <x:c r="R213" s="39" t="s"/>
      <x:c r="S213" s="39" t="s"/>
      <x:c r="T213" s="39" t="s"/>
      <x:c r="U213" s="39" t="s"/>
      <x:c r="V213" s="39" t="s"/>
      <x:c r="W213" s="39" t="s"/>
      <x:c r="X213" s="39" t="s"/>
      <x:c r="Y213" s="39" t="s"/>
      <x:c r="Z213" s="39" t="s"/>
      <x:c r="AA213" s="39" t="s"/>
    </x:row>
    <x:row r="214" spans="1:27">
      <x:c r="B214" s="14" t="s">
        <x:v>130</x:v>
      </x:c>
    </x:row>
    <x:row r="215" spans="1:27">
      <x:c r="B215" s="0" t="s">
        <x:v>162</x:v>
      </x:c>
      <x:c r="C215" s="0" t="s">
        <x:v>111</x:v>
      </x:c>
      <x:c r="D215" s="0" t="s">
        <x:v>163</x:v>
      </x:c>
      <x:c r="E215" s="45" t="n">
        <x:v>0.75</x:v>
      </x:c>
      <x:c r="F215" s="0" t="s">
        <x:v>113</x:v>
      </x:c>
      <x:c r="G215" s="0" t="s">
        <x:v>114</x:v>
      </x:c>
      <x:c r="H215" s="46" t="s"/>
      <x:c r="I215" s="0" t="s">
        <x:v>115</x:v>
      </x:c>
      <x:c r="J215" s="47">
        <x:f>ROUND(E215/I213* H215,5)</x:f>
      </x:c>
      <x:c r="K215" s="48" t="s"/>
    </x:row>
    <x:row r="216" spans="1:27">
      <x:c r="D216" s="49" t="s">
        <x:v>135</x:v>
      </x:c>
      <x:c r="E216" s="48" t="s"/>
      <x:c r="H216" s="48" t="s"/>
      <x:c r="K216" s="46">
        <x:f>SUM(J215:J215)</x:f>
      </x:c>
    </x:row>
    <x:row r="217" spans="1:27">
      <x:c r="B217" s="14" t="s">
        <x:v>121</x:v>
      </x:c>
      <x:c r="E217" s="48" t="s"/>
      <x:c r="H217" s="48" t="s"/>
      <x:c r="K217" s="48" t="s"/>
    </x:row>
    <x:row r="218" spans="1:27">
      <x:c r="B218" s="0" t="s">
        <x:v>209</x:v>
      </x:c>
      <x:c r="C218" s="0" t="s">
        <x:v>12</x:v>
      </x:c>
      <x:c r="D218" s="51" t="s">
        <x:v>210</x:v>
      </x:c>
      <x:c r="E218" s="45" t="n">
        <x:v>1</x:v>
      </x:c>
      <x:c r="G218" s="0" t="s">
        <x:v>114</x:v>
      </x:c>
      <x:c r="H218" s="46" t="s"/>
      <x:c r="I218" s="0" t="s">
        <x:v>115</x:v>
      </x:c>
      <x:c r="J218" s="47">
        <x:f>ROUND(E218* H218,5)</x:f>
      </x:c>
      <x:c r="K218" s="48" t="s"/>
    </x:row>
    <x:row r="219" spans="1:27">
      <x:c r="D219" s="49" t="s">
        <x:v>124</x:v>
      </x:c>
      <x:c r="E219" s="48" t="s"/>
      <x:c r="H219" s="48" t="s"/>
      <x:c r="K219" s="46">
        <x:f>SUM(J218:J218)</x:f>
      </x:c>
    </x:row>
    <x:row r="220" spans="1:27">
      <x:c r="E220" s="48" t="s"/>
      <x:c r="H220" s="48" t="s"/>
      <x:c r="K220" s="48" t="s"/>
    </x:row>
    <x:row r="221" spans="1:27">
      <x:c r="D221" s="49" t="s">
        <x:v>138</x:v>
      </x:c>
      <x:c r="E221" s="48" t="s"/>
      <x:c r="H221" s="48" t="n">
        <x:v>1.5</x:v>
      </x:c>
      <x:c r="I221" s="0" t="s">
        <x:v>139</x:v>
      </x:c>
      <x:c r="J221" s="0">
        <x:f>ROUND(H221/100*K216,5)</x:f>
      </x:c>
      <x:c r="K221" s="48" t="s"/>
    </x:row>
    <x:row r="222" spans="1:27">
      <x:c r="D222" s="49" t="s">
        <x:v>117</x:v>
      </x:c>
      <x:c r="E222" s="48" t="s"/>
      <x:c r="H222" s="48" t="s"/>
      <x:c r="K222" s="50">
        <x:f>SUM(J214:J221)</x:f>
      </x:c>
    </x:row>
    <x:row r="223" spans="1:27">
      <x:c r="D223" s="49" t="s">
        <x:v>118</x:v>
      </x:c>
      <x:c r="E223" s="48" t="s"/>
      <x:c r="H223" s="48" t="s"/>
      <x:c r="K223" s="50">
        <x:f>SUM(K222:K222)</x:f>
      </x:c>
    </x:row>
    <x:row r="225" spans="1:27" customFormat="1" ht="45" customHeight="1">
      <x:c r="A225" s="38" t="s">
        <x:v>211</x:v>
      </x:c>
      <x:c r="B225" s="38" t="s">
        <x:v>30</x:v>
      </x:c>
      <x:c r="C225" s="39" t="s">
        <x:v>12</x:v>
      </x:c>
      <x:c r="D225" s="40" t="s">
        <x:v>31</x:v>
      </x:c>
      <x:c r="E225" s="39" t="s"/>
      <x:c r="F225" s="39" t="s"/>
      <x:c r="G225" s="39" t="s"/>
      <x:c r="H225" s="41" t="s">
        <x:v>107</x:v>
      </x:c>
      <x:c r="I225" s="42" t="n">
        <x:v>1</x:v>
      </x:c>
      <x:c r="J225" s="43" t="s"/>
      <x:c r="K225" s="44">
        <x:f>ROUND(K236,2)</x:f>
      </x:c>
      <x:c r="L225" s="40" t="s">
        <x:v>212</x:v>
      </x:c>
      <x:c r="M225" s="39" t="s"/>
      <x:c r="N225" s="39" t="s"/>
      <x:c r="O225" s="39" t="s"/>
      <x:c r="P225" s="39" t="s"/>
      <x:c r="Q225" s="39" t="s"/>
      <x:c r="R225" s="39" t="s"/>
      <x:c r="S225" s="39" t="s"/>
      <x:c r="T225" s="39" t="s"/>
      <x:c r="U225" s="39" t="s"/>
      <x:c r="V225" s="39" t="s"/>
      <x:c r="W225" s="39" t="s"/>
      <x:c r="X225" s="39" t="s"/>
      <x:c r="Y225" s="39" t="s"/>
      <x:c r="Z225" s="39" t="s"/>
      <x:c r="AA225" s="39" t="s"/>
    </x:row>
    <x:row r="226" spans="1:27">
      <x:c r="B226" s="14" t="s">
        <x:v>130</x:v>
      </x:c>
    </x:row>
    <x:row r="227" spans="1:27">
      <x:c r="B227" s="0" t="s">
        <x:v>162</x:v>
      </x:c>
      <x:c r="C227" s="0" t="s">
        <x:v>111</x:v>
      </x:c>
      <x:c r="D227" s="0" t="s">
        <x:v>163</x:v>
      </x:c>
      <x:c r="E227" s="45" t="n">
        <x:v>1.45</x:v>
      </x:c>
      <x:c r="F227" s="0" t="s">
        <x:v>113</x:v>
      </x:c>
      <x:c r="G227" s="0" t="s">
        <x:v>114</x:v>
      </x:c>
      <x:c r="H227" s="46" t="s"/>
      <x:c r="I227" s="0" t="s">
        <x:v>115</x:v>
      </x:c>
      <x:c r="J227" s="47">
        <x:f>ROUND(E227/I225* H227,5)</x:f>
      </x:c>
      <x:c r="K227" s="48" t="s"/>
    </x:row>
    <x:row r="228" spans="1:27">
      <x:c r="B228" s="0" t="s">
        <x:v>164</x:v>
      </x:c>
      <x:c r="C228" s="0" t="s">
        <x:v>111</x:v>
      </x:c>
      <x:c r="D228" s="0" t="s">
        <x:v>165</x:v>
      </x:c>
      <x:c r="E228" s="45" t="n">
        <x:v>1.45</x:v>
      </x:c>
      <x:c r="F228" s="0" t="s">
        <x:v>113</x:v>
      </x:c>
      <x:c r="G228" s="0" t="s">
        <x:v>114</x:v>
      </x:c>
      <x:c r="H228" s="46" t="s"/>
      <x:c r="I228" s="0" t="s">
        <x:v>115</x:v>
      </x:c>
      <x:c r="J228" s="47">
        <x:f>ROUND(E228/I225* H228,5)</x:f>
      </x:c>
      <x:c r="K228" s="48" t="s"/>
    </x:row>
    <x:row r="229" spans="1:27">
      <x:c r="D229" s="49" t="s">
        <x:v>135</x:v>
      </x:c>
      <x:c r="E229" s="48" t="s"/>
      <x:c r="H229" s="48" t="s"/>
      <x:c r="K229" s="46">
        <x:f>SUM(J227:J228)</x:f>
      </x:c>
    </x:row>
    <x:row r="230" spans="1:27">
      <x:c r="B230" s="14" t="s">
        <x:v>121</x:v>
      </x:c>
      <x:c r="E230" s="48" t="s"/>
      <x:c r="H230" s="48" t="s"/>
      <x:c r="K230" s="48" t="s"/>
    </x:row>
    <x:row r="231" spans="1:27">
      <x:c r="B231" s="0" t="s">
        <x:v>213</x:v>
      </x:c>
      <x:c r="C231" s="0" t="s">
        <x:v>12</x:v>
      </x:c>
      <x:c r="D231" s="51" t="s">
        <x:v>214</x:v>
      </x:c>
      <x:c r="E231" s="45" t="n">
        <x:v>1</x:v>
      </x:c>
      <x:c r="G231" s="0" t="s">
        <x:v>114</x:v>
      </x:c>
      <x:c r="H231" s="46" t="s"/>
      <x:c r="I231" s="0" t="s">
        <x:v>115</x:v>
      </x:c>
      <x:c r="J231" s="47">
        <x:f>ROUND(E231* H231,5)</x:f>
      </x:c>
      <x:c r="K231" s="48" t="s"/>
    </x:row>
    <x:row r="232" spans="1:27">
      <x:c r="D232" s="49" t="s">
        <x:v>124</x:v>
      </x:c>
      <x:c r="E232" s="48" t="s"/>
      <x:c r="H232" s="48" t="s"/>
      <x:c r="K232" s="46">
        <x:f>SUM(J231:J231)</x:f>
      </x:c>
    </x:row>
    <x:row r="233" spans="1:27">
      <x:c r="E233" s="48" t="s"/>
      <x:c r="H233" s="48" t="s"/>
      <x:c r="K233" s="48" t="s"/>
    </x:row>
    <x:row r="234" spans="1:27">
      <x:c r="D234" s="49" t="s">
        <x:v>138</x:v>
      </x:c>
      <x:c r="E234" s="48" t="s"/>
      <x:c r="H234" s="48" t="n">
        <x:v>1.5</x:v>
      </x:c>
      <x:c r="I234" s="0" t="s">
        <x:v>139</x:v>
      </x:c>
      <x:c r="J234" s="0">
        <x:f>ROUND(H234/100*K229,5)</x:f>
      </x:c>
      <x:c r="K234" s="48" t="s"/>
    </x:row>
    <x:row r="235" spans="1:27">
      <x:c r="D235" s="49" t="s">
        <x:v>117</x:v>
      </x:c>
      <x:c r="E235" s="48" t="s"/>
      <x:c r="H235" s="48" t="s"/>
      <x:c r="K235" s="50">
        <x:f>SUM(J226:J234)</x:f>
      </x:c>
    </x:row>
    <x:row r="236" spans="1:27">
      <x:c r="D236" s="49" t="s">
        <x:v>118</x:v>
      </x:c>
      <x:c r="E236" s="48" t="s"/>
      <x:c r="H236" s="48" t="s"/>
      <x:c r="K236" s="50">
        <x:f>SUM(K235:K235)</x:f>
      </x:c>
    </x:row>
    <x:row r="238" spans="1:27" customFormat="1" ht="45" customHeight="1">
      <x:c r="A238" s="38" t="s">
        <x:v>215</x:v>
      </x:c>
      <x:c r="B238" s="38" t="s">
        <x:v>36</x:v>
      </x:c>
      <x:c r="C238" s="39" t="s">
        <x:v>12</x:v>
      </x:c>
      <x:c r="D238" s="40" t="s">
        <x:v>37</x:v>
      </x:c>
      <x:c r="E238" s="39" t="s"/>
      <x:c r="F238" s="39" t="s"/>
      <x:c r="G238" s="39" t="s"/>
      <x:c r="H238" s="41" t="s">
        <x:v>107</x:v>
      </x:c>
      <x:c r="I238" s="42" t="n">
        <x:v>1</x:v>
      </x:c>
      <x:c r="J238" s="43" t="s"/>
      <x:c r="K238" s="44">
        <x:f>ROUND(K249,2)</x:f>
      </x:c>
      <x:c r="L238" s="40" t="s">
        <x:v>216</x:v>
      </x:c>
      <x:c r="M238" s="39" t="s"/>
      <x:c r="N238" s="39" t="s"/>
      <x:c r="O238" s="39" t="s"/>
      <x:c r="P238" s="39" t="s"/>
      <x:c r="Q238" s="39" t="s"/>
      <x:c r="R238" s="39" t="s"/>
      <x:c r="S238" s="39" t="s"/>
      <x:c r="T238" s="39" t="s"/>
      <x:c r="U238" s="39" t="s"/>
      <x:c r="V238" s="39" t="s"/>
      <x:c r="W238" s="39" t="s"/>
      <x:c r="X238" s="39" t="s"/>
      <x:c r="Y238" s="39" t="s"/>
      <x:c r="Z238" s="39" t="s"/>
      <x:c r="AA238" s="39" t="s"/>
    </x:row>
    <x:row r="239" spans="1:27">
      <x:c r="B239" s="14" t="s">
        <x:v>130</x:v>
      </x:c>
    </x:row>
    <x:row r="240" spans="1:27">
      <x:c r="B240" s="0" t="s">
        <x:v>164</x:v>
      </x:c>
      <x:c r="C240" s="0" t="s">
        <x:v>111</x:v>
      </x:c>
      <x:c r="D240" s="0" t="s">
        <x:v>165</x:v>
      </x:c>
      <x:c r="E240" s="45" t="n">
        <x:v>0.55</x:v>
      </x:c>
      <x:c r="F240" s="0" t="s">
        <x:v>113</x:v>
      </x:c>
      <x:c r="G240" s="0" t="s">
        <x:v>114</x:v>
      </x:c>
      <x:c r="H240" s="46" t="s"/>
      <x:c r="I240" s="0" t="s">
        <x:v>115</x:v>
      </x:c>
      <x:c r="J240" s="47">
        <x:f>ROUND(E240/I238* H240,5)</x:f>
      </x:c>
      <x:c r="K240" s="48" t="s"/>
    </x:row>
    <x:row r="241" spans="1:27">
      <x:c r="B241" s="0" t="s">
        <x:v>162</x:v>
      </x:c>
      <x:c r="C241" s="0" t="s">
        <x:v>111</x:v>
      </x:c>
      <x:c r="D241" s="0" t="s">
        <x:v>163</x:v>
      </x:c>
      <x:c r="E241" s="45" t="n">
        <x:v>0.55</x:v>
      </x:c>
      <x:c r="F241" s="0" t="s">
        <x:v>113</x:v>
      </x:c>
      <x:c r="G241" s="0" t="s">
        <x:v>114</x:v>
      </x:c>
      <x:c r="H241" s="46" t="s"/>
      <x:c r="I241" s="0" t="s">
        <x:v>115</x:v>
      </x:c>
      <x:c r="J241" s="47">
        <x:f>ROUND(E241/I238* H241,5)</x:f>
      </x:c>
      <x:c r="K241" s="48" t="s"/>
    </x:row>
    <x:row r="242" spans="1:27">
      <x:c r="D242" s="49" t="s">
        <x:v>135</x:v>
      </x:c>
      <x:c r="E242" s="48" t="s"/>
      <x:c r="H242" s="48" t="s"/>
      <x:c r="K242" s="46">
        <x:f>SUM(J240:J241)</x:f>
      </x:c>
    </x:row>
    <x:row r="243" spans="1:27">
      <x:c r="B243" s="14" t="s">
        <x:v>121</x:v>
      </x:c>
      <x:c r="E243" s="48" t="s"/>
      <x:c r="H243" s="48" t="s"/>
      <x:c r="K243" s="48" t="s"/>
    </x:row>
    <x:row r="244" spans="1:27">
      <x:c r="B244" s="0" t="s">
        <x:v>217</x:v>
      </x:c>
      <x:c r="C244" s="0" t="s">
        <x:v>12</x:v>
      </x:c>
      <x:c r="D244" s="51" t="s">
        <x:v>218</x:v>
      </x:c>
      <x:c r="E244" s="45" t="n">
        <x:v>1</x:v>
      </x:c>
      <x:c r="G244" s="0" t="s">
        <x:v>114</x:v>
      </x:c>
      <x:c r="H244" s="46" t="s"/>
      <x:c r="I244" s="0" t="s">
        <x:v>115</x:v>
      </x:c>
      <x:c r="J244" s="47">
        <x:f>ROUND(E244* H244,5)</x:f>
      </x:c>
      <x:c r="K244" s="48" t="s"/>
    </x:row>
    <x:row r="245" spans="1:27">
      <x:c r="D245" s="49" t="s">
        <x:v>124</x:v>
      </x:c>
      <x:c r="E245" s="48" t="s"/>
      <x:c r="H245" s="48" t="s"/>
      <x:c r="K245" s="46">
        <x:f>SUM(J244:J244)</x:f>
      </x:c>
    </x:row>
    <x:row r="246" spans="1:27">
      <x:c r="E246" s="48" t="s"/>
      <x:c r="H246" s="48" t="s"/>
      <x:c r="K246" s="48" t="s"/>
    </x:row>
    <x:row r="247" spans="1:27">
      <x:c r="D247" s="49" t="s">
        <x:v>138</x:v>
      </x:c>
      <x:c r="E247" s="48" t="s"/>
      <x:c r="H247" s="48" t="n">
        <x:v>1.5</x:v>
      </x:c>
      <x:c r="I247" s="0" t="s">
        <x:v>139</x:v>
      </x:c>
      <x:c r="J247" s="0">
        <x:f>ROUND(H247/100*K242,5)</x:f>
      </x:c>
      <x:c r="K247" s="48" t="s"/>
    </x:row>
    <x:row r="248" spans="1:27">
      <x:c r="D248" s="49" t="s">
        <x:v>117</x:v>
      </x:c>
      <x:c r="E248" s="48" t="s"/>
      <x:c r="H248" s="48" t="s"/>
      <x:c r="K248" s="50">
        <x:f>SUM(J239:J247)</x:f>
      </x:c>
    </x:row>
    <x:row r="249" spans="1:27">
      <x:c r="D249" s="49" t="s">
        <x:v>118</x:v>
      </x:c>
      <x:c r="E249" s="48" t="s"/>
      <x:c r="H249" s="48" t="s"/>
      <x:c r="K249" s="50">
        <x:f>SUM(K248:K248)</x:f>
      </x:c>
    </x:row>
    <x:row r="251" spans="1:27" customFormat="1" ht="45" customHeight="1">
      <x:c r="A251" s="38" t="s">
        <x:v>219</x:v>
      </x:c>
      <x:c r="B251" s="38" t="s">
        <x:v>65</x:v>
      </x:c>
      <x:c r="C251" s="39" t="s">
        <x:v>12</x:v>
      </x:c>
      <x:c r="D251" s="40" t="s">
        <x:v>66</x:v>
      </x:c>
      <x:c r="E251" s="39" t="s"/>
      <x:c r="F251" s="39" t="s"/>
      <x:c r="G251" s="39" t="s"/>
      <x:c r="H251" s="41" t="s">
        <x:v>107</x:v>
      </x:c>
      <x:c r="I251" s="42" t="n">
        <x:v>1</x:v>
      </x:c>
      <x:c r="J251" s="43" t="s"/>
      <x:c r="K251" s="44">
        <x:f>ROUND(K257,2)</x:f>
      </x:c>
      <x:c r="L251" s="40" t="s">
        <x:v>220</x:v>
      </x:c>
      <x:c r="M251" s="39" t="s"/>
      <x:c r="N251" s="39" t="s"/>
      <x:c r="O251" s="39" t="s"/>
      <x:c r="P251" s="39" t="s"/>
      <x:c r="Q251" s="39" t="s"/>
      <x:c r="R251" s="39" t="s"/>
      <x:c r="S251" s="39" t="s"/>
      <x:c r="T251" s="39" t="s"/>
      <x:c r="U251" s="39" t="s"/>
      <x:c r="V251" s="39" t="s"/>
      <x:c r="W251" s="39" t="s"/>
      <x:c r="X251" s="39" t="s"/>
      <x:c r="Y251" s="39" t="s"/>
      <x:c r="Z251" s="39" t="s"/>
      <x:c r="AA251" s="39" t="s"/>
    </x:row>
    <x:row r="252" spans="1:27">
      <x:c r="B252" s="14" t="s">
        <x:v>130</x:v>
      </x:c>
    </x:row>
    <x:row r="253" spans="1:27">
      <x:c r="B253" s="0" t="s">
        <x:v>146</x:v>
      </x:c>
      <x:c r="C253" s="0" t="s">
        <x:v>111</x:v>
      </x:c>
      <x:c r="D253" s="0" t="s">
        <x:v>147</x:v>
      </x:c>
      <x:c r="E253" s="45" t="n">
        <x:v>121</x:v>
      </x:c>
      <x:c r="F253" s="0" t="s">
        <x:v>113</x:v>
      </x:c>
      <x:c r="G253" s="0" t="s">
        <x:v>114</x:v>
      </x:c>
      <x:c r="H253" s="46" t="s"/>
      <x:c r="I253" s="0" t="s">
        <x:v>115</x:v>
      </x:c>
      <x:c r="J253" s="47">
        <x:f>ROUND(E253/I251* H253,5)</x:f>
      </x:c>
      <x:c r="K253" s="48" t="s"/>
    </x:row>
    <x:row r="254" spans="1:27">
      <x:c r="B254" s="0" t="s">
        <x:v>131</x:v>
      </x:c>
      <x:c r="C254" s="0" t="s">
        <x:v>111</x:v>
      </x:c>
      <x:c r="D254" s="0" t="s">
        <x:v>132</x:v>
      </x:c>
      <x:c r="E254" s="45" t="n">
        <x:v>12</x:v>
      </x:c>
      <x:c r="F254" s="0" t="s">
        <x:v>113</x:v>
      </x:c>
      <x:c r="G254" s="0" t="s">
        <x:v>114</x:v>
      </x:c>
      <x:c r="H254" s="46" t="s"/>
      <x:c r="I254" s="0" t="s">
        <x:v>115</x:v>
      </x:c>
      <x:c r="J254" s="47">
        <x:f>ROUND(E254/I251* H254,5)</x:f>
      </x:c>
      <x:c r="K254" s="48" t="s"/>
    </x:row>
    <x:row r="255" spans="1:27">
      <x:c r="D255" s="49" t="s">
        <x:v>135</x:v>
      </x:c>
      <x:c r="E255" s="48" t="s"/>
      <x:c r="H255" s="48" t="s"/>
      <x:c r="K255" s="46">
        <x:f>SUM(J253:J254)</x:f>
      </x:c>
    </x:row>
    <x:row r="256" spans="1:27">
      <x:c r="D256" s="49" t="s">
        <x:v>117</x:v>
      </x:c>
      <x:c r="E256" s="48" t="s"/>
      <x:c r="H256" s="48" t="s"/>
      <x:c r="K256" s="50">
        <x:f>SUM(J252:J255)</x:f>
      </x:c>
    </x:row>
    <x:row r="257" spans="1:27">
      <x:c r="D257" s="49" t="s">
        <x:v>118</x:v>
      </x:c>
      <x:c r="E257" s="48" t="s"/>
      <x:c r="H257" s="48" t="s"/>
      <x:c r="K257" s="50">
        <x:f>SUM(K256:K256)</x:f>
      </x:c>
    </x:row>
    <x:row r="259" spans="1:27" customFormat="1" ht="45" customHeight="1">
      <x:c r="A259" s="38" t="s">
        <x:v>221</x:v>
      </x:c>
      <x:c r="B259" s="38" t="s">
        <x:v>74</x:v>
      </x:c>
      <x:c r="C259" s="39" t="s">
        <x:v>12</x:v>
      </x:c>
      <x:c r="D259" s="40" t="s">
        <x:v>75</x:v>
      </x:c>
      <x:c r="E259" s="39" t="s"/>
      <x:c r="F259" s="39" t="s"/>
      <x:c r="G259" s="39" t="s"/>
      <x:c r="H259" s="41" t="s">
        <x:v>107</x:v>
      </x:c>
      <x:c r="I259" s="42" t="n">
        <x:v>1</x:v>
      </x:c>
      <x:c r="J259" s="43" t="s"/>
      <x:c r="K259" s="44">
        <x:f>ROUND(K265,2)</x:f>
      </x:c>
      <x:c r="L259" s="40" t="s">
        <x:v>222</x:v>
      </x:c>
      <x:c r="M259" s="39" t="s"/>
      <x:c r="N259" s="39" t="s"/>
      <x:c r="O259" s="39" t="s"/>
      <x:c r="P259" s="39" t="s"/>
      <x:c r="Q259" s="39" t="s"/>
      <x:c r="R259" s="39" t="s"/>
      <x:c r="S259" s="39" t="s"/>
      <x:c r="T259" s="39" t="s"/>
      <x:c r="U259" s="39" t="s"/>
      <x:c r="V259" s="39" t="s"/>
      <x:c r="W259" s="39" t="s"/>
      <x:c r="X259" s="39" t="s"/>
      <x:c r="Y259" s="39" t="s"/>
      <x:c r="Z259" s="39" t="s"/>
      <x:c r="AA259" s="39" t="s"/>
    </x:row>
    <x:row r="260" spans="1:27">
      <x:c r="B260" s="14" t="s">
        <x:v>130</x:v>
      </x:c>
    </x:row>
    <x:row r="261" spans="1:27">
      <x:c r="B261" s="0" t="s">
        <x:v>146</x:v>
      </x:c>
      <x:c r="C261" s="0" t="s">
        <x:v>111</x:v>
      </x:c>
      <x:c r="D261" s="0" t="s">
        <x:v>147</x:v>
      </x:c>
      <x:c r="E261" s="45" t="n">
        <x:v>25.5</x:v>
      </x:c>
      <x:c r="F261" s="0" t="s">
        <x:v>113</x:v>
      </x:c>
      <x:c r="G261" s="0" t="s">
        <x:v>114</x:v>
      </x:c>
      <x:c r="H261" s="46" t="s"/>
      <x:c r="I261" s="0" t="s">
        <x:v>115</x:v>
      </x:c>
      <x:c r="J261" s="47">
        <x:f>ROUND(E261/I259* H261,5)</x:f>
      </x:c>
      <x:c r="K261" s="48" t="s"/>
    </x:row>
    <x:row r="262" spans="1:27">
      <x:c r="B262" s="0" t="s">
        <x:v>131</x:v>
      </x:c>
      <x:c r="C262" s="0" t="s">
        <x:v>111</x:v>
      </x:c>
      <x:c r="D262" s="0" t="s">
        <x:v>132</x:v>
      </x:c>
      <x:c r="E262" s="45" t="n">
        <x:v>3</x:v>
      </x:c>
      <x:c r="F262" s="0" t="s">
        <x:v>113</x:v>
      </x:c>
      <x:c r="G262" s="0" t="s">
        <x:v>114</x:v>
      </x:c>
      <x:c r="H262" s="46" t="s"/>
      <x:c r="I262" s="0" t="s">
        <x:v>115</x:v>
      </x:c>
      <x:c r="J262" s="47">
        <x:f>ROUND(E262/I259* H262,5)</x:f>
      </x:c>
      <x:c r="K262" s="48" t="s"/>
    </x:row>
    <x:row r="263" spans="1:27">
      <x:c r="D263" s="49" t="s">
        <x:v>135</x:v>
      </x:c>
      <x:c r="E263" s="48" t="s"/>
      <x:c r="H263" s="48" t="s"/>
      <x:c r="K263" s="46">
        <x:f>SUM(J261:J262)</x:f>
      </x:c>
    </x:row>
    <x:row r="264" spans="1:27">
      <x:c r="D264" s="49" t="s">
        <x:v>117</x:v>
      </x:c>
      <x:c r="E264" s="48" t="s"/>
      <x:c r="H264" s="48" t="s"/>
      <x:c r="K264" s="50">
        <x:f>SUM(J260:J263)</x:f>
      </x:c>
    </x:row>
    <x:row r="265" spans="1:27">
      <x:c r="D265" s="49" t="s">
        <x:v>118</x:v>
      </x:c>
      <x:c r="E265" s="48" t="s"/>
      <x:c r="H265" s="48" t="s"/>
      <x:c r="K265" s="50">
        <x:f>SUM(K264:K264)</x:f>
      </x:c>
    </x:row>
    <x:row r="267" spans="1:27" customFormat="1" ht="45" customHeight="1">
      <x:c r="A267" s="38" t="s">
        <x:v>223</x:v>
      </x:c>
      <x:c r="B267" s="38" t="s">
        <x:v>81</x:v>
      </x:c>
      <x:c r="C267" s="39" t="s">
        <x:v>12</x:v>
      </x:c>
      <x:c r="D267" s="40" t="s">
        <x:v>82</x:v>
      </x:c>
      <x:c r="E267" s="39" t="s"/>
      <x:c r="F267" s="39" t="s"/>
      <x:c r="G267" s="39" t="s"/>
      <x:c r="H267" s="41" t="s">
        <x:v>107</x:v>
      </x:c>
      <x:c r="I267" s="42" t="n">
        <x:v>1</x:v>
      </x:c>
      <x:c r="J267" s="43" t="s"/>
      <x:c r="K267" s="44">
        <x:f>ROUND(K272,2)</x:f>
      </x:c>
      <x:c r="L267" s="40" t="s">
        <x:v>224</x:v>
      </x:c>
      <x:c r="M267" s="39" t="s"/>
      <x:c r="N267" s="39" t="s"/>
      <x:c r="O267" s="39" t="s"/>
      <x:c r="P267" s="39" t="s"/>
      <x:c r="Q267" s="39" t="s"/>
      <x:c r="R267" s="39" t="s"/>
      <x:c r="S267" s="39" t="s"/>
      <x:c r="T267" s="39" t="s"/>
      <x:c r="U267" s="39" t="s"/>
      <x:c r="V267" s="39" t="s"/>
      <x:c r="W267" s="39" t="s"/>
      <x:c r="X267" s="39" t="s"/>
      <x:c r="Y267" s="39" t="s"/>
      <x:c r="Z267" s="39" t="s"/>
      <x:c r="AA267" s="39" t="s"/>
    </x:row>
    <x:row r="268" spans="1:27">
      <x:c r="B268" s="14" t="s">
        <x:v>130</x:v>
      </x:c>
    </x:row>
    <x:row r="269" spans="1:27">
      <x:c r="B269" s="0" t="s">
        <x:v>146</x:v>
      </x:c>
      <x:c r="C269" s="0" t="s">
        <x:v>111</x:v>
      </x:c>
      <x:c r="D269" s="0" t="s">
        <x:v>147</x:v>
      </x:c>
      <x:c r="E269" s="45" t="n">
        <x:v>15.5</x:v>
      </x:c>
      <x:c r="F269" s="0" t="s">
        <x:v>113</x:v>
      </x:c>
      <x:c r="G269" s="0" t="s">
        <x:v>114</x:v>
      </x:c>
      <x:c r="H269" s="46" t="s"/>
      <x:c r="I269" s="0" t="s">
        <x:v>115</x:v>
      </x:c>
      <x:c r="J269" s="47">
        <x:f>ROUND(E269/I267* H269,5)</x:f>
      </x:c>
      <x:c r="K269" s="48" t="s"/>
    </x:row>
    <x:row r="270" spans="1:27">
      <x:c r="D270" s="49" t="s">
        <x:v>135</x:v>
      </x:c>
      <x:c r="E270" s="48" t="s"/>
      <x:c r="H270" s="48" t="s"/>
      <x:c r="K270" s="46">
        <x:f>SUM(J269:J269)</x:f>
      </x:c>
    </x:row>
    <x:row r="271" spans="1:27">
      <x:c r="D271" s="49" t="s">
        <x:v>117</x:v>
      </x:c>
      <x:c r="E271" s="48" t="s"/>
      <x:c r="H271" s="48" t="s"/>
      <x:c r="K271" s="50">
        <x:f>SUM(J268:J270)</x:f>
      </x:c>
    </x:row>
    <x:row r="272" spans="1:27">
      <x:c r="D272" s="49" t="s">
        <x:v>118</x:v>
      </x:c>
      <x:c r="E272" s="48" t="s"/>
      <x:c r="H272" s="48" t="s"/>
      <x:c r="K272" s="50">
        <x:f>SUM(K271:K271)</x:f>
      </x:c>
    </x:row>
    <x:row r="274" spans="1:27" customFormat="1" ht="45" customHeight="1">
      <x:c r="A274" s="38" t="s">
        <x:v>225</x:v>
      </x:c>
      <x:c r="B274" s="38" t="s">
        <x:v>60</x:v>
      </x:c>
      <x:c r="C274" s="39" t="s">
        <x:v>12</x:v>
      </x:c>
      <x:c r="D274" s="40" t="s">
        <x:v>61</x:v>
      </x:c>
      <x:c r="E274" s="39" t="s"/>
      <x:c r="F274" s="39" t="s"/>
      <x:c r="G274" s="39" t="s"/>
      <x:c r="H274" s="41" t="s">
        <x:v>107</x:v>
      </x:c>
      <x:c r="I274" s="42" t="n">
        <x:v>1</x:v>
      </x:c>
      <x:c r="J274" s="43" t="s"/>
      <x:c r="K274" s="44">
        <x:f>ROUND(K281,2)</x:f>
      </x:c>
      <x:c r="L274" s="40" t="s">
        <x:v>226</x:v>
      </x:c>
      <x:c r="M274" s="39" t="s"/>
      <x:c r="N274" s="39" t="s"/>
      <x:c r="O274" s="39" t="s"/>
      <x:c r="P274" s="39" t="s"/>
      <x:c r="Q274" s="39" t="s"/>
      <x:c r="R274" s="39" t="s"/>
      <x:c r="S274" s="39" t="s"/>
      <x:c r="T274" s="39" t="s"/>
      <x:c r="U274" s="39" t="s"/>
      <x:c r="V274" s="39" t="s"/>
      <x:c r="W274" s="39" t="s"/>
      <x:c r="X274" s="39" t="s"/>
      <x:c r="Y274" s="39" t="s"/>
      <x:c r="Z274" s="39" t="s"/>
      <x:c r="AA274" s="39" t="s"/>
    </x:row>
    <x:row r="275" spans="1:27">
      <x:c r="B275" s="14" t="s">
        <x:v>121</x:v>
      </x:c>
    </x:row>
    <x:row r="276" spans="1:27">
      <x:c r="B276" s="0" t="s">
        <x:v>227</x:v>
      </x:c>
      <x:c r="C276" s="0" t="s">
        <x:v>12</x:v>
      </x:c>
      <x:c r="D276" s="51" t="s">
        <x:v>153</x:v>
      </x:c>
      <x:c r="E276" s="45" t="n">
        <x:v>1</x:v>
      </x:c>
      <x:c r="G276" s="0" t="s">
        <x:v>114</x:v>
      </x:c>
      <x:c r="H276" s="46" t="s"/>
      <x:c r="I276" s="0" t="s">
        <x:v>115</x:v>
      </x:c>
      <x:c r="J276" s="47">
        <x:f>ROUND(E276* H276,5)</x:f>
      </x:c>
      <x:c r="K276" s="48" t="s"/>
    </x:row>
    <x:row r="277" spans="1:27">
      <x:c r="B277" s="0" t="s">
        <x:v>228</x:v>
      </x:c>
      <x:c r="C277" s="0" t="s">
        <x:v>12</x:v>
      </x:c>
      <x:c r="D277" s="51" t="s">
        <x:v>229</x:v>
      </x:c>
      <x:c r="E277" s="45" t="n">
        <x:v>1</x:v>
      </x:c>
      <x:c r="G277" s="0" t="s">
        <x:v>114</x:v>
      </x:c>
      <x:c r="H277" s="46" t="s"/>
      <x:c r="I277" s="0" t="s">
        <x:v>115</x:v>
      </x:c>
      <x:c r="J277" s="47">
        <x:f>ROUND(E277* H277,5)</x:f>
      </x:c>
      <x:c r="K277" s="48" t="s"/>
    </x:row>
    <x:row r="278" spans="1:27">
      <x:c r="B278" s="0" t="s">
        <x:v>230</x:v>
      </x:c>
      <x:c r="C278" s="0" t="s">
        <x:v>12</x:v>
      </x:c>
      <x:c r="D278" s="51" t="s">
        <x:v>231</x:v>
      </x:c>
      <x:c r="E278" s="45" t="n">
        <x:v>2</x:v>
      </x:c>
      <x:c r="G278" s="0" t="s">
        <x:v>114</x:v>
      </x:c>
      <x:c r="H278" s="46" t="s"/>
      <x:c r="I278" s="0" t="s">
        <x:v>115</x:v>
      </x:c>
      <x:c r="J278" s="47">
        <x:f>ROUND(E278* H278,5)</x:f>
      </x:c>
      <x:c r="K278" s="48" t="s"/>
    </x:row>
    <x:row r="279" spans="1:27">
      <x:c r="D279" s="49" t="s">
        <x:v>124</x:v>
      </x:c>
      <x:c r="E279" s="48" t="s"/>
      <x:c r="H279" s="48" t="s"/>
      <x:c r="K279" s="46">
        <x:f>SUM(J276:J278)</x:f>
      </x:c>
    </x:row>
    <x:row r="280" spans="1:27">
      <x:c r="D280" s="49" t="s">
        <x:v>117</x:v>
      </x:c>
      <x:c r="E280" s="48" t="s"/>
      <x:c r="H280" s="48" t="s"/>
      <x:c r="K280" s="50">
        <x:f>SUM(J275:J279)</x:f>
      </x:c>
    </x:row>
    <x:row r="281" spans="1:27">
      <x:c r="D281" s="49" t="s">
        <x:v>118</x:v>
      </x:c>
      <x:c r="E281" s="48" t="s"/>
      <x:c r="H281" s="48" t="s"/>
      <x:c r="K281" s="50">
        <x:f>SUM(K280:K280)</x:f>
      </x:c>
    </x:row>
    <x:row r="283" spans="1:27" customFormat="1" ht="45" customHeight="1">
      <x:c r="A283" s="38" t="s">
        <x:v>232</x:v>
      </x:c>
      <x:c r="B283" s="38" t="s">
        <x:v>67</x:v>
      </x:c>
      <x:c r="C283" s="39" t="s">
        <x:v>12</x:v>
      </x:c>
      <x:c r="D283" s="40" t="s">
        <x:v>68</x:v>
      </x:c>
      <x:c r="E283" s="39" t="s"/>
      <x:c r="F283" s="39" t="s"/>
      <x:c r="G283" s="39" t="s"/>
      <x:c r="H283" s="41" t="s">
        <x:v>107</x:v>
      </x:c>
      <x:c r="I283" s="42" t="n">
        <x:v>1</x:v>
      </x:c>
      <x:c r="J283" s="43" t="s"/>
      <x:c r="K283" s="44">
        <x:f>ROUND(K288,2)</x:f>
      </x:c>
      <x:c r="L283" s="40" t="s">
        <x:v>233</x:v>
      </x:c>
      <x:c r="M283" s="39" t="s"/>
      <x:c r="N283" s="39" t="s"/>
      <x:c r="O283" s="39" t="s"/>
      <x:c r="P283" s="39" t="s"/>
      <x:c r="Q283" s="39" t="s"/>
      <x:c r="R283" s="39" t="s"/>
      <x:c r="S283" s="39" t="s"/>
      <x:c r="T283" s="39" t="s"/>
      <x:c r="U283" s="39" t="s"/>
      <x:c r="V283" s="39" t="s"/>
      <x:c r="W283" s="39" t="s"/>
      <x:c r="X283" s="39" t="s"/>
      <x:c r="Y283" s="39" t="s"/>
      <x:c r="Z283" s="39" t="s"/>
      <x:c r="AA283" s="39" t="s"/>
    </x:row>
    <x:row r="284" spans="1:27">
      <x:c r="B284" s="14" t="s">
        <x:v>130</x:v>
      </x:c>
    </x:row>
    <x:row r="285" spans="1:27">
      <x:c r="B285" s="0" t="s">
        <x:v>146</x:v>
      </x:c>
      <x:c r="C285" s="0" t="s">
        <x:v>111</x:v>
      </x:c>
      <x:c r="D285" s="0" t="s">
        <x:v>147</x:v>
      </x:c>
      <x:c r="E285" s="45" t="n">
        <x:v>30</x:v>
      </x:c>
      <x:c r="F285" s="0" t="s">
        <x:v>113</x:v>
      </x:c>
      <x:c r="G285" s="0" t="s">
        <x:v>114</x:v>
      </x:c>
      <x:c r="H285" s="46" t="s"/>
      <x:c r="I285" s="0" t="s">
        <x:v>115</x:v>
      </x:c>
      <x:c r="J285" s="47">
        <x:f>ROUND(E285/I283* H285,5)</x:f>
      </x:c>
      <x:c r="K285" s="48" t="s"/>
    </x:row>
    <x:row r="286" spans="1:27">
      <x:c r="D286" s="49" t="s">
        <x:v>135</x:v>
      </x:c>
      <x:c r="E286" s="48" t="s"/>
      <x:c r="H286" s="48" t="s"/>
      <x:c r="K286" s="46">
        <x:f>SUM(J285:J285)</x:f>
      </x:c>
    </x:row>
    <x:row r="287" spans="1:27">
      <x:c r="D287" s="49" t="s">
        <x:v>117</x:v>
      </x:c>
      <x:c r="E287" s="48" t="s"/>
      <x:c r="H287" s="48" t="s"/>
      <x:c r="K287" s="50">
        <x:f>SUM(J284:J286)</x:f>
      </x:c>
    </x:row>
    <x:row r="288" spans="1:27">
      <x:c r="D288" s="49" t="s">
        <x:v>118</x:v>
      </x:c>
      <x:c r="E288" s="48" t="s"/>
      <x:c r="H288" s="48" t="s"/>
      <x:c r="K288" s="50">
        <x:f>SUM(K287:K287)</x:f>
      </x:c>
    </x:row>
    <x:row r="290" spans="1:27" customFormat="1" ht="45" customHeight="1">
      <x:c r="A290" s="38" t="s">
        <x:v>234</x:v>
      </x:c>
      <x:c r="B290" s="38" t="s">
        <x:v>69</x:v>
      </x:c>
      <x:c r="C290" s="39" t="s">
        <x:v>12</x:v>
      </x:c>
      <x:c r="D290" s="40" t="s">
        <x:v>70</x:v>
      </x:c>
      <x:c r="E290" s="39" t="s"/>
      <x:c r="F290" s="39" t="s"/>
      <x:c r="G290" s="39" t="s"/>
      <x:c r="H290" s="41" t="s">
        <x:v>107</x:v>
      </x:c>
      <x:c r="I290" s="42" t="n">
        <x:v>1</x:v>
      </x:c>
      <x:c r="J290" s="43" t="s"/>
      <x:c r="K290" s="44">
        <x:f>ROUND(K295,2)</x:f>
      </x:c>
      <x:c r="L290" s="40" t="s">
        <x:v>235</x:v>
      </x:c>
      <x:c r="M290" s="39" t="s"/>
      <x:c r="N290" s="39" t="s"/>
      <x:c r="O290" s="39" t="s"/>
      <x:c r="P290" s="39" t="s"/>
      <x:c r="Q290" s="39" t="s"/>
      <x:c r="R290" s="39" t="s"/>
      <x:c r="S290" s="39" t="s"/>
      <x:c r="T290" s="39" t="s"/>
      <x:c r="U290" s="39" t="s"/>
      <x:c r="V290" s="39" t="s"/>
      <x:c r="W290" s="39" t="s"/>
      <x:c r="X290" s="39" t="s"/>
      <x:c r="Y290" s="39" t="s"/>
      <x:c r="Z290" s="39" t="s"/>
      <x:c r="AA290" s="39" t="s"/>
    </x:row>
    <x:row r="291" spans="1:27">
      <x:c r="B291" s="14" t="s">
        <x:v>130</x:v>
      </x:c>
    </x:row>
    <x:row r="292" spans="1:27">
      <x:c r="B292" s="0" t="s">
        <x:v>146</x:v>
      </x:c>
      <x:c r="C292" s="0" t="s">
        <x:v>111</x:v>
      </x:c>
      <x:c r="D292" s="0" t="s">
        <x:v>147</x:v>
      </x:c>
      <x:c r="E292" s="45" t="n">
        <x:v>15</x:v>
      </x:c>
      <x:c r="F292" s="0" t="s">
        <x:v>113</x:v>
      </x:c>
      <x:c r="G292" s="0" t="s">
        <x:v>114</x:v>
      </x:c>
      <x:c r="H292" s="46" t="s"/>
      <x:c r="I292" s="0" t="s">
        <x:v>115</x:v>
      </x:c>
      <x:c r="J292" s="47">
        <x:f>ROUND(E292/I290* H292,5)</x:f>
      </x:c>
      <x:c r="K292" s="48" t="s"/>
    </x:row>
    <x:row r="293" spans="1:27">
      <x:c r="D293" s="49" t="s">
        <x:v>135</x:v>
      </x:c>
      <x:c r="E293" s="48" t="s"/>
      <x:c r="H293" s="48" t="s"/>
      <x:c r="K293" s="46">
        <x:f>SUM(J292:J292)</x:f>
      </x:c>
    </x:row>
    <x:row r="294" spans="1:27">
      <x:c r="D294" s="49" t="s">
        <x:v>117</x:v>
      </x:c>
      <x:c r="E294" s="48" t="s"/>
      <x:c r="H294" s="48" t="s"/>
      <x:c r="K294" s="50">
        <x:f>SUM(J291:J293)</x:f>
      </x:c>
    </x:row>
    <x:row r="295" spans="1:27">
      <x:c r="D295" s="49" t="s">
        <x:v>118</x:v>
      </x:c>
      <x:c r="E295" s="48" t="s"/>
      <x:c r="H295" s="48" t="s"/>
      <x:c r="K295" s="50">
        <x:f>SUM(K294:K294)</x:f>
      </x:c>
    </x:row>
    <x:row r="297" spans="1:27" customFormat="1" ht="45" customHeight="1">
      <x:c r="A297" s="38" t="s">
        <x:v>236</x:v>
      </x:c>
      <x:c r="B297" s="38" t="s">
        <x:v>76</x:v>
      </x:c>
      <x:c r="C297" s="39" t="s">
        <x:v>12</x:v>
      </x:c>
      <x:c r="D297" s="40" t="s">
        <x:v>77</x:v>
      </x:c>
      <x:c r="E297" s="39" t="s"/>
      <x:c r="F297" s="39" t="s"/>
      <x:c r="G297" s="39" t="s"/>
      <x:c r="H297" s="41" t="s">
        <x:v>107</x:v>
      </x:c>
      <x:c r="I297" s="42" t="n">
        <x:v>1</x:v>
      </x:c>
      <x:c r="J297" s="43" t="s"/>
      <x:c r="K297" s="44">
        <x:f>ROUND(K303,2)</x:f>
      </x:c>
      <x:c r="L297" s="40" t="s">
        <x:v>237</x:v>
      </x:c>
      <x:c r="M297" s="39" t="s"/>
      <x:c r="N297" s="39" t="s"/>
      <x:c r="O297" s="39" t="s"/>
      <x:c r="P297" s="39" t="s"/>
      <x:c r="Q297" s="39" t="s"/>
      <x:c r="R297" s="39" t="s"/>
      <x:c r="S297" s="39" t="s"/>
      <x:c r="T297" s="39" t="s"/>
      <x:c r="U297" s="39" t="s"/>
      <x:c r="V297" s="39" t="s"/>
      <x:c r="W297" s="39" t="s"/>
      <x:c r="X297" s="39" t="s"/>
      <x:c r="Y297" s="39" t="s"/>
      <x:c r="Z297" s="39" t="s"/>
      <x:c r="AA297" s="39" t="s"/>
    </x:row>
    <x:row r="298" spans="1:27">
      <x:c r="B298" s="14" t="s">
        <x:v>130</x:v>
      </x:c>
    </x:row>
    <x:row r="299" spans="1:27">
      <x:c r="B299" s="0" t="s">
        <x:v>146</x:v>
      </x:c>
      <x:c r="C299" s="0" t="s">
        <x:v>111</x:v>
      </x:c>
      <x:c r="D299" s="0" t="s">
        <x:v>147</x:v>
      </x:c>
      <x:c r="E299" s="45" t="n">
        <x:v>19.5</x:v>
      </x:c>
      <x:c r="F299" s="0" t="s">
        <x:v>113</x:v>
      </x:c>
      <x:c r="G299" s="0" t="s">
        <x:v>114</x:v>
      </x:c>
      <x:c r="H299" s="46" t="s"/>
      <x:c r="I299" s="0" t="s">
        <x:v>115</x:v>
      </x:c>
      <x:c r="J299" s="47">
        <x:f>ROUND(E299/I297* H299,5)</x:f>
      </x:c>
      <x:c r="K299" s="48" t="s"/>
    </x:row>
    <x:row r="300" spans="1:27">
      <x:c r="B300" s="0" t="s">
        <x:v>131</x:v>
      </x:c>
      <x:c r="C300" s="0" t="s">
        <x:v>111</x:v>
      </x:c>
      <x:c r="D300" s="0" t="s">
        <x:v>132</x:v>
      </x:c>
      <x:c r="E300" s="45" t="n">
        <x:v>3</x:v>
      </x:c>
      <x:c r="F300" s="0" t="s">
        <x:v>113</x:v>
      </x:c>
      <x:c r="G300" s="0" t="s">
        <x:v>114</x:v>
      </x:c>
      <x:c r="H300" s="46" t="s"/>
      <x:c r="I300" s="0" t="s">
        <x:v>115</x:v>
      </x:c>
      <x:c r="J300" s="47">
        <x:f>ROUND(E300/I297* H300,5)</x:f>
      </x:c>
      <x:c r="K300" s="48" t="s"/>
    </x:row>
    <x:row r="301" spans="1:27">
      <x:c r="D301" s="49" t="s">
        <x:v>135</x:v>
      </x:c>
      <x:c r="E301" s="48" t="s"/>
      <x:c r="H301" s="48" t="s"/>
      <x:c r="K301" s="46">
        <x:f>SUM(J299:J300)</x:f>
      </x:c>
    </x:row>
    <x:row r="302" spans="1:27">
      <x:c r="D302" s="49" t="s">
        <x:v>117</x:v>
      </x:c>
      <x:c r="E302" s="48" t="s"/>
      <x:c r="H302" s="48" t="s"/>
      <x:c r="K302" s="50">
        <x:f>SUM(J298:J301)</x:f>
      </x:c>
    </x:row>
    <x:row r="303" spans="1:27">
      <x:c r="D303" s="49" t="s">
        <x:v>118</x:v>
      </x:c>
      <x:c r="E303" s="48" t="s"/>
      <x:c r="H303" s="48" t="s"/>
      <x:c r="K303" s="50">
        <x:f>SUM(K302:K302)</x:f>
      </x:c>
    </x:row>
    <x:row r="305" spans="1:27" customFormat="1" ht="45" customHeight="1">
      <x:c r="A305" s="38" t="s">
        <x:v>238</x:v>
      </x:c>
      <x:c r="B305" s="38" t="s">
        <x:v>11</x:v>
      </x:c>
      <x:c r="C305" s="39" t="s">
        <x:v>12</x:v>
      </x:c>
      <x:c r="D305" s="40" t="s">
        <x:v>13</x:v>
      </x:c>
      <x:c r="E305" s="39" t="s"/>
      <x:c r="F305" s="39" t="s"/>
      <x:c r="G305" s="39" t="s"/>
      <x:c r="H305" s="41" t="s">
        <x:v>107</x:v>
      </x:c>
      <x:c r="I305" s="42" t="n">
        <x:v>1</x:v>
      </x:c>
      <x:c r="J305" s="43" t="s"/>
      <x:c r="K305" s="44">
        <x:f>ROUND(K314,2)</x:f>
      </x:c>
      <x:c r="L305" s="40" t="s">
        <x:v>239</x:v>
      </x:c>
      <x:c r="M305" s="39" t="s"/>
      <x:c r="N305" s="39" t="s"/>
      <x:c r="O305" s="39" t="s"/>
      <x:c r="P305" s="39" t="s"/>
      <x:c r="Q305" s="39" t="s"/>
      <x:c r="R305" s="39" t="s"/>
      <x:c r="S305" s="39" t="s"/>
      <x:c r="T305" s="39" t="s"/>
      <x:c r="U305" s="39" t="s"/>
      <x:c r="V305" s="39" t="s"/>
      <x:c r="W305" s="39" t="s"/>
      <x:c r="X305" s="39" t="s"/>
      <x:c r="Y305" s="39" t="s"/>
      <x:c r="Z305" s="39" t="s"/>
      <x:c r="AA305" s="39" t="s"/>
    </x:row>
    <x:row r="306" spans="1:27">
      <x:c r="B306" s="14" t="s">
        <x:v>130</x:v>
      </x:c>
    </x:row>
    <x:row r="307" spans="1:27">
      <x:c r="B307" s="0" t="s">
        <x:v>164</x:v>
      </x:c>
      <x:c r="C307" s="0" t="s">
        <x:v>111</x:v>
      </x:c>
      <x:c r="D307" s="0" t="s">
        <x:v>165</x:v>
      </x:c>
      <x:c r="E307" s="45" t="n">
        <x:v>4</x:v>
      </x:c>
      <x:c r="F307" s="0" t="s">
        <x:v>113</x:v>
      </x:c>
      <x:c r="G307" s="0" t="s">
        <x:v>114</x:v>
      </x:c>
      <x:c r="H307" s="46" t="s"/>
      <x:c r="I307" s="0" t="s">
        <x:v>115</x:v>
      </x:c>
      <x:c r="J307" s="47">
        <x:f>ROUND(E307/I305* H307,5)</x:f>
      </x:c>
      <x:c r="K307" s="48" t="s"/>
    </x:row>
    <x:row r="308" spans="1:27">
      <x:c r="B308" s="0" t="s">
        <x:v>162</x:v>
      </x:c>
      <x:c r="C308" s="0" t="s">
        <x:v>111</x:v>
      </x:c>
      <x:c r="D308" s="0" t="s">
        <x:v>163</x:v>
      </x:c>
      <x:c r="E308" s="45" t="n">
        <x:v>4</x:v>
      </x:c>
      <x:c r="F308" s="0" t="s">
        <x:v>113</x:v>
      </x:c>
      <x:c r="G308" s="0" t="s">
        <x:v>114</x:v>
      </x:c>
      <x:c r="H308" s="46" t="s"/>
      <x:c r="I308" s="0" t="s">
        <x:v>115</x:v>
      </x:c>
      <x:c r="J308" s="47">
        <x:f>ROUND(E308/I305* H308,5)</x:f>
      </x:c>
      <x:c r="K308" s="48" t="s"/>
    </x:row>
    <x:row r="309" spans="1:27">
      <x:c r="D309" s="49" t="s">
        <x:v>135</x:v>
      </x:c>
      <x:c r="E309" s="48" t="s"/>
      <x:c r="H309" s="48" t="s"/>
      <x:c r="K309" s="46">
        <x:f>SUM(J307:J308)</x:f>
      </x:c>
    </x:row>
    <x:row r="310" spans="1:27">
      <x:c r="B310" s="14" t="s">
        <x:v>121</x:v>
      </x:c>
      <x:c r="E310" s="48" t="s"/>
      <x:c r="H310" s="48" t="s"/>
      <x:c r="K310" s="48" t="s"/>
    </x:row>
    <x:row r="311" spans="1:27">
      <x:c r="B311" s="0" t="s">
        <x:v>240</x:v>
      </x:c>
      <x:c r="C311" s="0" t="s">
        <x:v>12</x:v>
      </x:c>
      <x:c r="D311" s="51" t="s">
        <x:v>241</x:v>
      </x:c>
      <x:c r="E311" s="45" t="n">
        <x:v>1</x:v>
      </x:c>
      <x:c r="G311" s="0" t="s">
        <x:v>114</x:v>
      </x:c>
      <x:c r="H311" s="46" t="s"/>
      <x:c r="I311" s="0" t="s">
        <x:v>115</x:v>
      </x:c>
      <x:c r="J311" s="47">
        <x:f>ROUND(E311* H311,5)</x:f>
      </x:c>
      <x:c r="K311" s="48" t="s"/>
    </x:row>
    <x:row r="312" spans="1:27">
      <x:c r="D312" s="49" t="s">
        <x:v>124</x:v>
      </x:c>
      <x:c r="E312" s="48" t="s"/>
      <x:c r="H312" s="48" t="s"/>
      <x:c r="K312" s="46">
        <x:f>SUM(J311:J311)</x:f>
      </x:c>
    </x:row>
    <x:row r="313" spans="1:27">
      <x:c r="D313" s="49" t="s">
        <x:v>117</x:v>
      </x:c>
      <x:c r="E313" s="48" t="s"/>
      <x:c r="H313" s="48" t="s"/>
      <x:c r="K313" s="50">
        <x:f>SUM(J306:J312)</x:f>
      </x:c>
    </x:row>
    <x:row r="314" spans="1:27">
      <x:c r="D314" s="49" t="s">
        <x:v>118</x:v>
      </x:c>
      <x:c r="E314" s="48" t="s"/>
      <x:c r="H314" s="48" t="s"/>
      <x:c r="K314" s="50">
        <x:f>SUM(K313:K313)</x:f>
      </x:c>
    </x:row>
    <x:row r="316" spans="1:27" customFormat="1" ht="45" customHeight="1">
      <x:c r="A316" s="38" t="s">
        <x:v>242</x:v>
      </x:c>
      <x:c r="B316" s="38" t="s">
        <x:v>14</x:v>
      </x:c>
      <x:c r="C316" s="39" t="s">
        <x:v>12</x:v>
      </x:c>
      <x:c r="D316" s="40" t="s">
        <x:v>15</x:v>
      </x:c>
      <x:c r="E316" s="39" t="s"/>
      <x:c r="F316" s="39" t="s"/>
      <x:c r="G316" s="39" t="s"/>
      <x:c r="H316" s="41" t="s">
        <x:v>107</x:v>
      </x:c>
      <x:c r="I316" s="42" t="n">
        <x:v>1</x:v>
      </x:c>
      <x:c r="J316" s="43" t="s"/>
      <x:c r="K316" s="44">
        <x:f>ROUND(K325,2)</x:f>
      </x:c>
      <x:c r="L316" s="40" t="s">
        <x:v>243</x:v>
      </x:c>
      <x:c r="M316" s="39" t="s"/>
      <x:c r="N316" s="39" t="s"/>
      <x:c r="O316" s="39" t="s"/>
      <x:c r="P316" s="39" t="s"/>
      <x:c r="Q316" s="39" t="s"/>
      <x:c r="R316" s="39" t="s"/>
      <x:c r="S316" s="39" t="s"/>
      <x:c r="T316" s="39" t="s"/>
      <x:c r="U316" s="39" t="s"/>
      <x:c r="V316" s="39" t="s"/>
      <x:c r="W316" s="39" t="s"/>
      <x:c r="X316" s="39" t="s"/>
      <x:c r="Y316" s="39" t="s"/>
      <x:c r="Z316" s="39" t="s"/>
      <x:c r="AA316" s="39" t="s"/>
    </x:row>
    <x:row r="317" spans="1:27">
      <x:c r="B317" s="14" t="s">
        <x:v>130</x:v>
      </x:c>
    </x:row>
    <x:row r="318" spans="1:27">
      <x:c r="B318" s="0" t="s">
        <x:v>164</x:v>
      </x:c>
      <x:c r="C318" s="0" t="s">
        <x:v>111</x:v>
      </x:c>
      <x:c r="D318" s="0" t="s">
        <x:v>165</x:v>
      </x:c>
      <x:c r="E318" s="45" t="n">
        <x:v>9</x:v>
      </x:c>
      <x:c r="F318" s="0" t="s">
        <x:v>113</x:v>
      </x:c>
      <x:c r="G318" s="0" t="s">
        <x:v>114</x:v>
      </x:c>
      <x:c r="H318" s="46" t="s"/>
      <x:c r="I318" s="0" t="s">
        <x:v>115</x:v>
      </x:c>
      <x:c r="J318" s="47">
        <x:f>ROUND(E318/I316* H318,5)</x:f>
      </x:c>
      <x:c r="K318" s="48" t="s"/>
    </x:row>
    <x:row r="319" spans="1:27">
      <x:c r="B319" s="0" t="s">
        <x:v>162</x:v>
      </x:c>
      <x:c r="C319" s="0" t="s">
        <x:v>111</x:v>
      </x:c>
      <x:c r="D319" s="0" t="s">
        <x:v>163</x:v>
      </x:c>
      <x:c r="E319" s="45" t="n">
        <x:v>9</x:v>
      </x:c>
      <x:c r="F319" s="0" t="s">
        <x:v>113</x:v>
      </x:c>
      <x:c r="G319" s="0" t="s">
        <x:v>114</x:v>
      </x:c>
      <x:c r="H319" s="46" t="s"/>
      <x:c r="I319" s="0" t="s">
        <x:v>115</x:v>
      </x:c>
      <x:c r="J319" s="47">
        <x:f>ROUND(E319/I316* H319,5)</x:f>
      </x:c>
      <x:c r="K319" s="48" t="s"/>
    </x:row>
    <x:row r="320" spans="1:27">
      <x:c r="D320" s="49" t="s">
        <x:v>135</x:v>
      </x:c>
      <x:c r="E320" s="48" t="s"/>
      <x:c r="H320" s="48" t="s"/>
      <x:c r="K320" s="46">
        <x:f>SUM(J318:J319)</x:f>
      </x:c>
    </x:row>
    <x:row r="321" spans="1:27">
      <x:c r="B321" s="14" t="s">
        <x:v>121</x:v>
      </x:c>
      <x:c r="E321" s="48" t="s"/>
      <x:c r="H321" s="48" t="s"/>
      <x:c r="K321" s="48" t="s"/>
    </x:row>
    <x:row r="322" spans="1:27">
      <x:c r="B322" s="0" t="s">
        <x:v>244</x:v>
      </x:c>
      <x:c r="C322" s="0" t="s">
        <x:v>12</x:v>
      </x:c>
      <x:c r="D322" s="51" t="s">
        <x:v>245</x:v>
      </x:c>
      <x:c r="E322" s="45" t="n">
        <x:v>1</x:v>
      </x:c>
      <x:c r="G322" s="0" t="s">
        <x:v>114</x:v>
      </x:c>
      <x:c r="H322" s="46" t="s"/>
      <x:c r="I322" s="0" t="s">
        <x:v>115</x:v>
      </x:c>
      <x:c r="J322" s="47">
        <x:f>ROUND(E322* H322,5)</x:f>
      </x:c>
      <x:c r="K322" s="48" t="s"/>
    </x:row>
    <x:row r="323" spans="1:27">
      <x:c r="D323" s="49" t="s">
        <x:v>124</x:v>
      </x:c>
      <x:c r="E323" s="48" t="s"/>
      <x:c r="H323" s="48" t="s"/>
      <x:c r="K323" s="46">
        <x:f>SUM(J322:J322)</x:f>
      </x:c>
    </x:row>
    <x:row r="324" spans="1:27">
      <x:c r="D324" s="49" t="s">
        <x:v>117</x:v>
      </x:c>
      <x:c r="E324" s="48" t="s"/>
      <x:c r="H324" s="48" t="s"/>
      <x:c r="K324" s="50">
        <x:f>SUM(J317:J323)</x:f>
      </x:c>
    </x:row>
    <x:row r="325" spans="1:27">
      <x:c r="D325" s="49" t="s">
        <x:v>118</x:v>
      </x:c>
      <x:c r="E325" s="48" t="s"/>
      <x:c r="H325" s="48" t="s"/>
      <x:c r="K325" s="50">
        <x:f>SUM(K324:K324)</x:f>
      </x:c>
    </x:row>
    <x:row r="327" spans="1:27" customFormat="1" ht="45" customHeight="1">
      <x:c r="A327" s="38" t="s">
        <x:v>246</x:v>
      </x:c>
      <x:c r="B327" s="38" t="s">
        <x:v>16</x:v>
      </x:c>
      <x:c r="C327" s="39" t="s">
        <x:v>12</x:v>
      </x:c>
      <x:c r="D327" s="40" t="s">
        <x:v>17</x:v>
      </x:c>
      <x:c r="E327" s="39" t="s"/>
      <x:c r="F327" s="39" t="s"/>
      <x:c r="G327" s="39" t="s"/>
      <x:c r="H327" s="41" t="s">
        <x:v>107</x:v>
      </x:c>
      <x:c r="I327" s="42" t="n">
        <x:v>1</x:v>
      </x:c>
      <x:c r="J327" s="43" t="s"/>
      <x:c r="K327" s="44">
        <x:f>ROUND(K336,2)</x:f>
      </x:c>
      <x:c r="L327" s="40" t="s">
        <x:v>247</x:v>
      </x:c>
      <x:c r="M327" s="39" t="s"/>
      <x:c r="N327" s="39" t="s"/>
      <x:c r="O327" s="39" t="s"/>
      <x:c r="P327" s="39" t="s"/>
      <x:c r="Q327" s="39" t="s"/>
      <x:c r="R327" s="39" t="s"/>
      <x:c r="S327" s="39" t="s"/>
      <x:c r="T327" s="39" t="s"/>
      <x:c r="U327" s="39" t="s"/>
      <x:c r="V327" s="39" t="s"/>
      <x:c r="W327" s="39" t="s"/>
      <x:c r="X327" s="39" t="s"/>
      <x:c r="Y327" s="39" t="s"/>
      <x:c r="Z327" s="39" t="s"/>
      <x:c r="AA327" s="39" t="s"/>
    </x:row>
    <x:row r="328" spans="1:27">
      <x:c r="B328" s="14" t="s">
        <x:v>130</x:v>
      </x:c>
    </x:row>
    <x:row r="329" spans="1:27">
      <x:c r="B329" s="0" t="s">
        <x:v>164</x:v>
      </x:c>
      <x:c r="C329" s="0" t="s">
        <x:v>111</x:v>
      </x:c>
      <x:c r="D329" s="0" t="s">
        <x:v>165</x:v>
      </x:c>
      <x:c r="E329" s="45" t="n">
        <x:v>0.6</x:v>
      </x:c>
      <x:c r="F329" s="0" t="s">
        <x:v>113</x:v>
      </x:c>
      <x:c r="G329" s="0" t="s">
        <x:v>114</x:v>
      </x:c>
      <x:c r="H329" s="46" t="s"/>
      <x:c r="I329" s="0" t="s">
        <x:v>115</x:v>
      </x:c>
      <x:c r="J329" s="47">
        <x:f>ROUND(E329/I327* H329,5)</x:f>
      </x:c>
      <x:c r="K329" s="48" t="s"/>
    </x:row>
    <x:row r="330" spans="1:27">
      <x:c r="B330" s="0" t="s">
        <x:v>162</x:v>
      </x:c>
      <x:c r="C330" s="0" t="s">
        <x:v>111</x:v>
      </x:c>
      <x:c r="D330" s="0" t="s">
        <x:v>163</x:v>
      </x:c>
      <x:c r="E330" s="45" t="n">
        <x:v>0.6</x:v>
      </x:c>
      <x:c r="F330" s="0" t="s">
        <x:v>113</x:v>
      </x:c>
      <x:c r="G330" s="0" t="s">
        <x:v>114</x:v>
      </x:c>
      <x:c r="H330" s="46" t="s"/>
      <x:c r="I330" s="0" t="s">
        <x:v>115</x:v>
      </x:c>
      <x:c r="J330" s="47">
        <x:f>ROUND(E330/I327* H330,5)</x:f>
      </x:c>
      <x:c r="K330" s="48" t="s"/>
    </x:row>
    <x:row r="331" spans="1:27">
      <x:c r="D331" s="49" t="s">
        <x:v>135</x:v>
      </x:c>
      <x:c r="E331" s="48" t="s"/>
      <x:c r="H331" s="48" t="s"/>
      <x:c r="K331" s="46">
        <x:f>SUM(J329:J330)</x:f>
      </x:c>
    </x:row>
    <x:row r="332" spans="1:27">
      <x:c r="B332" s="14" t="s">
        <x:v>121</x:v>
      </x:c>
      <x:c r="E332" s="48" t="s"/>
      <x:c r="H332" s="48" t="s"/>
      <x:c r="K332" s="48" t="s"/>
    </x:row>
    <x:row r="333" spans="1:27">
      <x:c r="B333" s="0" t="s">
        <x:v>248</x:v>
      </x:c>
      <x:c r="C333" s="0" t="s">
        <x:v>12</x:v>
      </x:c>
      <x:c r="D333" s="0" t="s">
        <x:v>249</x:v>
      </x:c>
      <x:c r="E333" s="45" t="n">
        <x:v>1</x:v>
      </x:c>
      <x:c r="G333" s="0" t="s">
        <x:v>114</x:v>
      </x:c>
      <x:c r="H333" s="46" t="s"/>
      <x:c r="I333" s="0" t="s">
        <x:v>115</x:v>
      </x:c>
      <x:c r="J333" s="47">
        <x:f>ROUND(E333* H333,5)</x:f>
      </x:c>
      <x:c r="K333" s="48" t="s"/>
    </x:row>
    <x:row r="334" spans="1:27">
      <x:c r="D334" s="49" t="s">
        <x:v>124</x:v>
      </x:c>
      <x:c r="E334" s="48" t="s"/>
      <x:c r="H334" s="48" t="s"/>
      <x:c r="K334" s="46">
        <x:f>SUM(J333:J333)</x:f>
      </x:c>
    </x:row>
    <x:row r="335" spans="1:27">
      <x:c r="D335" s="49" t="s">
        <x:v>117</x:v>
      </x:c>
      <x:c r="E335" s="48" t="s"/>
      <x:c r="H335" s="48" t="s"/>
      <x:c r="K335" s="50">
        <x:f>SUM(J328:J334)</x:f>
      </x:c>
    </x:row>
    <x:row r="336" spans="1:27">
      <x:c r="D336" s="49" t="s">
        <x:v>118</x:v>
      </x:c>
      <x:c r="E336" s="48" t="s"/>
      <x:c r="H336" s="48" t="s"/>
      <x:c r="K336" s="50">
        <x:f>SUM(K335:K335)</x:f>
      </x:c>
    </x:row>
    <x:row r="338" spans="1:27" customFormat="1" ht="45" customHeight="1">
      <x:c r="A338" s="38" t="s">
        <x:v>250</x:v>
      </x:c>
      <x:c r="B338" s="38" t="s">
        <x:v>96</x:v>
      </x:c>
      <x:c r="C338" s="39" t="s">
        <x:v>58</x:v>
      </x:c>
      <x:c r="D338" s="40" t="s">
        <x:v>97</x:v>
      </x:c>
      <x:c r="E338" s="39" t="s"/>
      <x:c r="F338" s="39" t="s"/>
      <x:c r="G338" s="39" t="s"/>
      <x:c r="H338" s="41" t="s">
        <x:v>107</x:v>
      </x:c>
      <x:c r="I338" s="42" t="n">
        <x:v>1</x:v>
      </x:c>
      <x:c r="J338" s="43" t="s"/>
      <x:c r="K338" s="44">
        <x:f>ROUND(K340,2)</x:f>
      </x:c>
      <x:c r="L338" s="40" t="s">
        <x:v>251</x:v>
      </x:c>
      <x:c r="M338" s="39" t="s"/>
      <x:c r="N338" s="39" t="s"/>
      <x:c r="O338" s="39" t="s"/>
      <x:c r="P338" s="39" t="s"/>
      <x:c r="Q338" s="39" t="s"/>
      <x:c r="R338" s="39" t="s"/>
      <x:c r="S338" s="39" t="s"/>
      <x:c r="T338" s="39" t="s"/>
      <x:c r="U338" s="39" t="s"/>
      <x:c r="V338" s="39" t="s"/>
      <x:c r="W338" s="39" t="s"/>
      <x:c r="X338" s="39" t="s"/>
      <x:c r="Y338" s="39" t="s"/>
      <x:c r="Z338" s="39" t="s"/>
      <x:c r="AA338" s="39" t="s"/>
    </x:row>
    <x:row r="339" spans="1:27">
      <x:c r="D339" s="49" t="s">
        <x:v>117</x:v>
      </x:c>
      <x:c r="E339" s="48" t="s"/>
      <x:c r="H339" s="48" t="s"/>
      <x:c r="K339" s="50">
        <x:f>SUM(J338:J338)</x:f>
      </x:c>
    </x:row>
    <x:row r="340" spans="1:27">
      <x:c r="D340" s="49" t="s">
        <x:v>118</x:v>
      </x:c>
      <x:c r="E340" s="48" t="s"/>
      <x:c r="H340" s="48" t="s"/>
      <x:c r="K340" s="50">
        <x:f>SUM(K339:K339)</x:f>
      </x:c>
    </x:row>
  </x:sheetData>
  <x:sheetProtection sheet="1"/>
  <x:mergeCells count="69">
    <x:mergeCell ref="A1:K1"/>
    <x:mergeCell ref="A2:K2"/>
    <x:mergeCell ref="A3:K3"/>
    <x:mergeCell ref="A4:K4"/>
    <x:mergeCell ref="A6:K6"/>
    <x:mergeCell ref="D11:F11"/>
    <x:mergeCell ref="I11:J11"/>
    <x:mergeCell ref="D18:F18"/>
    <x:mergeCell ref="I18:J18"/>
    <x:mergeCell ref="D25:F25"/>
    <x:mergeCell ref="I25:J25"/>
    <x:mergeCell ref="D32:F32"/>
    <x:mergeCell ref="I32:J32"/>
    <x:mergeCell ref="D45:F45"/>
    <x:mergeCell ref="I45:J45"/>
    <x:mergeCell ref="D58:F58"/>
    <x:mergeCell ref="I58:J58"/>
    <x:mergeCell ref="D70:F70"/>
    <x:mergeCell ref="I70:J70"/>
    <x:mergeCell ref="D82:F82"/>
    <x:mergeCell ref="I82:J82"/>
    <x:mergeCell ref="D94:F94"/>
    <x:mergeCell ref="I94:J94"/>
    <x:mergeCell ref="D95:F95"/>
    <x:mergeCell ref="I95:J95"/>
    <x:mergeCell ref="D108:F108"/>
    <x:mergeCell ref="I108:J108"/>
    <x:mergeCell ref="D121:F121"/>
    <x:mergeCell ref="I121:J121"/>
    <x:mergeCell ref="D134:F134"/>
    <x:mergeCell ref="I134:J134"/>
    <x:mergeCell ref="D147:F147"/>
    <x:mergeCell ref="I147:J147"/>
    <x:mergeCell ref="D160:F160"/>
    <x:mergeCell ref="I160:J160"/>
    <x:mergeCell ref="D173:F173"/>
    <x:mergeCell ref="I173:J173"/>
    <x:mergeCell ref="D186:F186"/>
    <x:mergeCell ref="I186:J186"/>
    <x:mergeCell ref="D202:F202"/>
    <x:mergeCell ref="I202:J202"/>
    <x:mergeCell ref="D213:F213"/>
    <x:mergeCell ref="I213:J213"/>
    <x:mergeCell ref="D225:F225"/>
    <x:mergeCell ref="I225:J225"/>
    <x:mergeCell ref="D238:F238"/>
    <x:mergeCell ref="I238:J238"/>
    <x:mergeCell ref="D251:F251"/>
    <x:mergeCell ref="I251:J251"/>
    <x:mergeCell ref="D259:F259"/>
    <x:mergeCell ref="I259:J259"/>
    <x:mergeCell ref="D267:F267"/>
    <x:mergeCell ref="I267:J267"/>
    <x:mergeCell ref="D274:F274"/>
    <x:mergeCell ref="I274:J274"/>
    <x:mergeCell ref="D283:F283"/>
    <x:mergeCell ref="I283:J283"/>
    <x:mergeCell ref="D290:F290"/>
    <x:mergeCell ref="I290:J290"/>
    <x:mergeCell ref="D297:F297"/>
    <x:mergeCell ref="I297:J297"/>
    <x:mergeCell ref="D305:F305"/>
    <x:mergeCell ref="I305:J305"/>
    <x:mergeCell ref="D316:F316"/>
    <x:mergeCell ref="I316:J316"/>
    <x:mergeCell ref="D327:F327"/>
    <x:mergeCell ref="I327:J327"/>
    <x:mergeCell ref="D338:F338"/>
    <x:mergeCell ref="I338:J33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pane xSplit="0" ySplit="8" topLeftCell="A9" state="frozenSplit"/>
    </x:sheetView>
  </x:sheetViews>
  <x:sheetFormatPr defaultRowHeight="15"/>
  <x:cols>
    <x:col min="1" max="1" width="14.710625" style="0" customWidth="1"/>
    <x:col min="2" max="2" width="6.210625" style="0" customWidth="1"/>
    <x:col min="3" max="3" width="65.710625" style="0" customWidth="1"/>
    <x:col min="4" max="4" width="13.710625" style="0" customWidth="1"/>
    <x:col min="5" max="5" width="65.710625" style="0" customWidth="1"/>
    <x:col min="6" max="9" width="13.710625" style="0" customWidth="1"/>
  </x:cols>
  <x:sheetData>
    <x:row r="1" spans="1:9">
      <x:c r="A1" s="16" t="s">
        <x:v>0</x:v>
      </x:c>
      <x:c r="B1" s="16" t="s">
        <x:v>0</x:v>
      </x:c>
      <x:c r="C1" s="16" t="s">
        <x:v>0</x:v>
      </x:c>
      <x:c r="D1" s="16" t="s">
        <x:v>0</x:v>
      </x:c>
    </x:row>
    <x:row r="2" spans="1:9">
      <x:c r="A2" s="16" t="s"/>
      <x:c r="B2" s="16" t="s"/>
      <x:c r="C2" s="16" t="s"/>
      <x:c r="D2" s="16" t="s"/>
    </x:row>
    <x:row r="3" spans="1:9">
      <x:c r="A3" s="16" t="s"/>
      <x:c r="B3" s="16" t="s"/>
      <x:c r="C3" s="16" t="s"/>
      <x:c r="D3" s="16" t="s"/>
    </x:row>
    <x:row r="4" spans="1:9">
      <x:c r="A4" s="16" t="s"/>
      <x:c r="B4" s="16" t="s"/>
      <x:c r="C4" s="16" t="s"/>
      <x:c r="D4" s="16" t="s"/>
    </x:row>
    <x:row r="6" spans="1:9">
      <x:c r="A6" s="3" t="s">
        <x:v>99</x:v>
      </x:c>
      <x:c r="B6" s="3" t="s">
        <x:v>99</x:v>
      </x:c>
      <x:c r="C6" s="3" t="s">
        <x:v>99</x:v>
      </x:c>
      <x:c r="D6" s="3" t="s">
        <x:v>99</x:v>
      </x:c>
    </x:row>
    <x:row r="8" spans="1:9">
      <x:c r="A8" s="37" t="s">
        <x:v>101</x:v>
      </x:c>
      <x:c r="B8" s="37" t="s">
        <x:v>102</x:v>
      </x:c>
      <x:c r="C8" s="37" t="s">
        <x:v>103</x:v>
      </x:c>
      <x:c r="D8" s="37" t="s">
        <x:v>2</x:v>
      </x:c>
      <x:c r="E8" s="37" t="s">
        <x:v>104</x:v>
      </x:c>
      <x:c r="F8" s="37" t="s">
        <x:v>252</x:v>
      </x:c>
      <x:c r="G8" s="37" t="s">
        <x:v>253</x:v>
      </x:c>
      <x:c r="H8" s="37" t="s">
        <x:v>254</x:v>
      </x:c>
      <x:c r="I8" s="37" t="s">
        <x:v>255</x:v>
      </x:c>
    </x:row>
    <x:row r="10" spans="1:9">
      <x:c r="A10" s="19" t="s">
        <x:v>130</x:v>
      </x:c>
    </x:row>
    <x:row r="11" spans="1:9">
      <x:c r="A11" s="0" t="s">
        <x:v>133</x:v>
      </x:c>
      <x:c r="B11" s="0" t="s">
        <x:v>111</x:v>
      </x:c>
      <x:c r="C11" s="52" t="s">
        <x:v>134</x:v>
      </x:c>
      <x:c r="D11" s="46" t="s"/>
      <x:c r="E11" s="0" t="s">
        <x:v>134</x:v>
      </x:c>
      <x:c r="F11" s="53" t="n">
        <x:v>0</x:v>
      </x:c>
      <x:c r="G11" s="53" t="n">
        <x:v>0</x:v>
      </x:c>
      <x:c r="H11" s="53" t="n">
        <x:v>0</x:v>
      </x:c>
      <x:c r="I11" s="53" t="n">
        <x:v>0</x:v>
      </x:c>
    </x:row>
    <x:row r="12" spans="1:9">
      <x:c r="A12" s="0" t="s">
        <x:v>164</x:v>
      </x:c>
      <x:c r="B12" s="0" t="s">
        <x:v>111</x:v>
      </x:c>
      <x:c r="C12" s="52" t="s">
        <x:v>165</x:v>
      </x:c>
      <x:c r="D12" s="46" t="s"/>
      <x:c r="E12" s="0" t="s">
        <x:v>165</x:v>
      </x:c>
      <x:c r="F12" s="53" t="n">
        <x:v>0</x:v>
      </x:c>
      <x:c r="G12" s="53" t="n">
        <x:v>0</x:v>
      </x:c>
      <x:c r="H12" s="53" t="n">
        <x:v>0</x:v>
      </x:c>
      <x:c r="I12" s="53" t="n">
        <x:v>0</x:v>
      </x:c>
    </x:row>
    <x:row r="13" spans="1:9">
      <x:c r="A13" s="0" t="s">
        <x:v>202</x:v>
      </x:c>
      <x:c r="B13" s="0" t="s">
        <x:v>111</x:v>
      </x:c>
      <x:c r="C13" s="52" t="s">
        <x:v>163</x:v>
      </x:c>
      <x:c r="D13" s="46" t="s"/>
      <x:c r="E13" s="0" t="s">
        <x:v>163</x:v>
      </x:c>
      <x:c r="F13" s="53" t="n">
        <x:v>0</x:v>
      </x:c>
      <x:c r="G13" s="53" t="n">
        <x:v>0</x:v>
      </x:c>
      <x:c r="H13" s="53" t="n">
        <x:v>0</x:v>
      </x:c>
      <x:c r="I13" s="53" t="n">
        <x:v>0</x:v>
      </x:c>
    </x:row>
    <x:row r="14" spans="1:9">
      <x:c r="A14" s="0" t="s">
        <x:v>131</x:v>
      </x:c>
      <x:c r="B14" s="0" t="s">
        <x:v>111</x:v>
      </x:c>
      <x:c r="C14" s="52" t="s">
        <x:v>132</x:v>
      </x:c>
      <x:c r="D14" s="46" t="s"/>
      <x:c r="E14" s="0" t="s">
        <x:v>132</x:v>
      </x:c>
      <x:c r="F14" s="53" t="n">
        <x:v>0</x:v>
      </x:c>
      <x:c r="G14" s="53" t="n">
        <x:v>0</x:v>
      </x:c>
      <x:c r="H14" s="53" t="n">
        <x:v>0</x:v>
      </x:c>
      <x:c r="I14" s="53" t="n">
        <x:v>0</x:v>
      </x:c>
    </x:row>
    <x:row r="15" spans="1:9">
      <x:c r="A15" s="0" t="s">
        <x:v>162</x:v>
      </x:c>
      <x:c r="B15" s="0" t="s">
        <x:v>111</x:v>
      </x:c>
      <x:c r="C15" s="52" t="s">
        <x:v>163</x:v>
      </x:c>
      <x:c r="D15" s="46" t="s"/>
      <x:c r="E15" s="0" t="s">
        <x:v>163</x:v>
      </x:c>
      <x:c r="F15" s="53" t="n">
        <x:v>0</x:v>
      </x:c>
      <x:c r="G15" s="53" t="n">
        <x:v>0</x:v>
      </x:c>
      <x:c r="H15" s="53" t="n">
        <x:v>0</x:v>
      </x:c>
      <x:c r="I15" s="53" t="n">
        <x:v>0</x:v>
      </x:c>
    </x:row>
    <x:row r="16" spans="1:9">
      <x:c r="A16" s="0" t="s">
        <x:v>146</x:v>
      </x:c>
      <x:c r="B16" s="0" t="s">
        <x:v>111</x:v>
      </x:c>
      <x:c r="C16" s="52" t="s">
        <x:v>147</x:v>
      </x:c>
      <x:c r="D16" s="46" t="s"/>
      <x:c r="E16" s="0" t="s">
        <x:v>147</x:v>
      </x:c>
      <x:c r="F16" s="53" t="n">
        <x:v>0</x:v>
      </x:c>
      <x:c r="G16" s="53" t="n">
        <x:v>0</x:v>
      </x:c>
      <x:c r="H16" s="53" t="n">
        <x:v>0</x:v>
      </x:c>
      <x:c r="I16" s="53" t="n">
        <x:v>0</x:v>
      </x:c>
    </x:row>
    <x:row r="17" spans="1:9">
      <x:c r="A17" s="19" t="s">
        <x:v>109</x:v>
      </x:c>
    </x:row>
    <x:row r="18" spans="1:9">
      <x:c r="A18" s="0" t="s">
        <x:v>110</x:v>
      </x:c>
      <x:c r="B18" s="0" t="s">
        <x:v>111</x:v>
      </x:c>
      <x:c r="C18" s="52" t="s">
        <x:v>112</x:v>
      </x:c>
      <x:c r="D18" s="46" t="s"/>
      <x:c r="E18" s="0" t="s">
        <x:v>256</x:v>
      </x:c>
      <x:c r="F18" s="53" t="n">
        <x:v>183.05583673179</x:v>
      </x:c>
      <x:c r="G18" s="53" t="n">
        <x:v>2523.8017006976</x:v>
      </x:c>
      <x:c r="H18" s="53" t="n">
        <x:v>0</x:v>
      </x:c>
      <x:c r="I18" s="53" t="n">
        <x:v>0</x:v>
      </x:c>
    </x:row>
    <x:row r="19" spans="1:9">
      <x:c r="A19" s="19" t="s">
        <x:v>121</x:v>
      </x:c>
    </x:row>
    <x:row r="20" spans="1:9">
      <x:c r="A20" s="0" t="s">
        <x:v>122</x:v>
      </x:c>
      <x:c r="B20" s="0" t="s">
        <x:v>123</x:v>
      </x:c>
      <x:c r="C20" s="52" t="s">
        <x:v>92</x:v>
      </x:c>
      <x:c r="D20" s="46" t="s"/>
      <x:c r="E20" s="0" t="s">
        <x:v>120</x:v>
      </x:c>
      <x:c r="F20" s="53" t="n">
        <x:v>0</x:v>
      </x:c>
      <x:c r="G20" s="53" t="n">
        <x:v>0</x:v>
      </x:c>
      <x:c r="H20" s="53" t="n">
        <x:v>0</x:v>
      </x:c>
      <x:c r="I20" s="53" t="n">
        <x:v>0</x:v>
      </x:c>
    </x:row>
    <x:row r="21" spans="1:9">
      <x:c r="A21" s="0" t="s">
        <x:v>127</x:v>
      </x:c>
      <x:c r="B21" s="0" t="s">
        <x:v>123</x:v>
      </x:c>
      <x:c r="C21" s="52" t="s">
        <x:v>90</x:v>
      </x:c>
      <x:c r="D21" s="46" t="s"/>
      <x:c r="E21" s="0" t="s">
        <x:v>126</x:v>
      </x:c>
      <x:c r="F21" s="53" t="n">
        <x:v>0</x:v>
      </x:c>
      <x:c r="G21" s="53" t="n">
        <x:v>0</x:v>
      </x:c>
      <x:c r="H21" s="53" t="n">
        <x:v>0</x:v>
      </x:c>
      <x:c r="I21" s="53" t="n">
        <x:v>0</x:v>
      </x:c>
    </x:row>
    <x:row r="22" spans="1:9">
      <x:c r="A22" s="0" t="s">
        <x:v>142</x:v>
      </x:c>
      <x:c r="B22" s="0" t="s">
        <x:v>39</x:v>
      </x:c>
      <x:c r="C22" s="52" t="s">
        <x:v>143</x:v>
      </x:c>
      <x:c r="D22" s="46" t="s"/>
      <x:c r="E22" s="0" t="s">
        <x:v>257</x:v>
      </x:c>
      <x:c r="F22" s="53" t="n">
        <x:v>0.74002964131916</x:v>
      </x:c>
      <x:c r="G22" s="53" t="n">
        <x:v>15.316563120445</x:v>
      </x:c>
      <x:c r="H22" s="53" t="n">
        <x:v>0</x:v>
      </x:c>
      <x:c r="I22" s="53" t="n">
        <x:v>0</x:v>
      </x:c>
    </x:row>
    <x:row r="23" spans="1:9">
      <x:c r="A23" s="0" t="s">
        <x:v>136</x:v>
      </x:c>
      <x:c r="B23" s="0" t="s">
        <x:v>39</x:v>
      </x:c>
      <x:c r="C23" s="52" t="s">
        <x:v>137</x:v>
      </x:c>
      <x:c r="D23" s="46" t="s"/>
      <x:c r="E23" s="0" t="s">
        <x:v>258</x:v>
      </x:c>
      <x:c r="F23" s="53" t="n">
        <x:v>0.52323047298348</x:v>
      </x:c>
      <x:c r="G23" s="53" t="n">
        <x:v>11.629796485147</x:v>
      </x:c>
      <x:c r="H23" s="53" t="n">
        <x:v>0</x:v>
      </x:c>
      <x:c r="I23" s="53" t="n">
        <x:v>0</x:v>
      </x:c>
    </x:row>
    <x:row r="24" spans="1:9">
      <x:c r="A24" s="0" t="s">
        <x:v>166</x:v>
      </x:c>
      <x:c r="B24" s="0" t="s">
        <x:v>39</x:v>
      </x:c>
      <x:c r="C24" s="52" t="s">
        <x:v>167</x:v>
      </x:c>
      <x:c r="D24" s="46" t="s"/>
      <x:c r="E24" s="0" t="s">
        <x:v>259</x:v>
      </x:c>
      <x:c r="F24" s="53" t="n">
        <x:v>0.0020347197736403</x:v>
      </x:c>
      <x:c r="G24" s="53" t="n">
        <x:v>0.042209970683921</x:v>
      </x:c>
      <x:c r="H24" s="53" t="n">
        <x:v>0</x:v>
      </x:c>
      <x:c r="I24" s="53" t="n">
        <x:v>0</x:v>
      </x:c>
    </x:row>
    <x:row r="25" spans="1:9">
      <x:c r="A25" s="0" t="s">
        <x:v>170</x:v>
      </x:c>
      <x:c r="B25" s="0" t="s">
        <x:v>12</x:v>
      </x:c>
      <x:c r="C25" s="52" t="s">
        <x:v>171</x:v>
      </x:c>
      <x:c r="D25" s="46" t="s"/>
      <x:c r="E25" s="0" t="s">
        <x:v>169</x:v>
      </x:c>
      <x:c r="F25" s="53" t="n">
        <x:v>0.83009921590094</x:v>
      </x:c>
      <x:c r="G25" s="53" t="n">
        <x:v>12.082509965548</x:v>
      </x:c>
      <x:c r="H25" s="53" t="n">
        <x:v>0</x:v>
      </x:c>
      <x:c r="I25" s="53" t="n">
        <x:v>0</x:v>
      </x:c>
    </x:row>
    <x:row r="26" spans="1:9">
      <x:c r="A26" s="0" t="s">
        <x:v>174</x:v>
      </x:c>
      <x:c r="B26" s="0" t="s">
        <x:v>12</x:v>
      </x:c>
      <x:c r="C26" s="52" t="s">
        <x:v>175</x:v>
      </x:c>
      <x:c r="D26" s="46" t="s"/>
      <x:c r="E26" s="0" t="s">
        <x:v>173</x:v>
      </x:c>
      <x:c r="F26" s="53" t="n">
        <x:v>0</x:v>
      </x:c>
      <x:c r="G26" s="53" t="n">
        <x:v>0</x:v>
      </x:c>
      <x:c r="H26" s="53" t="n">
        <x:v>0</x:v>
      </x:c>
      <x:c r="I26" s="53" t="n">
        <x:v>0</x:v>
      </x:c>
    </x:row>
    <x:row r="27" spans="1:9">
      <x:c r="A27" s="0" t="s">
        <x:v>178</x:v>
      </x:c>
      <x:c r="B27" s="0" t="s">
        <x:v>39</x:v>
      </x:c>
      <x:c r="C27" s="52" t="s">
        <x:v>179</x:v>
      </x:c>
      <x:c r="D27" s="46" t="s"/>
      <x:c r="E27" s="0" t="s">
        <x:v>260</x:v>
      </x:c>
      <x:c r="F27" s="53" t="n">
        <x:v>0</x:v>
      </x:c>
      <x:c r="G27" s="53" t="n">
        <x:v>0</x:v>
      </x:c>
      <x:c r="H27" s="53" t="n">
        <x:v>0</x:v>
      </x:c>
      <x:c r="I27" s="53" t="n">
        <x:v>0</x:v>
      </x:c>
    </x:row>
    <x:row r="28" spans="1:9">
      <x:c r="A28" s="0" t="s">
        <x:v>182</x:v>
      </x:c>
      <x:c r="B28" s="0" t="s">
        <x:v>39</x:v>
      </x:c>
      <x:c r="C28" s="52" t="s">
        <x:v>183</x:v>
      </x:c>
      <x:c r="D28" s="46" t="s"/>
      <x:c r="E28" s="0" t="s">
        <x:v>261</x:v>
      </x:c>
      <x:c r="F28" s="53" t="n">
        <x:v>0.0020347197736403</x:v>
      </x:c>
      <x:c r="G28" s="53" t="n">
        <x:v>0.042209970683921</x:v>
      </x:c>
      <x:c r="H28" s="53" t="n">
        <x:v>0</x:v>
      </x:c>
      <x:c r="I28" s="53" t="n">
        <x:v>0</x:v>
      </x:c>
    </x:row>
    <x:row r="29" spans="1:9">
      <x:c r="A29" s="0" t="s">
        <x:v>190</x:v>
      </x:c>
      <x:c r="B29" s="0" t="s">
        <x:v>12</x:v>
      </x:c>
      <x:c r="C29" s="52" t="s">
        <x:v>191</x:v>
      </x:c>
      <x:c r="D29" s="46" t="s"/>
      <x:c r="E29" s="0" t="s">
        <x:v>262</x:v>
      </x:c>
      <x:c r="F29" s="53" t="n">
        <x:v>2.154437611127</x:v>
      </x:c>
      <x:c r="G29" s="53" t="n">
        <x:v>43.177188379568</x:v>
      </x:c>
      <x:c r="H29" s="53" t="n">
        <x:v>0</x:v>
      </x:c>
      <x:c r="I29" s="53" t="n">
        <x:v>0</x:v>
      </x:c>
    </x:row>
    <x:row r="30" spans="1:9">
      <x:c r="A30" s="0" t="s">
        <x:v>186</x:v>
      </x:c>
      <x:c r="B30" s="0" t="s">
        <x:v>12</x:v>
      </x:c>
      <x:c r="C30" s="52" t="s">
        <x:v>187</x:v>
      </x:c>
      <x:c r="D30" s="46" t="s"/>
      <x:c r="E30" s="0" t="s">
        <x:v>263</x:v>
      </x:c>
      <x:c r="F30" s="53" t="n">
        <x:v>0.53353618273048</x:v>
      </x:c>
      <x:c r="G30" s="53" t="n">
        <x:v>10.77308250503</x:v>
      </x:c>
      <x:c r="H30" s="53" t="n">
        <x:v>0</x:v>
      </x:c>
      <x:c r="I30" s="53" t="n">
        <x:v>0</x:v>
      </x:c>
    </x:row>
    <x:row r="31" spans="1:9">
      <x:c r="A31" s="0" t="s">
        <x:v>198</x:v>
      </x:c>
      <x:c r="B31" s="0" t="s">
        <x:v>12</x:v>
      </x:c>
      <x:c r="C31" s="52" t="s">
        <x:v>199</x:v>
      </x:c>
      <x:c r="D31" s="46" t="s"/>
      <x:c r="E31" s="0" t="s">
        <x:v>264</x:v>
      </x:c>
      <x:c r="F31" s="53" t="n">
        <x:v>0.1114004684508</x:v>
      </x:c>
      <x:c r="G31" s="53" t="n">
        <x:v>2.6663283909508</x:v>
      </x:c>
      <x:c r="H31" s="53" t="n">
        <x:v>0</x:v>
      </x:c>
      <x:c r="I31" s="53" t="n">
        <x:v>0</x:v>
      </x:c>
    </x:row>
    <x:row r="32" spans="1:9">
      <x:c r="A32" s="0" t="s">
        <x:v>194</x:v>
      </x:c>
      <x:c r="B32" s="0" t="s">
        <x:v>12</x:v>
      </x:c>
      <x:c r="C32" s="52" t="s">
        <x:v>195</x:v>
      </x:c>
      <x:c r="D32" s="46" t="s"/>
      <x:c r="E32" s="0" t="s">
        <x:v>265</x:v>
      </x:c>
      <x:c r="F32" s="53" t="n">
        <x:v>0</x:v>
      </x:c>
      <x:c r="G32" s="53" t="n">
        <x:v>0</x:v>
      </x:c>
      <x:c r="H32" s="53" t="n">
        <x:v>0</x:v>
      </x:c>
      <x:c r="I32" s="53" t="n">
        <x:v>0</x:v>
      </x:c>
    </x:row>
    <x:row r="33" spans="1:9">
      <x:c r="A33" s="0" t="s">
        <x:v>205</x:v>
      </x:c>
      <x:c r="B33" s="0" t="s">
        <x:v>12</x:v>
      </x:c>
      <x:c r="C33" s="52" t="s">
        <x:v>206</x:v>
      </x:c>
      <x:c r="D33" s="46" t="s"/>
      <x:c r="E33" s="0" t="s">
        <x:v>266</x:v>
      </x:c>
      <x:c r="F33" s="53" t="n">
        <x:v>0</x:v>
      </x:c>
      <x:c r="G33" s="53" t="n">
        <x:v>0</x:v>
      </x:c>
      <x:c r="H33" s="53" t="n">
        <x:v>0</x:v>
      </x:c>
      <x:c r="I33" s="53" t="n">
        <x:v>0</x:v>
      </x:c>
    </x:row>
    <x:row r="34" spans="1:9">
      <x:c r="A34" s="0" t="s">
        <x:v>196</x:v>
      </x:c>
      <x:c r="B34" s="0" t="s">
        <x:v>12</x:v>
      </x:c>
      <x:c r="C34" s="52" t="s">
        <x:v>197</x:v>
      </x:c>
      <x:c r="D34" s="46" t="s"/>
      <x:c r="E34" s="0" t="s">
        <x:v>267</x:v>
      </x:c>
      <x:c r="F34" s="53" t="n">
        <x:v>0</x:v>
      </x:c>
      <x:c r="G34" s="53" t="n">
        <x:v>0</x:v>
      </x:c>
      <x:c r="H34" s="53" t="n">
        <x:v>0</x:v>
      </x:c>
      <x:c r="I34" s="53" t="n">
        <x:v>0</x:v>
      </x:c>
    </x:row>
    <x:row r="35" spans="1:9">
      <x:c r="A35" s="0" t="s">
        <x:v>203</x:v>
      </x:c>
      <x:c r="B35" s="0" t="s">
        <x:v>12</x:v>
      </x:c>
      <x:c r="C35" s="52" t="s">
        <x:v>204</x:v>
      </x:c>
      <x:c r="D35" s="46" t="s"/>
      <x:c r="E35" s="0" t="s">
        <x:v>268</x:v>
      </x:c>
      <x:c r="F35" s="53" t="n">
        <x:v>0</x:v>
      </x:c>
      <x:c r="G35" s="53" t="n">
        <x:v>0</x:v>
      </x:c>
      <x:c r="H35" s="53" t="n">
        <x:v>0</x:v>
      </x:c>
      <x:c r="I35" s="53" t="n">
        <x:v>0</x:v>
      </x:c>
    </x:row>
    <x:row r="36" spans="1:9">
      <x:c r="A36" s="0" t="s">
        <x:v>148</x:v>
      </x:c>
      <x:c r="B36" s="0" t="s">
        <x:v>12</x:v>
      </x:c>
      <x:c r="C36" s="52" t="s">
        <x:v>149</x:v>
      </x:c>
      <x:c r="D36" s="46" t="s"/>
      <x:c r="E36" s="0" t="s">
        <x:v>145</x:v>
      </x:c>
      <x:c r="F36" s="53" t="n">
        <x:v>30.268949722</x:v>
      </x:c>
      <x:c r="G36" s="53" t="n">
        <x:v>439.7348666205</x:v>
      </x:c>
      <x:c r="H36" s="53" t="n">
        <x:v>0</x:v>
      </x:c>
      <x:c r="I36" s="53" t="n">
        <x:v>0</x:v>
      </x:c>
    </x:row>
    <x:row r="37" spans="1:9">
      <x:c r="A37" s="0" t="s">
        <x:v>152</x:v>
      </x:c>
      <x:c r="B37" s="0" t="s">
        <x:v>12</x:v>
      </x:c>
      <x:c r="C37" s="52" t="s">
        <x:v>153</x:v>
      </x:c>
      <x:c r="D37" s="46" t="s"/>
      <x:c r="E37" s="0" t="s">
        <x:v>151</x:v>
      </x:c>
      <x:c r="F37" s="53" t="n">
        <x:v>30.268949722</x:v>
      </x:c>
      <x:c r="G37" s="53" t="n">
        <x:v>439.7348666205</x:v>
      </x:c>
      <x:c r="H37" s="53" t="n">
        <x:v>0</x:v>
      </x:c>
      <x:c r="I37" s="53" t="n">
        <x:v>0</x:v>
      </x:c>
    </x:row>
    <x:row r="38" spans="1:9">
      <x:c r="A38" s="0" t="s">
        <x:v>156</x:v>
      </x:c>
      <x:c r="B38" s="0" t="s">
        <x:v>12</x:v>
      </x:c>
      <x:c r="C38" s="52" t="s">
        <x:v>157</x:v>
      </x:c>
      <x:c r="D38" s="46" t="s"/>
      <x:c r="E38" s="0" t="s">
        <x:v>155</x:v>
      </x:c>
      <x:c r="F38" s="53" t="n">
        <x:v>30.268949722</x:v>
      </x:c>
      <x:c r="G38" s="53" t="n">
        <x:v>439.7348666205</x:v>
      </x:c>
      <x:c r="H38" s="53" t="n">
        <x:v>0</x:v>
      </x:c>
      <x:c r="I38" s="53" t="n">
        <x:v>0</x:v>
      </x:c>
    </x:row>
    <x:row r="39" spans="1:9">
      <x:c r="A39" s="0" t="s">
        <x:v>228</x:v>
      </x:c>
      <x:c r="B39" s="0" t="s">
        <x:v>12</x:v>
      </x:c>
      <x:c r="C39" s="52" t="s">
        <x:v>229</x:v>
      </x:c>
      <x:c r="D39" s="46" t="s"/>
      <x:c r="E39" s="0" t="s">
        <x:v>269</x:v>
      </x:c>
      <x:c r="F39" s="53" t="n">
        <x:v>30.268949722</x:v>
      </x:c>
      <x:c r="G39" s="53" t="n">
        <x:v>439.7348666205</x:v>
      </x:c>
      <x:c r="H39" s="53" t="n">
        <x:v>0</x:v>
      </x:c>
      <x:c r="I39" s="53" t="n">
        <x:v>0</x:v>
      </x:c>
    </x:row>
    <x:row r="40" spans="1:9">
      <x:c r="A40" s="0" t="s">
        <x:v>227</x:v>
      </x:c>
      <x:c r="B40" s="0" t="s">
        <x:v>12</x:v>
      </x:c>
      <x:c r="C40" s="52" t="s">
        <x:v>153</x:v>
      </x:c>
      <x:c r="D40" s="46" t="s"/>
      <x:c r="E40" s="0" t="s">
        <x:v>151</x:v>
      </x:c>
      <x:c r="F40" s="53" t="n">
        <x:v>30.268949722</x:v>
      </x:c>
      <x:c r="G40" s="53" t="n">
        <x:v>439.7348666205</x:v>
      </x:c>
      <x:c r="H40" s="53" t="n">
        <x:v>0</x:v>
      </x:c>
      <x:c r="I40" s="53" t="n">
        <x:v>0</x:v>
      </x:c>
    </x:row>
    <x:row r="41" spans="1:9">
      <x:c r="A41" s="0" t="s">
        <x:v>209</x:v>
      </x:c>
      <x:c r="B41" s="0" t="s">
        <x:v>12</x:v>
      </x:c>
      <x:c r="C41" s="52" t="s">
        <x:v>210</x:v>
      </x:c>
      <x:c r="D41" s="46" t="s"/>
      <x:c r="E41" s="0" t="s">
        <x:v>208</x:v>
      </x:c>
      <x:c r="F41" s="53" t="n">
        <x:v>0</x:v>
      </x:c>
      <x:c r="G41" s="53" t="n">
        <x:v>0</x:v>
      </x:c>
      <x:c r="H41" s="53" t="n">
        <x:v>0</x:v>
      </x:c>
      <x:c r="I41" s="53" t="n">
        <x:v>0</x:v>
      </x:c>
    </x:row>
    <x:row r="42" spans="1:9">
      <x:c r="A42" s="0" t="s">
        <x:v>213</x:v>
      </x:c>
      <x:c r="B42" s="0" t="s">
        <x:v>12</x:v>
      </x:c>
      <x:c r="C42" s="52" t="s">
        <x:v>214</x:v>
      </x:c>
      <x:c r="D42" s="46" t="s"/>
      <x:c r="E42" s="0" t="s">
        <x:v>212</x:v>
      </x:c>
      <x:c r="F42" s="53" t="n">
        <x:v>0</x:v>
      </x:c>
      <x:c r="G42" s="53" t="n">
        <x:v>0</x:v>
      </x:c>
      <x:c r="H42" s="53" t="n">
        <x:v>0</x:v>
      </x:c>
      <x:c r="I42" s="53" t="n">
        <x:v>0</x:v>
      </x:c>
    </x:row>
    <x:row r="43" spans="1:9">
      <x:c r="A43" s="0" t="s">
        <x:v>230</x:v>
      </x:c>
      <x:c r="B43" s="0" t="s">
        <x:v>12</x:v>
      </x:c>
      <x:c r="C43" s="52" t="s">
        <x:v>231</x:v>
      </x:c>
      <x:c r="D43" s="46" t="s"/>
      <x:c r="E43" s="0" t="s">
        <x:v>212</x:v>
      </x:c>
      <x:c r="F43" s="53" t="n">
        <x:v>0</x:v>
      </x:c>
      <x:c r="G43" s="53" t="n">
        <x:v>0</x:v>
      </x:c>
      <x:c r="H43" s="53" t="n">
        <x:v>0</x:v>
      </x:c>
      <x:c r="I43" s="53" t="n">
        <x:v>0</x:v>
      </x:c>
    </x:row>
    <x:row r="44" spans="1:9">
      <x:c r="A44" s="0" t="s">
        <x:v>217</x:v>
      </x:c>
      <x:c r="B44" s="0" t="s">
        <x:v>12</x:v>
      </x:c>
      <x:c r="C44" s="52" t="s">
        <x:v>218</x:v>
      </x:c>
      <x:c r="D44" s="46" t="s"/>
      <x:c r="E44" s="0" t="s">
        <x:v>270</x:v>
      </x:c>
      <x:c r="F44" s="53" t="n">
        <x:v>30.268949722</x:v>
      </x:c>
      <x:c r="G44" s="53" t="n">
        <x:v>439.7348666205</x:v>
      </x:c>
      <x:c r="H44" s="53" t="n">
        <x:v>0</x:v>
      </x:c>
      <x:c r="I44" s="53" t="n">
        <x:v>0</x:v>
      </x:c>
    </x:row>
    <x:row r="45" spans="1:9">
      <x:c r="A45" s="0" t="s">
        <x:v>240</x:v>
      </x:c>
      <x:c r="B45" s="0" t="s">
        <x:v>12</x:v>
      </x:c>
      <x:c r="C45" s="52" t="s">
        <x:v>241</x:v>
      </x:c>
      <x:c r="D45" s="46" t="s"/>
      <x:c r="E45" s="0" t="s">
        <x:v>239</x:v>
      </x:c>
      <x:c r="F45" s="53" t="n">
        <x:v>0</x:v>
      </x:c>
      <x:c r="G45" s="53" t="n">
        <x:v>0</x:v>
      </x:c>
      <x:c r="H45" s="53" t="n">
        <x:v>0</x:v>
      </x:c>
      <x:c r="I45" s="53" t="n">
        <x:v>0</x:v>
      </x:c>
    </x:row>
    <x:row r="46" spans="1:9">
      <x:c r="A46" s="0" t="s">
        <x:v>244</x:v>
      </x:c>
      <x:c r="B46" s="0" t="s">
        <x:v>12</x:v>
      </x:c>
      <x:c r="C46" s="52" t="s">
        <x:v>245</x:v>
      </x:c>
      <x:c r="D46" s="46" t="s"/>
      <x:c r="E46" s="0" t="s">
        <x:v>243</x:v>
      </x:c>
      <x:c r="F46" s="53" t="n">
        <x:v>0</x:v>
      </x:c>
      <x:c r="G46" s="53" t="n">
        <x:v>0</x:v>
      </x:c>
      <x:c r="H46" s="53" t="n">
        <x:v>0</x:v>
      </x:c>
      <x:c r="I46" s="53" t="n">
        <x:v>0</x:v>
      </x:c>
    </x:row>
    <x:row r="47" spans="1:9">
      <x:c r="A47" s="0" t="s">
        <x:v>248</x:v>
      </x:c>
      <x:c r="B47" s="0" t="s">
        <x:v>12</x:v>
      </x:c>
      <x:c r="C47" s="52" t="s">
        <x:v>249</x:v>
      </x:c>
      <x:c r="D47" s="46" t="s"/>
      <x:c r="E47" s="0" t="s">
        <x:v>247</x:v>
      </x:c>
      <x:c r="F47" s="53" t="n">
        <x:v>0</x:v>
      </x:c>
      <x:c r="G47" s="53" t="n">
        <x:v>0</x:v>
      </x:c>
      <x:c r="H47" s="53" t="n">
        <x:v>0</x:v>
      </x:c>
      <x:c r="I47" s="53" t="n">
        <x:v>0</x:v>
      </x:c>
    </x:row>
  </x:sheetData>
  <x:sheetProtection sheet="1"/>
  <x:mergeCells count="5">
    <x:mergeCell ref="A1:D1"/>
    <x:mergeCell ref="A2:D2"/>
    <x:mergeCell ref="A3:D3"/>
    <x:mergeCell ref="A4:D4"/>
    <x:mergeCell ref="A6:D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161"/>
  <x:sheetViews>
    <x:sheetView workbookViewId="0"/>
  </x:sheetViews>
  <x:sheetFormatPr defaultRowHeight="15"/>
  <x:cols>
    <x:col min="1" max="1" width="25.710625" style="0" customWidth="1"/>
    <x:col min="2" max="2" width="3.410625" style="0" customWidth="1"/>
    <x:col min="3" max="7" width="13.710625" style="0" customWidth="1"/>
    <x:col min="8" max="8" width="25.710625" style="0" customWidth="1"/>
  </x:cols>
  <x:sheetData>
    <x:row r="1" spans="1:8">
      <x:c r="E1" s="54" t="s">
        <x:v>0</x:v>
      </x:c>
      <x:c r="F1" s="54" t="s">
        <x:v>0</x:v>
      </x:c>
      <x:c r="G1" s="54" t="s">
        <x:v>0</x:v>
      </x:c>
      <x:c r="H1" s="54" t="s">
        <x:v>0</x:v>
      </x:c>
    </x:row>
    <x:row r="2" spans="1:8">
      <x:c r="E2" s="54" t="s"/>
      <x:c r="F2" s="54" t="s"/>
      <x:c r="G2" s="54" t="s"/>
      <x:c r="H2" s="54" t="s"/>
    </x:row>
    <x:row r="3" spans="1:8">
      <x:c r="E3" s="54" t="s"/>
      <x:c r="F3" s="54" t="s"/>
      <x:c r="G3" s="54" t="s"/>
      <x:c r="H3" s="54" t="s"/>
    </x:row>
    <x:row r="4" spans="1:8">
      <x:c r="E4" s="54" t="s"/>
      <x:c r="F4" s="54" t="s"/>
      <x:c r="G4" s="54" t="s"/>
      <x:c r="H4" s="54" t="s"/>
    </x:row>
    <x:row r="6" spans="1:8">
      <x:c r="C6" s="55" t="s">
        <x:v>271</x:v>
      </x:c>
      <x:c r="D6" s="55" t="s">
        <x:v>271</x:v>
      </x:c>
      <x:c r="E6" s="55" t="s">
        <x:v>271</x:v>
      </x:c>
      <x:c r="F6" s="55" t="s">
        <x:v>271</x:v>
      </x:c>
      <x:c r="G6" s="55" t="s">
        <x:v>271</x:v>
      </x:c>
    </x:row>
    <x:row r="10" spans="1:8">
      <x:c r="B10" s="0" t="s">
        <x:v>272</x:v>
      </x:c>
      <x:c r="C10" s="56" t="s">
        <x:v>5</x:v>
      </x:c>
      <x:c r="D10" s="57" t="s">
        <x:v>6</x:v>
      </x:c>
      <x:c r="E10" s="56" t="s">
        <x:v>7</x:v>
      </x:c>
    </x:row>
    <x:row r="11" spans="1:8">
      <x:c r="B11" s="0" t="s">
        <x:v>272</x:v>
      </x:c>
      <x:c r="C11" s="56" t="s">
        <x:v>8</x:v>
      </x:c>
      <x:c r="D11" s="57" t="s">
        <x:v>6</x:v>
      </x:c>
      <x:c r="E11" s="56" t="s">
        <x:v>9</x:v>
      </x:c>
    </x:row>
    <x:row r="13" spans="1:8" customFormat="1" ht="45" customHeight="1">
      <x:c r="A13" s="58" t="s">
        <x:v>273</x:v>
      </x:c>
      <x:c r="B13" s="58" t="s">
        <x:v>274</x:v>
      </x:c>
      <x:c r="C13" s="58" t="s">
        <x:v>11</x:v>
      </x:c>
      <x:c r="D13" s="59" t="s">
        <x:v>12</x:v>
      </x:c>
      <x:c r="E13" s="60" t="s">
        <x:v>275</x:v>
      </x:c>
      <x:c r="F13" s="60" t="s">
        <x:v>275</x:v>
      </x:c>
      <x:c r="G13" s="61">
        <x:f>SUM(G14:G14)</x:f>
      </x:c>
      <x:c r="H13" s="0" t="s"/>
    </x:row>
    <x:row r="14" spans="1:8">
      <x:c r="A14" s="62" t="s">
        <x:v>276</x:v>
      </x:c>
      <x:c r="B14" s="62" t="s"/>
      <x:c r="C14" s="63" t="n">
        <x:v>2</x:v>
      </x:c>
      <x:c r="D14" s="63" t="s"/>
      <x:c r="E14" s="63" t="s"/>
      <x:c r="F14" s="63" t="s"/>
      <x:c r="G14" s="63">
        <x:f>PRODUCT(C14:F14)</x:f>
      </x:c>
      <x:c r="H14" s="0" t="s"/>
    </x:row>
    <x:row r="16" spans="1:8" customFormat="1" ht="45" customHeight="1">
      <x:c r="A16" s="58" t="s">
        <x:v>277</x:v>
      </x:c>
      <x:c r="B16" s="58" t="s">
        <x:v>274</x:v>
      </x:c>
      <x:c r="C16" s="58" t="s">
        <x:v>14</x:v>
      </x:c>
      <x:c r="D16" s="59" t="s">
        <x:v>12</x:v>
      </x:c>
      <x:c r="E16" s="60" t="s">
        <x:v>278</x:v>
      </x:c>
      <x:c r="F16" s="60" t="s">
        <x:v>278</x:v>
      </x:c>
      <x:c r="G16" s="61">
        <x:f>SUM(G17:G17)</x:f>
      </x:c>
      <x:c r="H16" s="0" t="s"/>
    </x:row>
    <x:row r="17" spans="1:8">
      <x:c r="A17" s="62" t="s">
        <x:v>279</x:v>
      </x:c>
      <x:c r="B17" s="62" t="s"/>
      <x:c r="C17" s="63" t="n">
        <x:v>1</x:v>
      </x:c>
      <x:c r="D17" s="63" t="s"/>
      <x:c r="E17" s="63" t="s"/>
      <x:c r="F17" s="63" t="s"/>
      <x:c r="G17" s="63">
        <x:f>PRODUCT(C17:F17)</x:f>
      </x:c>
      <x:c r="H17" s="0" t="s"/>
    </x:row>
    <x:row r="19" spans="1:8" customFormat="1" ht="45" customHeight="1">
      <x:c r="A19" s="58" t="s">
        <x:v>280</x:v>
      </x:c>
      <x:c r="B19" s="58" t="s">
        <x:v>274</x:v>
      </x:c>
      <x:c r="C19" s="58" t="s">
        <x:v>16</x:v>
      </x:c>
      <x:c r="D19" s="59" t="s">
        <x:v>12</x:v>
      </x:c>
      <x:c r="E19" s="60" t="s">
        <x:v>281</x:v>
      </x:c>
      <x:c r="F19" s="60" t="s">
        <x:v>281</x:v>
      </x:c>
      <x:c r="G19" s="61">
        <x:f>SUM(G20:G21)</x:f>
      </x:c>
      <x:c r="H19" s="0" t="s"/>
    </x:row>
    <x:row r="20" spans="1:8">
      <x:c r="A20" s="62" t="s">
        <x:v>279</x:v>
      </x:c>
      <x:c r="B20" s="62" t="s"/>
      <x:c r="C20" s="63" t="n">
        <x:v>2</x:v>
      </x:c>
      <x:c r="D20" s="63" t="s"/>
      <x:c r="E20" s="63" t="s"/>
      <x:c r="F20" s="63" t="s"/>
      <x:c r="G20" s="63">
        <x:f>PRODUCT(C20:F20)</x:f>
      </x:c>
      <x:c r="H20" s="0" t="s"/>
    </x:row>
    <x:row r="21" spans="1:8">
      <x:c r="A21" s="62" t="s"/>
      <x:c r="B21" s="62" t="s"/>
      <x:c r="C21" s="63" t="n">
        <x:v>2</x:v>
      </x:c>
      <x:c r="D21" s="63" t="s"/>
      <x:c r="E21" s="63" t="s"/>
      <x:c r="F21" s="63" t="s"/>
      <x:c r="G21" s="63">
        <x:f>PRODUCT(C21:F21)</x:f>
      </x:c>
      <x:c r="H21" s="0" t="s"/>
    </x:row>
    <x:row r="23" spans="1:8">
      <x:c r="B23" s="0" t="s">
        <x:v>272</x:v>
      </x:c>
      <x:c r="C23" s="56" t="s">
        <x:v>5</x:v>
      </x:c>
      <x:c r="D23" s="57" t="s">
        <x:v>6</x:v>
      </x:c>
      <x:c r="E23" s="56" t="s">
        <x:v>7</x:v>
      </x:c>
    </x:row>
    <x:row r="24" spans="1:8">
      <x:c r="B24" s="0" t="s">
        <x:v>272</x:v>
      </x:c>
      <x:c r="C24" s="56" t="s">
        <x:v>8</x:v>
      </x:c>
      <x:c r="D24" s="57" t="s">
        <x:v>19</x:v>
      </x:c>
      <x:c r="E24" s="56" t="s">
        <x:v>20</x:v>
      </x:c>
    </x:row>
    <x:row r="26" spans="1:8" customFormat="1" ht="45" customHeight="1">
      <x:c r="A26" s="58" t="s">
        <x:v>282</x:v>
      </x:c>
      <x:c r="B26" s="58" t="s">
        <x:v>274</x:v>
      </x:c>
      <x:c r="C26" s="58" t="s">
        <x:v>22</x:v>
      </x:c>
      <x:c r="D26" s="59" t="s">
        <x:v>12</x:v>
      </x:c>
      <x:c r="E26" s="60" t="s">
        <x:v>283</x:v>
      </x:c>
      <x:c r="F26" s="60" t="s">
        <x:v>283</x:v>
      </x:c>
      <x:c r="G26" s="61">
        <x:f>SUM(G27:G28)</x:f>
      </x:c>
      <x:c r="H26" s="0" t="s"/>
    </x:row>
    <x:row r="27" spans="1:8">
      <x:c r="A27" s="62" t="s">
        <x:v>276</x:v>
      </x:c>
      <x:c r="B27" s="62" t="s"/>
      <x:c r="C27" s="63" t="n">
        <x:v>1</x:v>
      </x:c>
      <x:c r="D27" s="63" t="s"/>
      <x:c r="E27" s="63" t="s"/>
      <x:c r="F27" s="63" t="s"/>
      <x:c r="G27" s="63">
        <x:f>PRODUCT(C27:F27)</x:f>
      </x:c>
      <x:c r="H27" s="0" t="s"/>
    </x:row>
    <x:row r="28" spans="1:8">
      <x:c r="A28" s="62" t="s">
        <x:v>279</x:v>
      </x:c>
      <x:c r="B28" s="62" t="s"/>
      <x:c r="C28" s="63" t="n">
        <x:v>2</x:v>
      </x:c>
      <x:c r="D28" s="63" t="s"/>
      <x:c r="E28" s="63" t="s"/>
      <x:c r="F28" s="63" t="s"/>
      <x:c r="G28" s="63">
        <x:f>PRODUCT(C28:F28)</x:f>
      </x:c>
      <x:c r="H28" s="0" t="s"/>
    </x:row>
    <x:row r="30" spans="1:8" customFormat="1" ht="45" customHeight="1">
      <x:c r="A30" s="58" t="s">
        <x:v>284</x:v>
      </x:c>
      <x:c r="B30" s="58" t="s">
        <x:v>274</x:v>
      </x:c>
      <x:c r="C30" s="58" t="s">
        <x:v>24</x:v>
      </x:c>
      <x:c r="D30" s="59" t="s">
        <x:v>12</x:v>
      </x:c>
      <x:c r="E30" s="60" t="s">
        <x:v>285</x:v>
      </x:c>
      <x:c r="F30" s="60" t="s">
        <x:v>285</x:v>
      </x:c>
      <x:c r="G30" s="61">
        <x:f>SUM(G31:G31)</x:f>
      </x:c>
      <x:c r="H30" s="0" t="s"/>
    </x:row>
    <x:row r="31" spans="1:8">
      <x:c r="A31" s="62" t="s">
        <x:v>286</x:v>
      </x:c>
      <x:c r="B31" s="62" t="s"/>
      <x:c r="C31" s="63" t="n">
        <x:v>10</x:v>
      </x:c>
      <x:c r="D31" s="63" t="s"/>
      <x:c r="E31" s="63" t="s"/>
      <x:c r="F31" s="63" t="s"/>
      <x:c r="G31" s="63">
        <x:f>PRODUCT(C31:F31)</x:f>
      </x:c>
      <x:c r="H31" s="0" t="s"/>
    </x:row>
    <x:row r="33" spans="1:8" customFormat="1" ht="45" customHeight="1">
      <x:c r="A33" s="58" t="s">
        <x:v>287</x:v>
      </x:c>
      <x:c r="B33" s="58" t="s">
        <x:v>274</x:v>
      </x:c>
      <x:c r="C33" s="58" t="s">
        <x:v>26</x:v>
      </x:c>
      <x:c r="D33" s="59" t="s">
        <x:v>12</x:v>
      </x:c>
      <x:c r="E33" s="60" t="s">
        <x:v>288</x:v>
      </x:c>
      <x:c r="F33" s="60" t="s">
        <x:v>288</x:v>
      </x:c>
      <x:c r="G33" s="61">
        <x:f>SUM(G34:G34)</x:f>
      </x:c>
      <x:c r="H33" s="0" t="s"/>
    </x:row>
    <x:row r="34" spans="1:8">
      <x:c r="A34" s="62" t="s">
        <x:v>286</x:v>
      </x:c>
      <x:c r="B34" s="62" t="s"/>
      <x:c r="C34" s="63" t="n">
        <x:v>1</x:v>
      </x:c>
      <x:c r="D34" s="63" t="s"/>
      <x:c r="E34" s="63" t="s"/>
      <x:c r="F34" s="63" t="s"/>
      <x:c r="G34" s="63">
        <x:f>PRODUCT(C34:F34)</x:f>
      </x:c>
      <x:c r="H34" s="0" t="s"/>
    </x:row>
    <x:row r="36" spans="1:8" customFormat="1" ht="45" customHeight="1">
      <x:c r="A36" s="58" t="s">
        <x:v>289</x:v>
      </x:c>
      <x:c r="B36" s="58" t="s">
        <x:v>274</x:v>
      </x:c>
      <x:c r="C36" s="58" t="s">
        <x:v>28</x:v>
      </x:c>
      <x:c r="D36" s="59" t="s">
        <x:v>12</x:v>
      </x:c>
      <x:c r="E36" s="60" t="s">
        <x:v>290</x:v>
      </x:c>
      <x:c r="F36" s="60" t="s">
        <x:v>290</x:v>
      </x:c>
      <x:c r="G36" s="61">
        <x:f>SUM(G37:G38)</x:f>
      </x:c>
      <x:c r="H36" s="0" t="s"/>
    </x:row>
    <x:row r="37" spans="1:8">
      <x:c r="A37" s="62" t="s">
        <x:v>291</x:v>
      </x:c>
      <x:c r="B37" s="62" t="s"/>
      <x:c r="C37" s="63" t="n">
        <x:v>2</x:v>
      </x:c>
      <x:c r="D37" s="63" t="s"/>
      <x:c r="E37" s="63" t="s"/>
      <x:c r="F37" s="63" t="s"/>
      <x:c r="G37" s="63">
        <x:f>PRODUCT(C37:F37)</x:f>
      </x:c>
      <x:c r="H37" s="0" t="s"/>
    </x:row>
    <x:row r="38" spans="1:8">
      <x:c r="A38" s="62" t="s">
        <x:v>292</x:v>
      </x:c>
      <x:c r="B38" s="62" t="s"/>
      <x:c r="C38" s="63" t="n">
        <x:v>2</x:v>
      </x:c>
      <x:c r="D38" s="63" t="s"/>
      <x:c r="E38" s="63" t="s"/>
      <x:c r="F38" s="63" t="s"/>
      <x:c r="G38" s="63">
        <x:f>PRODUCT(C38:F38)</x:f>
      </x:c>
      <x:c r="H38" s="0" t="s"/>
    </x:row>
    <x:row r="40" spans="1:8" customFormat="1" ht="45" customHeight="1">
      <x:c r="A40" s="58" t="s">
        <x:v>293</x:v>
      </x:c>
      <x:c r="B40" s="58" t="s">
        <x:v>274</x:v>
      </x:c>
      <x:c r="C40" s="58" t="s">
        <x:v>30</x:v>
      </x:c>
      <x:c r="D40" s="59" t="s">
        <x:v>12</x:v>
      </x:c>
      <x:c r="E40" s="60" t="s">
        <x:v>294</x:v>
      </x:c>
      <x:c r="F40" s="60" t="s">
        <x:v>294</x:v>
      </x:c>
      <x:c r="G40" s="61">
        <x:f>SUM(G41:G41)</x:f>
      </x:c>
      <x:c r="H40" s="0" t="s"/>
    </x:row>
    <x:row r="41" spans="1:8">
      <x:c r="A41" s="62" t="s">
        <x:v>286</x:v>
      </x:c>
      <x:c r="B41" s="62" t="s"/>
      <x:c r="C41" s="63" t="n">
        <x:v>6</x:v>
      </x:c>
      <x:c r="D41" s="63" t="n">
        <x:v>3</x:v>
      </x:c>
      <x:c r="E41" s="63" t="s"/>
      <x:c r="F41" s="63" t="s"/>
      <x:c r="G41" s="63">
        <x:f>PRODUCT(C41:F41)</x:f>
      </x:c>
      <x:c r="H41" s="0" t="s"/>
    </x:row>
    <x:row r="43" spans="1:8" customFormat="1" ht="45" customHeight="1">
      <x:c r="A43" s="58" t="s">
        <x:v>295</x:v>
      </x:c>
      <x:c r="B43" s="58" t="s">
        <x:v>274</x:v>
      </x:c>
      <x:c r="C43" s="58" t="s">
        <x:v>32</x:v>
      </x:c>
      <x:c r="D43" s="59" t="s">
        <x:v>12</x:v>
      </x:c>
      <x:c r="E43" s="60" t="s">
        <x:v>296</x:v>
      </x:c>
      <x:c r="F43" s="60" t="s">
        <x:v>296</x:v>
      </x:c>
      <x:c r="G43" s="61">
        <x:f>SUM(G44:G44)</x:f>
      </x:c>
      <x:c r="H43" s="0" t="s"/>
    </x:row>
    <x:row r="44" spans="1:8">
      <x:c r="A44" s="62" t="s">
        <x:v>297</x:v>
      </x:c>
      <x:c r="B44" s="62" t="s"/>
      <x:c r="C44" s="63" t="n">
        <x:v>2</x:v>
      </x:c>
      <x:c r="D44" s="63" t="s"/>
      <x:c r="E44" s="63" t="s"/>
      <x:c r="F44" s="63" t="s"/>
      <x:c r="G44" s="63">
        <x:f>PRODUCT(C44:F44)</x:f>
      </x:c>
      <x:c r="H44" s="0" t="s"/>
    </x:row>
    <x:row r="46" spans="1:8" customFormat="1" ht="45" customHeight="1">
      <x:c r="A46" s="58" t="s">
        <x:v>298</x:v>
      </x:c>
      <x:c r="B46" s="58" t="s">
        <x:v>274</x:v>
      </x:c>
      <x:c r="C46" s="58" t="s">
        <x:v>34</x:v>
      </x:c>
      <x:c r="D46" s="59" t="s">
        <x:v>12</x:v>
      </x:c>
      <x:c r="E46" s="60" t="s">
        <x:v>299</x:v>
      </x:c>
      <x:c r="F46" s="60" t="s">
        <x:v>299</x:v>
      </x:c>
      <x:c r="G46" s="61">
        <x:f>SUM(G47:G47)</x:f>
      </x:c>
      <x:c r="H46" s="0" t="s"/>
    </x:row>
    <x:row r="47" spans="1:8">
      <x:c r="A47" s="62" t="s">
        <x:v>300</x:v>
      </x:c>
      <x:c r="B47" s="62" t="s"/>
      <x:c r="C47" s="63" t="n">
        <x:v>1</x:v>
      </x:c>
      <x:c r="D47" s="63" t="s"/>
      <x:c r="E47" s="63" t="s"/>
      <x:c r="F47" s="63" t="s"/>
      <x:c r="G47" s="63">
        <x:f>PRODUCT(C47:F47)</x:f>
      </x:c>
      <x:c r="H47" s="0" t="s"/>
    </x:row>
    <x:row r="49" spans="1:8" customFormat="1" ht="45" customHeight="1">
      <x:c r="A49" s="58" t="s">
        <x:v>301</x:v>
      </x:c>
      <x:c r="B49" s="58" t="s">
        <x:v>274</x:v>
      </x:c>
      <x:c r="C49" s="58" t="s">
        <x:v>36</x:v>
      </x:c>
      <x:c r="D49" s="59" t="s">
        <x:v>12</x:v>
      </x:c>
      <x:c r="E49" s="60" t="s">
        <x:v>302</x:v>
      </x:c>
      <x:c r="F49" s="60" t="s">
        <x:v>302</x:v>
      </x:c>
      <x:c r="G49" s="61">
        <x:f>SUM(G50:G50)</x:f>
      </x:c>
      <x:c r="H49" s="0" t="s"/>
    </x:row>
    <x:row r="50" spans="1:8">
      <x:c r="A50" s="62" t="s">
        <x:v>303</x:v>
      </x:c>
      <x:c r="B50" s="62" t="s"/>
      <x:c r="C50" s="63" t="n">
        <x:v>1</x:v>
      </x:c>
      <x:c r="D50" s="63" t="s"/>
      <x:c r="E50" s="63" t="s"/>
      <x:c r="F50" s="63" t="s"/>
      <x:c r="G50" s="63">
        <x:f>PRODUCT(C50:F50)</x:f>
      </x:c>
      <x:c r="H50" s="0" t="s"/>
    </x:row>
    <x:row r="52" spans="1:8" customFormat="1" ht="45" customHeight="1">
      <x:c r="A52" s="58" t="s">
        <x:v>304</x:v>
      </x:c>
      <x:c r="B52" s="58" t="s">
        <x:v>274</x:v>
      </x:c>
      <x:c r="C52" s="58" t="s">
        <x:v>38</x:v>
      </x:c>
      <x:c r="D52" s="59" t="s">
        <x:v>39</x:v>
      </x:c>
      <x:c r="E52" s="60" t="s">
        <x:v>40</x:v>
      </x:c>
      <x:c r="F52" s="60" t="s">
        <x:v>40</x:v>
      </x:c>
      <x:c r="G52" s="61">
        <x:f>SUM(G53:G54)</x:f>
      </x:c>
      <x:c r="H52" s="0" t="s"/>
    </x:row>
    <x:row r="53" spans="1:8">
      <x:c r="A53" s="62" t="s">
        <x:v>305</x:v>
      </x:c>
      <x:c r="B53" s="62" t="s"/>
      <x:c r="C53" s="63" t="n">
        <x:v>10</x:v>
      </x:c>
      <x:c r="D53" s="63" t="n">
        <x:v>1.2</x:v>
      </x:c>
      <x:c r="E53" s="63" t="n">
        <x:v>2</x:v>
      </x:c>
      <x:c r="F53" s="63" t="s"/>
      <x:c r="G53" s="63">
        <x:f>PRODUCT(C53:F53)</x:f>
      </x:c>
      <x:c r="H53" s="0" t="s"/>
    </x:row>
    <x:row r="54" spans="1:8">
      <x:c r="A54" s="62" t="s">
        <x:v>306</x:v>
      </x:c>
      <x:c r="B54" s="62" t="s"/>
      <x:c r="C54" s="63" t="n">
        <x:v>10</x:v>
      </x:c>
      <x:c r="D54" s="63" t="n">
        <x:v>1.2</x:v>
      </x:c>
      <x:c r="E54" s="63" t="n">
        <x:v>2</x:v>
      </x:c>
      <x:c r="F54" s="63" t="s"/>
      <x:c r="G54" s="63">
        <x:f>PRODUCT(C54:F54)</x:f>
      </x:c>
      <x:c r="H54" s="0" t="s"/>
    </x:row>
    <x:row r="56" spans="1:8" customFormat="1" ht="45" customHeight="1">
      <x:c r="A56" s="58" t="s">
        <x:v>307</x:v>
      </x:c>
      <x:c r="B56" s="58" t="s">
        <x:v>274</x:v>
      </x:c>
      <x:c r="C56" s="58" t="s">
        <x:v>41</x:v>
      </x:c>
      <x:c r="D56" s="59" t="s">
        <x:v>39</x:v>
      </x:c>
      <x:c r="E56" s="60" t="s">
        <x:v>42</x:v>
      </x:c>
      <x:c r="F56" s="60" t="s">
        <x:v>42</x:v>
      </x:c>
      <x:c r="G56" s="61">
        <x:f>SUM(G57:G58)</x:f>
      </x:c>
      <x:c r="H56" s="0" t="s"/>
    </x:row>
    <x:row r="57" spans="1:8">
      <x:c r="A57" s="62" t="s">
        <x:v>305</x:v>
      </x:c>
      <x:c r="B57" s="62" t="s"/>
      <x:c r="C57" s="63" t="n">
        <x:v>44</x:v>
      </x:c>
      <x:c r="D57" s="63" t="n">
        <x:v>1.2</x:v>
      </x:c>
      <x:c r="E57" s="63" t="n">
        <x:v>2</x:v>
      </x:c>
      <x:c r="F57" s="63" t="s"/>
      <x:c r="G57" s="63">
        <x:f>PRODUCT(C57:F57)</x:f>
      </x:c>
      <x:c r="H57" s="0" t="s"/>
    </x:row>
    <x:row r="58" spans="1:8">
      <x:c r="A58" s="62" t="s">
        <x:v>306</x:v>
      </x:c>
      <x:c r="B58" s="62" t="s"/>
      <x:c r="C58" s="63" t="n">
        <x:v>50</x:v>
      </x:c>
      <x:c r="D58" s="63" t="n">
        <x:v>1.2</x:v>
      </x:c>
      <x:c r="E58" s="63" t="n">
        <x:v>2</x:v>
      </x:c>
      <x:c r="F58" s="63" t="s"/>
      <x:c r="G58" s="63">
        <x:f>PRODUCT(C58:F58)</x:f>
      </x:c>
      <x:c r="H58" s="0" t="s"/>
    </x:row>
    <x:row r="60" spans="1:8" customFormat="1" ht="45" customHeight="1">
      <x:c r="A60" s="58" t="s">
        <x:v>308</x:v>
      </x:c>
      <x:c r="B60" s="58" t="s">
        <x:v>274</x:v>
      </x:c>
      <x:c r="C60" s="58" t="s">
        <x:v>43</x:v>
      </x:c>
      <x:c r="D60" s="59" t="s">
        <x:v>39</x:v>
      </x:c>
      <x:c r="E60" s="60" t="s">
        <x:v>44</x:v>
      </x:c>
      <x:c r="F60" s="60" t="s">
        <x:v>44</x:v>
      </x:c>
      <x:c r="G60" s="61">
        <x:f>SUM(G61:G64)</x:f>
      </x:c>
      <x:c r="H60" s="0" t="s"/>
    </x:row>
    <x:row r="61" spans="1:8">
      <x:c r="A61" s="62" t="s">
        <x:v>276</x:v>
      </x:c>
      <x:c r="B61" s="62" t="s"/>
      <x:c r="C61" s="63" t="n">
        <x:v>1</x:v>
      </x:c>
      <x:c r="D61" s="63" t="s"/>
      <x:c r="E61" s="63" t="s"/>
      <x:c r="F61" s="63" t="s"/>
      <x:c r="G61" s="63">
        <x:f>PRODUCT(C61:F61)</x:f>
      </x:c>
      <x:c r="H61" s="0" t="s"/>
    </x:row>
    <x:row r="62" spans="1:8">
      <x:c r="A62" s="62" t="s">
        <x:v>279</x:v>
      </x:c>
      <x:c r="B62" s="62" t="s"/>
      <x:c r="C62" s="63" t="n">
        <x:v>2</x:v>
      </x:c>
      <x:c r="D62" s="63" t="s"/>
      <x:c r="E62" s="63" t="s"/>
      <x:c r="F62" s="63" t="s"/>
      <x:c r="G62" s="63">
        <x:f>PRODUCT(C62:F62)</x:f>
      </x:c>
      <x:c r="H62" s="0" t="s"/>
    </x:row>
    <x:row r="63" spans="1:8">
      <x:c r="A63" s="62" t="s">
        <x:v>309</x:v>
      </x:c>
      <x:c r="B63" s="62" t="s"/>
      <x:c r="C63" s="63" t="n">
        <x:v>10</x:v>
      </x:c>
      <x:c r="D63" s="63" t="s"/>
      <x:c r="E63" s="63" t="s"/>
      <x:c r="F63" s="63" t="s"/>
      <x:c r="G63" s="63">
        <x:f>PRODUCT(C63:F63)</x:f>
      </x:c>
      <x:c r="H63" s="0" t="s"/>
    </x:row>
    <x:row r="64" spans="1:8">
      <x:c r="A64" s="62" t="s">
        <x:v>310</x:v>
      </x:c>
      <x:c r="B64" s="62" t="s"/>
      <x:c r="C64" s="63" t="n">
        <x:v>1</x:v>
      </x:c>
      <x:c r="D64" s="63" t="s"/>
      <x:c r="E64" s="63" t="s"/>
      <x:c r="F64" s="63" t="s"/>
      <x:c r="G64" s="63">
        <x:f>PRODUCT(C64:F64)</x:f>
      </x:c>
      <x:c r="H64" s="0" t="s"/>
    </x:row>
    <x:row r="66" spans="1:8" customFormat="1" ht="45" customHeight="1">
      <x:c r="A66" s="58" t="s">
        <x:v>311</x:v>
      </x:c>
      <x:c r="B66" s="58" t="s">
        <x:v>274</x:v>
      </x:c>
      <x:c r="C66" s="58" t="s">
        <x:v>45</x:v>
      </x:c>
      <x:c r="D66" s="59" t="s">
        <x:v>39</x:v>
      </x:c>
      <x:c r="E66" s="60" t="s">
        <x:v>46</x:v>
      </x:c>
      <x:c r="F66" s="60" t="s">
        <x:v>46</x:v>
      </x:c>
      <x:c r="G66" s="61">
        <x:f>SUM(G67:G70)</x:f>
      </x:c>
      <x:c r="H66" s="0" t="s"/>
    </x:row>
    <x:row r="67" spans="1:8">
      <x:c r="A67" s="62" t="s">
        <x:v>305</x:v>
      </x:c>
      <x:c r="B67" s="62" t="s"/>
      <x:c r="C67" s="63" t="n">
        <x:v>57</x:v>
      </x:c>
      <x:c r="D67" s="63" t="n">
        <x:v>1.2</x:v>
      </x:c>
      <x:c r="E67" s="63" t="s"/>
      <x:c r="F67" s="63" t="s"/>
      <x:c r="G67" s="63">
        <x:f>PRODUCT(C67:F67)</x:f>
      </x:c>
      <x:c r="H67" s="0" t="s"/>
    </x:row>
    <x:row r="68" spans="1:8">
      <x:c r="A68" s="62" t="s">
        <x:v>306</x:v>
      </x:c>
      <x:c r="B68" s="62" t="s"/>
      <x:c r="C68" s="63" t="n">
        <x:v>51</x:v>
      </x:c>
      <x:c r="D68" s="63" t="n">
        <x:v>1.2</x:v>
      </x:c>
      <x:c r="E68" s="63" t="n">
        <x:v>2</x:v>
      </x:c>
      <x:c r="F68" s="63" t="s"/>
      <x:c r="G68" s="63">
        <x:f>PRODUCT(C68:F68)</x:f>
      </x:c>
      <x:c r="H68" s="0" t="s"/>
    </x:row>
    <x:row r="69" spans="1:8">
      <x:c r="A69" s="62" t="s">
        <x:v>312</x:v>
      </x:c>
      <x:c r="B69" s="62" t="s"/>
      <x:c r="C69" s="63" t="n">
        <x:v>25</x:v>
      </x:c>
      <x:c r="D69" s="63" t="n">
        <x:v>1.2</x:v>
      </x:c>
      <x:c r="E69" s="63" t="s"/>
      <x:c r="F69" s="63" t="s"/>
      <x:c r="G69" s="63">
        <x:f>PRODUCT(C69:F69)</x:f>
      </x:c>
      <x:c r="H69" s="0" t="s"/>
    </x:row>
    <x:row r="70" spans="1:8">
      <x:c r="A70" s="62" t="s">
        <x:v>313</x:v>
      </x:c>
      <x:c r="B70" s="62" t="s"/>
      <x:c r="C70" s="63" t="n">
        <x:v>5</x:v>
      </x:c>
      <x:c r="D70" s="63" t="n">
        <x:v>1.2</x:v>
      </x:c>
      <x:c r="E70" s="63" t="s"/>
      <x:c r="F70" s="63" t="s"/>
      <x:c r="G70" s="63">
        <x:f>PRODUCT(C70:F70)</x:f>
      </x:c>
      <x:c r="H70" s="0" t="s"/>
    </x:row>
    <x:row r="72" spans="1:8" customFormat="1" ht="45" customHeight="1">
      <x:c r="A72" s="58" t="s">
        <x:v>314</x:v>
      </x:c>
      <x:c r="B72" s="58" t="s">
        <x:v>274</x:v>
      </x:c>
      <x:c r="C72" s="58" t="s">
        <x:v>47</x:v>
      </x:c>
      <x:c r="D72" s="59" t="s">
        <x:v>39</x:v>
      </x:c>
      <x:c r="E72" s="60" t="s">
        <x:v>48</x:v>
      </x:c>
      <x:c r="F72" s="60" t="s">
        <x:v>48</x:v>
      </x:c>
      <x:c r="G72" s="61">
        <x:f>SUM(G73:G74)</x:f>
      </x:c>
      <x:c r="H72" s="0" t="s"/>
    </x:row>
    <x:row r="73" spans="1:8">
      <x:c r="A73" s="62" t="s">
        <x:v>315</x:v>
      </x:c>
      <x:c r="B73" s="62" t="s"/>
      <x:c r="C73" s="63" t="n">
        <x:v>52</x:v>
      </x:c>
      <x:c r="D73" s="63" t="n">
        <x:v>1.2</x:v>
      </x:c>
      <x:c r="E73" s="63" t="s"/>
      <x:c r="F73" s="63" t="s"/>
      <x:c r="G73" s="63">
        <x:f>PRODUCT(C73:F73)</x:f>
      </x:c>
      <x:c r="H73" s="0" t="s"/>
    </x:row>
    <x:row r="74" spans="1:8">
      <x:c r="A74" s="62" t="s"/>
      <x:c r="B74" s="62" t="s"/>
      <x:c r="C74" s="63" t="n">
        <x:v>46</x:v>
      </x:c>
      <x:c r="D74" s="63" t="n">
        <x:v>1.2</x:v>
      </x:c>
      <x:c r="E74" s="63" t="s"/>
      <x:c r="F74" s="63" t="s"/>
      <x:c r="G74" s="63">
        <x:f>PRODUCT(C74:F74)</x:f>
      </x:c>
      <x:c r="H74" s="0" t="s"/>
    </x:row>
    <x:row r="76" spans="1:8" customFormat="1" ht="45" customHeight="1">
      <x:c r="A76" s="58" t="s">
        <x:v>316</x:v>
      </x:c>
      <x:c r="B76" s="58" t="s">
        <x:v>274</x:v>
      </x:c>
      <x:c r="C76" s="58" t="s">
        <x:v>49</x:v>
      </x:c>
      <x:c r="D76" s="59" t="s">
        <x:v>12</x:v>
      </x:c>
      <x:c r="E76" s="60" t="s">
        <x:v>50</x:v>
      </x:c>
      <x:c r="F76" s="60" t="s">
        <x:v>50</x:v>
      </x:c>
      <x:c r="G76" s="61">
        <x:f>SUM(G77:G78)</x:f>
      </x:c>
      <x:c r="H76" s="0" t="s"/>
    </x:row>
    <x:row r="77" spans="1:8">
      <x:c r="A77" s="62" t="s">
        <x:v>317</x:v>
      </x:c>
      <x:c r="B77" s="62" t="s"/>
      <x:c r="C77" s="63" t="n">
        <x:v>5</x:v>
      </x:c>
      <x:c r="D77" s="63" t="s"/>
      <x:c r="E77" s="63" t="s"/>
      <x:c r="F77" s="63" t="s"/>
      <x:c r="G77" s="63">
        <x:f>PRODUCT(C77:F77)</x:f>
      </x:c>
      <x:c r="H77" s="0" t="s"/>
    </x:row>
    <x:row r="78" spans="1:8">
      <x:c r="A78" s="62" t="s">
        <x:v>318</x:v>
      </x:c>
      <x:c r="B78" s="62" t="s"/>
      <x:c r="C78" s="63" t="n">
        <x:v>1</x:v>
      </x:c>
      <x:c r="D78" s="63" t="s"/>
      <x:c r="E78" s="63" t="s"/>
      <x:c r="F78" s="63" t="s"/>
      <x:c r="G78" s="63">
        <x:f>PRODUCT(C78:F78)</x:f>
      </x:c>
      <x:c r="H78" s="0" t="s"/>
    </x:row>
    <x:row r="80" spans="1:8" customFormat="1" ht="45" customHeight="1">
      <x:c r="A80" s="58" t="s">
        <x:v>319</x:v>
      </x:c>
      <x:c r="B80" s="58" t="s">
        <x:v>274</x:v>
      </x:c>
      <x:c r="C80" s="58" t="s">
        <x:v>51</x:v>
      </x:c>
      <x:c r="D80" s="59" t="s">
        <x:v>12</x:v>
      </x:c>
      <x:c r="E80" s="60" t="s">
        <x:v>52</x:v>
      </x:c>
      <x:c r="F80" s="60" t="s">
        <x:v>52</x:v>
      </x:c>
      <x:c r="G80" s="61">
        <x:f>SUM(G81:G84)</x:f>
      </x:c>
      <x:c r="H80" s="0" t="s"/>
    </x:row>
    <x:row r="81" spans="1:8">
      <x:c r="A81" s="62" t="s">
        <x:v>317</x:v>
      </x:c>
      <x:c r="B81" s="62" t="s"/>
      <x:c r="C81" s="63" t="n">
        <x:v>5</x:v>
      </x:c>
      <x:c r="D81" s="63" t="s"/>
      <x:c r="E81" s="63" t="s"/>
      <x:c r="F81" s="63" t="s"/>
      <x:c r="G81" s="63">
        <x:f>PRODUCT(C81:F81)</x:f>
      </x:c>
      <x:c r="H81" s="0" t="s"/>
    </x:row>
    <x:row r="82" spans="1:8">
      <x:c r="A82" s="62" t="s">
        <x:v>320</x:v>
      </x:c>
      <x:c r="B82" s="62" t="s"/>
      <x:c r="C82" s="63" t="n">
        <x:v>1</x:v>
      </x:c>
      <x:c r="D82" s="63" t="s"/>
      <x:c r="E82" s="63" t="s"/>
      <x:c r="F82" s="63" t="s"/>
      <x:c r="G82" s="63">
        <x:f>PRODUCT(C82:F82)</x:f>
      </x:c>
      <x:c r="H82" s="0" t="s"/>
    </x:row>
    <x:row r="83" spans="1:8">
      <x:c r="A83" s="62" t="s">
        <x:v>321</x:v>
      </x:c>
      <x:c r="B83" s="62" t="s"/>
      <x:c r="C83" s="63" t="n">
        <x:v>3</x:v>
      </x:c>
      <x:c r="D83" s="63" t="s"/>
      <x:c r="E83" s="63" t="s"/>
      <x:c r="F83" s="63" t="s"/>
      <x:c r="G83" s="63">
        <x:f>PRODUCT(C83:F83)</x:f>
      </x:c>
      <x:c r="H83" s="0" t="s"/>
    </x:row>
    <x:row r="84" spans="1:8">
      <x:c r="A84" s="62" t="s">
        <x:v>318</x:v>
      </x:c>
      <x:c r="B84" s="62" t="s"/>
      <x:c r="C84" s="63" t="n">
        <x:v>1</x:v>
      </x:c>
      <x:c r="D84" s="63" t="s"/>
      <x:c r="E84" s="63" t="s"/>
      <x:c r="F84" s="63" t="s"/>
      <x:c r="G84" s="63">
        <x:f>PRODUCT(C84:F84)</x:f>
      </x:c>
      <x:c r="H84" s="0" t="s"/>
    </x:row>
    <x:row r="86" spans="1:8" customFormat="1" ht="45" customHeight="1">
      <x:c r="A86" s="58" t="s">
        <x:v>322</x:v>
      </x:c>
      <x:c r="B86" s="58" t="s">
        <x:v>274</x:v>
      </x:c>
      <x:c r="C86" s="58" t="s">
        <x:v>53</x:v>
      </x:c>
      <x:c r="D86" s="59" t="s">
        <x:v>12</x:v>
      </x:c>
      <x:c r="E86" s="60" t="s">
        <x:v>54</x:v>
      </x:c>
      <x:c r="F86" s="60" t="s">
        <x:v>54</x:v>
      </x:c>
      <x:c r="G86" s="61">
        <x:f>SUM(G87:G90)</x:f>
      </x:c>
      <x:c r="H86" s="0" t="s"/>
    </x:row>
    <x:row r="87" spans="1:8">
      <x:c r="A87" s="62" t="s">
        <x:v>305</x:v>
      </x:c>
      <x:c r="B87" s="62" t="s"/>
      <x:c r="C87" s="63" t="n">
        <x:v>1</x:v>
      </x:c>
      <x:c r="D87" s="63" t="s"/>
      <x:c r="E87" s="63" t="s"/>
      <x:c r="F87" s="63" t="s"/>
      <x:c r="G87" s="63">
        <x:f>PRODUCT(C87:F87)</x:f>
      </x:c>
      <x:c r="H87" s="0" t="s"/>
    </x:row>
    <x:row r="88" spans="1:8">
      <x:c r="A88" s="62" t="s">
        <x:v>306</x:v>
      </x:c>
      <x:c r="B88" s="62" t="s"/>
      <x:c r="C88" s="63" t="n">
        <x:v>2</x:v>
      </x:c>
      <x:c r="D88" s="63" t="s"/>
      <x:c r="E88" s="63" t="s"/>
      <x:c r="F88" s="63" t="s"/>
      <x:c r="G88" s="63">
        <x:f>PRODUCT(C88:F88)</x:f>
      </x:c>
      <x:c r="H88" s="0" t="s"/>
    </x:row>
    <x:row r="89" spans="1:8">
      <x:c r="A89" s="62" t="s">
        <x:v>312</x:v>
      </x:c>
      <x:c r="B89" s="62" t="s"/>
      <x:c r="C89" s="63" t="n">
        <x:v>1</x:v>
      </x:c>
      <x:c r="D89" s="63" t="s"/>
      <x:c r="E89" s="63" t="s"/>
      <x:c r="F89" s="63" t="s"/>
      <x:c r="G89" s="63">
        <x:f>PRODUCT(C89:F89)</x:f>
      </x:c>
      <x:c r="H89" s="0" t="s"/>
    </x:row>
    <x:row r="90" spans="1:8">
      <x:c r="A90" s="62" t="s">
        <x:v>313</x:v>
      </x:c>
      <x:c r="B90" s="62" t="s"/>
      <x:c r="C90" s="63" t="n">
        <x:v>1</x:v>
      </x:c>
      <x:c r="D90" s="63" t="s"/>
      <x:c r="E90" s="63" t="s"/>
      <x:c r="F90" s="63" t="s"/>
      <x:c r="G90" s="63">
        <x:f>PRODUCT(C90:F90)</x:f>
      </x:c>
      <x:c r="H90" s="0" t="s"/>
    </x:row>
    <x:row r="92" spans="1:8" customFormat="1" ht="45" customHeight="1">
      <x:c r="A92" s="58" t="s">
        <x:v>323</x:v>
      </x:c>
      <x:c r="B92" s="58" t="s">
        <x:v>274</x:v>
      </x:c>
      <x:c r="C92" s="58" t="s">
        <x:v>55</x:v>
      </x:c>
      <x:c r="D92" s="59" t="s">
        <x:v>12</x:v>
      </x:c>
      <x:c r="E92" s="60" t="s">
        <x:v>324</x:v>
      </x:c>
      <x:c r="F92" s="60" t="s">
        <x:v>324</x:v>
      </x:c>
      <x:c r="G92" s="61">
        <x:f>SUM(G93:G93)</x:f>
      </x:c>
      <x:c r="H92" s="0" t="s"/>
    </x:row>
    <x:row r="93" spans="1:8">
      <x:c r="A93" s="62" t="s">
        <x:v>325</x:v>
      </x:c>
      <x:c r="B93" s="62" t="s"/>
      <x:c r="C93" s="63" t="n">
        <x:v>1</x:v>
      </x:c>
      <x:c r="D93" s="63" t="s"/>
      <x:c r="E93" s="63" t="s"/>
      <x:c r="F93" s="63" t="s"/>
      <x:c r="G93" s="63">
        <x:f>PRODUCT(C93:F93)</x:f>
      </x:c>
      <x:c r="H93" s="0" t="s"/>
    </x:row>
    <x:row r="95" spans="1:8" customFormat="1" ht="45" customHeight="1">
      <x:c r="A95" s="58" t="s">
        <x:v>326</x:v>
      </x:c>
      <x:c r="B95" s="58" t="s">
        <x:v>274</x:v>
      </x:c>
      <x:c r="C95" s="58" t="s">
        <x:v>57</x:v>
      </x:c>
      <x:c r="D95" s="59" t="s">
        <x:v>58</x:v>
      </x:c>
      <x:c r="E95" s="60" t="s">
        <x:v>59</x:v>
      </x:c>
      <x:c r="F95" s="60" t="s">
        <x:v>59</x:v>
      </x:c>
      <x:c r="G95" s="61">
        <x:f>SUM(G96:G96)</x:f>
      </x:c>
      <x:c r="H95" s="0" t="s"/>
    </x:row>
    <x:row r="96" spans="1:8">
      <x:c r="A96" s="62" t="s">
        <x:v>327</x:v>
      </x:c>
      <x:c r="B96" s="62" t="s"/>
      <x:c r="C96" s="63" t="n">
        <x:v>1</x:v>
      </x:c>
      <x:c r="D96" s="63" t="s"/>
      <x:c r="E96" s="63" t="s"/>
      <x:c r="F96" s="63" t="s"/>
      <x:c r="G96" s="63">
        <x:f>PRODUCT(C96:F96)</x:f>
      </x:c>
      <x:c r="H96" s="0" t="s"/>
    </x:row>
    <x:row r="98" spans="1:8" customFormat="1" ht="45" customHeight="1">
      <x:c r="A98" s="58" t="s">
        <x:v>328</x:v>
      </x:c>
      <x:c r="B98" s="58" t="s">
        <x:v>274</x:v>
      </x:c>
      <x:c r="C98" s="58" t="s">
        <x:v>60</x:v>
      </x:c>
      <x:c r="D98" s="59" t="s">
        <x:v>12</x:v>
      </x:c>
      <x:c r="E98" s="60" t="s">
        <x:v>329</x:v>
      </x:c>
      <x:c r="F98" s="60" t="s">
        <x:v>329</x:v>
      </x:c>
      <x:c r="G98" s="61">
        <x:f>SUM(G99:G99)</x:f>
      </x:c>
      <x:c r="H98" s="0" t="s"/>
    </x:row>
    <x:row r="99" spans="1:8">
      <x:c r="A99" s="62" t="s">
        <x:v>330</x:v>
      </x:c>
      <x:c r="B99" s="62" t="s"/>
      <x:c r="C99" s="63" t="n">
        <x:v>1</x:v>
      </x:c>
      <x:c r="D99" s="63" t="s"/>
      <x:c r="E99" s="63" t="s"/>
      <x:c r="F99" s="63" t="s"/>
      <x:c r="G99" s="63">
        <x:f>PRODUCT(C99:F99)</x:f>
      </x:c>
      <x:c r="H99" s="0" t="s"/>
    </x:row>
    <x:row r="101" spans="1:8">
      <x:c r="B101" s="0" t="s">
        <x:v>272</x:v>
      </x:c>
      <x:c r="C101" s="56" t="s">
        <x:v>5</x:v>
      </x:c>
      <x:c r="D101" s="57" t="s">
        <x:v>6</x:v>
      </x:c>
      <x:c r="E101" s="56" t="s">
        <x:v>7</x:v>
      </x:c>
    </x:row>
    <x:row r="102" spans="1:8">
      <x:c r="B102" s="0" t="s">
        <x:v>272</x:v>
      </x:c>
      <x:c r="C102" s="56" t="s">
        <x:v>8</x:v>
      </x:c>
      <x:c r="D102" s="57" t="s">
        <x:v>62</x:v>
      </x:c>
      <x:c r="E102" s="56" t="s">
        <x:v>63</x:v>
      </x:c>
    </x:row>
    <x:row r="104" spans="1:8" customFormat="1" ht="45" customHeight="1">
      <x:c r="A104" s="58" t="s">
        <x:v>331</x:v>
      </x:c>
      <x:c r="B104" s="58" t="s">
        <x:v>274</x:v>
      </x:c>
      <x:c r="C104" s="58" t="s">
        <x:v>65</x:v>
      </x:c>
      <x:c r="D104" s="59" t="s">
        <x:v>12</x:v>
      </x:c>
      <x:c r="E104" s="60" t="s">
        <x:v>332</x:v>
      </x:c>
      <x:c r="F104" s="60" t="s">
        <x:v>332</x:v>
      </x:c>
      <x:c r="G104" s="61">
        <x:f>SUM(G105:G105)</x:f>
      </x:c>
      <x:c r="H104" s="0" t="s"/>
    </x:row>
    <x:row r="105" spans="1:8">
      <x:c r="A105" s="62" t="s">
        <x:v>330</x:v>
      </x:c>
      <x:c r="B105" s="62" t="s"/>
      <x:c r="C105" s="63" t="n">
        <x:v>1</x:v>
      </x:c>
      <x:c r="D105" s="63" t="s"/>
      <x:c r="E105" s="63" t="s"/>
      <x:c r="F105" s="63" t="s"/>
      <x:c r="G105" s="63">
        <x:f>PRODUCT(C105:F105)</x:f>
      </x:c>
      <x:c r="H105" s="0" t="s"/>
    </x:row>
    <x:row r="107" spans="1:8" customFormat="1" ht="45" customHeight="1">
      <x:c r="A107" s="58" t="s">
        <x:v>333</x:v>
      </x:c>
      <x:c r="B107" s="58" t="s">
        <x:v>274</x:v>
      </x:c>
      <x:c r="C107" s="58" t="s">
        <x:v>67</x:v>
      </x:c>
      <x:c r="D107" s="59" t="s">
        <x:v>12</x:v>
      </x:c>
      <x:c r="E107" s="60" t="s">
        <x:v>334</x:v>
      </x:c>
      <x:c r="F107" s="60" t="s">
        <x:v>334</x:v>
      </x:c>
      <x:c r="G107" s="61">
        <x:f>SUM(G108:G108)</x:f>
      </x:c>
      <x:c r="H107" s="0" t="s"/>
    </x:row>
    <x:row r="108" spans="1:8">
      <x:c r="A108" s="62" t="s">
        <x:v>330</x:v>
      </x:c>
      <x:c r="B108" s="62" t="s"/>
      <x:c r="C108" s="63" t="n">
        <x:v>1</x:v>
      </x:c>
      <x:c r="D108" s="63" t="s"/>
      <x:c r="E108" s="63" t="s"/>
      <x:c r="F108" s="63" t="s"/>
      <x:c r="G108" s="63">
        <x:f>PRODUCT(C108:F108)</x:f>
      </x:c>
      <x:c r="H108" s="0" t="s"/>
    </x:row>
    <x:row r="110" spans="1:8" customFormat="1" ht="45" customHeight="1">
      <x:c r="A110" s="58" t="s">
        <x:v>335</x:v>
      </x:c>
      <x:c r="B110" s="58" t="s">
        <x:v>274</x:v>
      </x:c>
      <x:c r="C110" s="58" t="s">
        <x:v>69</x:v>
      </x:c>
      <x:c r="D110" s="59" t="s">
        <x:v>12</x:v>
      </x:c>
      <x:c r="E110" s="60" t="s">
        <x:v>336</x:v>
      </x:c>
      <x:c r="F110" s="60" t="s">
        <x:v>336</x:v>
      </x:c>
      <x:c r="G110" s="61">
        <x:f>SUM(G111:G111)</x:f>
      </x:c>
      <x:c r="H110" s="0" t="s"/>
    </x:row>
    <x:row r="111" spans="1:8">
      <x:c r="A111" s="62" t="s">
        <x:v>330</x:v>
      </x:c>
      <x:c r="B111" s="62" t="s"/>
      <x:c r="C111" s="63" t="n">
        <x:v>1</x:v>
      </x:c>
      <x:c r="D111" s="63" t="s"/>
      <x:c r="E111" s="63" t="s"/>
      <x:c r="F111" s="63" t="s"/>
      <x:c r="G111" s="63">
        <x:f>PRODUCT(C111:F111)</x:f>
      </x:c>
      <x:c r="H111" s="0" t="s"/>
    </x:row>
    <x:row r="113" spans="1:8">
      <x:c r="B113" s="0" t="s">
        <x:v>272</x:v>
      </x:c>
      <x:c r="C113" s="56" t="s">
        <x:v>5</x:v>
      </x:c>
      <x:c r="D113" s="57" t="s">
        <x:v>6</x:v>
      </x:c>
      <x:c r="E113" s="56" t="s">
        <x:v>7</x:v>
      </x:c>
    </x:row>
    <x:row r="114" spans="1:8">
      <x:c r="B114" s="0" t="s">
        <x:v>272</x:v>
      </x:c>
      <x:c r="C114" s="56" t="s">
        <x:v>8</x:v>
      </x:c>
      <x:c r="D114" s="57" t="s">
        <x:v>71</x:v>
      </x:c>
      <x:c r="E114" s="56" t="s">
        <x:v>72</x:v>
      </x:c>
    </x:row>
    <x:row r="116" spans="1:8" customFormat="1" ht="45" customHeight="1">
      <x:c r="A116" s="58" t="s">
        <x:v>337</x:v>
      </x:c>
      <x:c r="B116" s="58" t="s">
        <x:v>274</x:v>
      </x:c>
      <x:c r="C116" s="58" t="s">
        <x:v>74</x:v>
      </x:c>
      <x:c r="D116" s="59" t="s">
        <x:v>12</x:v>
      </x:c>
      <x:c r="E116" s="60" t="s">
        <x:v>338</x:v>
      </x:c>
      <x:c r="F116" s="60" t="s">
        <x:v>338</x:v>
      </x:c>
      <x:c r="G116" s="61">
        <x:f>SUM(G117:G117)</x:f>
      </x:c>
      <x:c r="H116" s="0" t="s"/>
    </x:row>
    <x:row r="117" spans="1:8">
      <x:c r="A117" s="62" t="s">
        <x:v>330</x:v>
      </x:c>
      <x:c r="B117" s="62" t="s"/>
      <x:c r="C117" s="63" t="n">
        <x:v>1</x:v>
      </x:c>
      <x:c r="D117" s="63" t="s"/>
      <x:c r="E117" s="63" t="s"/>
      <x:c r="F117" s="63" t="s"/>
      <x:c r="G117" s="63">
        <x:f>PRODUCT(C117:F117)</x:f>
      </x:c>
      <x:c r="H117" s="0" t="s"/>
    </x:row>
    <x:row r="119" spans="1:8" customFormat="1" ht="45" customHeight="1">
      <x:c r="A119" s="58" t="s">
        <x:v>339</x:v>
      </x:c>
      <x:c r="B119" s="58" t="s">
        <x:v>274</x:v>
      </x:c>
      <x:c r="C119" s="58" t="s">
        <x:v>76</x:v>
      </x:c>
      <x:c r="D119" s="59" t="s">
        <x:v>12</x:v>
      </x:c>
      <x:c r="E119" s="60" t="s">
        <x:v>340</x:v>
      </x:c>
      <x:c r="F119" s="60" t="s">
        <x:v>340</x:v>
      </x:c>
      <x:c r="G119" s="61">
        <x:f>SUM(G120:G120)</x:f>
      </x:c>
      <x:c r="H119" s="0" t="s"/>
    </x:row>
    <x:row r="120" spans="1:8">
      <x:c r="A120" s="62" t="s">
        <x:v>330</x:v>
      </x:c>
      <x:c r="B120" s="62" t="s"/>
      <x:c r="C120" s="63" t="n">
        <x:v>1</x:v>
      </x:c>
      <x:c r="D120" s="63" t="s"/>
      <x:c r="E120" s="63" t="s"/>
      <x:c r="F120" s="63" t="s"/>
      <x:c r="G120" s="63">
        <x:f>PRODUCT(C120:F120)</x:f>
      </x:c>
      <x:c r="H120" s="0" t="s"/>
    </x:row>
    <x:row r="122" spans="1:8">
      <x:c r="B122" s="0" t="s">
        <x:v>272</x:v>
      </x:c>
      <x:c r="C122" s="56" t="s">
        <x:v>5</x:v>
      </x:c>
      <x:c r="D122" s="57" t="s">
        <x:v>6</x:v>
      </x:c>
      <x:c r="E122" s="56" t="s">
        <x:v>7</x:v>
      </x:c>
    </x:row>
    <x:row r="123" spans="1:8">
      <x:c r="B123" s="0" t="s">
        <x:v>272</x:v>
      </x:c>
      <x:c r="C123" s="56" t="s">
        <x:v>8</x:v>
      </x:c>
      <x:c r="D123" s="57" t="s">
        <x:v>78</x:v>
      </x:c>
      <x:c r="E123" s="56" t="s">
        <x:v>79</x:v>
      </x:c>
    </x:row>
    <x:row r="125" spans="1:8" customFormat="1" ht="45" customHeight="1">
      <x:c r="A125" s="58" t="s">
        <x:v>341</x:v>
      </x:c>
      <x:c r="B125" s="58" t="s">
        <x:v>274</x:v>
      </x:c>
      <x:c r="C125" s="58" t="s">
        <x:v>81</x:v>
      </x:c>
      <x:c r="D125" s="59" t="s">
        <x:v>12</x:v>
      </x:c>
      <x:c r="E125" s="60" t="s">
        <x:v>342</x:v>
      </x:c>
      <x:c r="F125" s="60" t="s">
        <x:v>342</x:v>
      </x:c>
      <x:c r="G125" s="61">
        <x:f>SUM(G126:G126)</x:f>
      </x:c>
      <x:c r="H125" s="0" t="s"/>
    </x:row>
    <x:row r="126" spans="1:8">
      <x:c r="A126" s="62" t="s">
        <x:v>330</x:v>
      </x:c>
      <x:c r="B126" s="62" t="s"/>
      <x:c r="C126" s="63" t="n">
        <x:v>1</x:v>
      </x:c>
      <x:c r="D126" s="63" t="s"/>
      <x:c r="E126" s="63" t="s"/>
      <x:c r="F126" s="63" t="s"/>
      <x:c r="G126" s="63">
        <x:f>PRODUCT(C126:F126)</x:f>
      </x:c>
      <x:c r="H126" s="0" t="s"/>
    </x:row>
    <x:row r="128" spans="1:8">
      <x:c r="B128" s="0" t="s">
        <x:v>272</x:v>
      </x:c>
      <x:c r="C128" s="56" t="s">
        <x:v>5</x:v>
      </x:c>
      <x:c r="D128" s="57" t="s">
        <x:v>6</x:v>
      </x:c>
      <x:c r="E128" s="56" t="s">
        <x:v>7</x:v>
      </x:c>
    </x:row>
    <x:row r="129" spans="1:8">
      <x:c r="B129" s="0" t="s">
        <x:v>272</x:v>
      </x:c>
      <x:c r="C129" s="56" t="s">
        <x:v>8</x:v>
      </x:c>
      <x:c r="D129" s="57" t="s">
        <x:v>83</x:v>
      </x:c>
      <x:c r="E129" s="56" t="s">
        <x:v>84</x:v>
      </x:c>
    </x:row>
    <x:row r="131" spans="1:8" customFormat="1" ht="45" customHeight="1">
      <x:c r="A131" s="58" t="s">
        <x:v>343</x:v>
      </x:c>
      <x:c r="B131" s="58" t="s">
        <x:v>274</x:v>
      </x:c>
      <x:c r="C131" s="58" t="s">
        <x:v>86</x:v>
      </x:c>
      <x:c r="D131" s="59" t="s">
        <x:v>87</x:v>
      </x:c>
      <x:c r="E131" s="60" t="s">
        <x:v>88</x:v>
      </x:c>
      <x:c r="F131" s="60" t="s">
        <x:v>88</x:v>
      </x:c>
      <x:c r="G131" s="61">
        <x:f>SUM(G132:G144)</x:f>
      </x:c>
      <x:c r="H131" s="0" t="s"/>
    </x:row>
    <x:row r="132" spans="1:8">
      <x:c r="A132" s="62" t="s">
        <x:v>344</x:v>
      </x:c>
      <x:c r="B132" s="62" t="s"/>
      <x:c r="C132" s="63" t="n">
        <x:v>0.6</x:v>
      </x:c>
      <x:c r="D132" s="63" t="n">
        <x:v>0.34</x:v>
      </x:c>
      <x:c r="E132" s="63" t="n">
        <x:v>0.034</x:v>
      </x:c>
      <x:c r="F132" s="63" t="n">
        <x:v>30</x:v>
      </x:c>
      <x:c r="G132" s="63">
        <x:f>PRODUCT(C132:F132)</x:f>
      </x:c>
      <x:c r="H132" s="0" t="s"/>
    </x:row>
    <x:row r="133" spans="1:8">
      <x:c r="A133" s="62" t="s">
        <x:v>345</x:v>
      </x:c>
      <x:c r="B133" s="62" t="s"/>
      <x:c r="C133" s="63" t="n">
        <x:v>0.14</x:v>
      </x:c>
      <x:c r="D133" s="63" t="n">
        <x:v>0.15</x:v>
      </x:c>
      <x:c r="E133" s="63" t="n">
        <x:v>0.03</x:v>
      </x:c>
      <x:c r="F133" s="63" t="n">
        <x:v>15</x:v>
      </x:c>
      <x:c r="G133" s="63">
        <x:f>PRODUCT(C133:F133)</x:f>
      </x:c>
      <x:c r="H133" s="0" t="s"/>
    </x:row>
    <x:row r="134" spans="1:8">
      <x:c r="A134" s="62" t="s">
        <x:v>346</x:v>
      </x:c>
      <x:c r="B134" s="62" t="s"/>
      <x:c r="C134" s="63" t="n">
        <x:v>0.19</x:v>
      </x:c>
      <x:c r="D134" s="63" t="n">
        <x:v>0.17</x:v>
      </x:c>
      <x:c r="E134" s="63" t="n">
        <x:v>0.05</x:v>
      </x:c>
      <x:c r="F134" s="63" t="n">
        <x:v>1.5</x:v>
      </x:c>
      <x:c r="G134" s="63">
        <x:f>PRODUCT(C134:F134)</x:f>
      </x:c>
      <x:c r="H134" s="0" t="s"/>
    </x:row>
    <x:row r="135" spans="1:8">
      <x:c r="A135" s="62" t="s">
        <x:v>347</x:v>
      </x:c>
      <x:c r="B135" s="62" t="s"/>
      <x:c r="C135" s="63" t="n">
        <x:v>0.19</x:v>
      </x:c>
      <x:c r="D135" s="63" t="n">
        <x:v>0.17</x:v>
      </x:c>
      <x:c r="E135" s="63" t="n">
        <x:v>0.05</x:v>
      </x:c>
      <x:c r="F135" s="63" t="n">
        <x:v>4.5</x:v>
      </x:c>
      <x:c r="G135" s="63">
        <x:f>PRODUCT(C135:F135)</x:f>
      </x:c>
      <x:c r="H135" s="0" t="s"/>
    </x:row>
    <x:row r="136" spans="1:8">
      <x:c r="A136" s="62" t="s">
        <x:v>348</x:v>
      </x:c>
      <x:c r="B136" s="62" t="s"/>
      <x:c r="C136" s="63" t="n">
        <x:v>1.15</x:v>
      </x:c>
      <x:c r="D136" s="63" t="n">
        <x:v>0.57</x:v>
      </x:c>
      <x:c r="E136" s="63" t="n">
        <x:v>0.43</x:v>
      </x:c>
      <x:c r="F136" s="63" t="n">
        <x:v>6</x:v>
      </x:c>
      <x:c r="G136" s="63">
        <x:f>PRODUCT(C136:F136)</x:f>
      </x:c>
      <x:c r="H136" s="0" t="s"/>
    </x:row>
    <x:row r="137" spans="1:8">
      <x:c r="A137" s="62" t="s">
        <x:v>349</x:v>
      </x:c>
      <x:c r="B137" s="62" t="s"/>
      <x:c r="C137" s="63" t="n">
        <x:v>0.16</x:v>
      </x:c>
      <x:c r="D137" s="63" t="n">
        <x:v>0.21</x:v>
      </x:c>
      <x:c r="E137" s="63" t="n">
        <x:v>0.05</x:v>
      </x:c>
      <x:c r="F137" s="63" t="n">
        <x:v>1.5</x:v>
      </x:c>
      <x:c r="G137" s="63">
        <x:f>PRODUCT(C137:F137)</x:f>
      </x:c>
      <x:c r="H137" s="0" t="s"/>
    </x:row>
    <x:row r="138" spans="1:8">
      <x:c r="A138" s="62" t="s">
        <x:v>350</x:v>
      </x:c>
      <x:c r="B138" s="62" t="s"/>
      <x:c r="C138" s="63" t="n">
        <x:v>0.24</x:v>
      </x:c>
      <x:c r="D138" s="63" t="n">
        <x:v>0.25</x:v>
      </x:c>
      <x:c r="E138" s="63" t="n">
        <x:v>0.22</x:v>
      </x:c>
      <x:c r="F138" s="63" t="n">
        <x:v>3</x:v>
      </x:c>
      <x:c r="G138" s="63">
        <x:f>PRODUCT(C138:F138)</x:f>
      </x:c>
      <x:c r="H138" s="0" t="s"/>
    </x:row>
    <x:row r="139" spans="1:8">
      <x:c r="A139" s="62" t="s">
        <x:v>351</x:v>
      </x:c>
      <x:c r="B139" s="62" t="s"/>
      <x:c r="C139" s="63" t="n">
        <x:v>1.5</x:v>
      </x:c>
      <x:c r="D139" s="63" t="n">
        <x:v>0.53</x:v>
      </x:c>
      <x:c r="E139" s="63" t="n">
        <x:v>0.53</x:v>
      </x:c>
      <x:c r="F139" s="63" t="n">
        <x:v>3</x:v>
      </x:c>
      <x:c r="G139" s="63">
        <x:f>PRODUCT(C139:F139)</x:f>
      </x:c>
      <x:c r="H139" s="0" t="s"/>
    </x:row>
    <x:row r="140" spans="1:8">
      <x:c r="A140" s="62" t="s">
        <x:v>352</x:v>
      </x:c>
      <x:c r="B140" s="62" t="s"/>
      <x:c r="C140" s="63" t="n">
        <x:v>0.6</x:v>
      </x:c>
      <x:c r="D140" s="63" t="n">
        <x:v>1</x:v>
      </x:c>
      <x:c r="E140" s="63" t="n">
        <x:v>2.2</x:v>
      </x:c>
      <x:c r="F140" s="63" t="n">
        <x:v>1.5</x:v>
      </x:c>
      <x:c r="G140" s="63">
        <x:f>PRODUCT(C140:F140)</x:f>
      </x:c>
      <x:c r="H140" s="0" t="s"/>
    </x:row>
    <x:row r="141" spans="1:8">
      <x:c r="A141" s="62" t="s">
        <x:v>353</x:v>
      </x:c>
      <x:c r="B141" s="62" t="s"/>
      <x:c r="C141" s="63" t="n">
        <x:v>6.75</x:v>
      </x:c>
      <x:c r="D141" s="63" t="n">
        <x:v>0.96</x:v>
      </x:c>
      <x:c r="E141" s="63" t="n">
        <x:v>0.75</x:v>
      </x:c>
      <x:c r="F141" s="63" t="n">
        <x:v>1.5</x:v>
      </x:c>
      <x:c r="G141" s="63">
        <x:f>PRODUCT(C141:F141)</x:f>
      </x:c>
      <x:c r="H141" s="0" t="s"/>
    </x:row>
    <x:row r="142" spans="1:8">
      <x:c r="A142" s="62" t="s">
        <x:v>354</x:v>
      </x:c>
      <x:c r="B142" s="62" t="s"/>
      <x:c r="C142" s="63" t="n">
        <x:v>2.8</x:v>
      </x:c>
      <x:c r="D142" s="63" t="n">
        <x:v>0.96</x:v>
      </x:c>
      <x:c r="E142" s="63" t="n">
        <x:v>0.75</x:v>
      </x:c>
      <x:c r="F142" s="63" t="n">
        <x:v>3</x:v>
      </x:c>
      <x:c r="G142" s="63">
        <x:f>PRODUCT(C142:F142)</x:f>
      </x:c>
      <x:c r="H142" s="0" t="s"/>
    </x:row>
    <x:row r="143" spans="1:8">
      <x:c r="A143" s="62" t="s">
        <x:v>355</x:v>
      </x:c>
      <x:c r="B143" s="62" t="s"/>
      <x:c r="C143" s="63" t="n">
        <x:v>0.4</x:v>
      </x:c>
      <x:c r="D143" s="63" t="n">
        <x:v>0.53</x:v>
      </x:c>
      <x:c r="E143" s="63" t="n">
        <x:v>0.56</x:v>
      </x:c>
      <x:c r="F143" s="63" t="n">
        <x:v>3</x:v>
      </x:c>
      <x:c r="G143" s="63">
        <x:f>PRODUCT(C143:F143)</x:f>
      </x:c>
      <x:c r="H143" s="0" t="s"/>
    </x:row>
    <x:row r="144" spans="1:8">
      <x:c r="A144" s="62" t="s">
        <x:v>356</x:v>
      </x:c>
      <x:c r="B144" s="62" t="s"/>
      <x:c r="C144" s="63" t="n">
        <x:v>3</x:v>
      </x:c>
      <x:c r="D144" s="63" t="s"/>
      <x:c r="E144" s="63" t="s"/>
      <x:c r="F144" s="63" t="s"/>
      <x:c r="G144" s="63">
        <x:f>PRODUCT(C144:F144)</x:f>
      </x:c>
      <x:c r="H144" s="0" t="s"/>
    </x:row>
    <x:row r="146" spans="1:8" customFormat="1" ht="45" customHeight="1">
      <x:c r="A146" s="58" t="s">
        <x:v>357</x:v>
      </x:c>
      <x:c r="B146" s="58" t="s">
        <x:v>274</x:v>
      </x:c>
      <x:c r="C146" s="58" t="s">
        <x:v>89</x:v>
      </x:c>
      <x:c r="D146" s="59" t="s">
        <x:v>87</x:v>
      </x:c>
      <x:c r="E146" s="60" t="s">
        <x:v>90</x:v>
      </x:c>
      <x:c r="F146" s="60" t="s">
        <x:v>90</x:v>
      </x:c>
      <x:c r="G146" s="61">
        <x:f>SUM(G147:G158)</x:f>
      </x:c>
      <x:c r="H146" s="0" t="s"/>
    </x:row>
    <x:row r="147" spans="1:8">
      <x:c r="A147" s="62" t="s">
        <x:v>344</x:v>
      </x:c>
      <x:c r="B147" s="62" t="s"/>
      <x:c r="C147" s="63" t="n">
        <x:v>0.6</x:v>
      </x:c>
      <x:c r="D147" s="63" t="n">
        <x:v>0.34</x:v>
      </x:c>
      <x:c r="E147" s="63" t="n">
        <x:v>0.034</x:v>
      </x:c>
      <x:c r="F147" s="63" t="n">
        <x:v>30</x:v>
      </x:c>
      <x:c r="G147" s="63">
        <x:f>PRODUCT(C147:F147)</x:f>
      </x:c>
      <x:c r="H147" s="0" t="s"/>
    </x:row>
    <x:row r="148" spans="1:8">
      <x:c r="A148" s="62" t="s">
        <x:v>345</x:v>
      </x:c>
      <x:c r="B148" s="62" t="s"/>
      <x:c r="C148" s="63" t="n">
        <x:v>0.14</x:v>
      </x:c>
      <x:c r="D148" s="63" t="n">
        <x:v>0.15</x:v>
      </x:c>
      <x:c r="E148" s="63" t="n">
        <x:v>0.03</x:v>
      </x:c>
      <x:c r="F148" s="63" t="n">
        <x:v>15</x:v>
      </x:c>
      <x:c r="G148" s="63">
        <x:f>PRODUCT(C148:F148)</x:f>
      </x:c>
      <x:c r="H148" s="0" t="s"/>
    </x:row>
    <x:row r="149" spans="1:8">
      <x:c r="A149" s="62" t="s">
        <x:v>346</x:v>
      </x:c>
      <x:c r="B149" s="62" t="s"/>
      <x:c r="C149" s="63" t="n">
        <x:v>0.19</x:v>
      </x:c>
      <x:c r="D149" s="63" t="n">
        <x:v>0.17</x:v>
      </x:c>
      <x:c r="E149" s="63" t="n">
        <x:v>0.05</x:v>
      </x:c>
      <x:c r="F149" s="63" t="n">
        <x:v>1.5</x:v>
      </x:c>
      <x:c r="G149" s="63">
        <x:f>PRODUCT(C149:F149)</x:f>
      </x:c>
      <x:c r="H149" s="0" t="s"/>
    </x:row>
    <x:row r="150" spans="1:8">
      <x:c r="A150" s="62" t="s">
        <x:v>347</x:v>
      </x:c>
      <x:c r="B150" s="62" t="s"/>
      <x:c r="C150" s="63" t="n">
        <x:v>0.19</x:v>
      </x:c>
      <x:c r="D150" s="63" t="n">
        <x:v>0.17</x:v>
      </x:c>
      <x:c r="E150" s="63" t="n">
        <x:v>0.05</x:v>
      </x:c>
      <x:c r="F150" s="63" t="n">
        <x:v>4.5</x:v>
      </x:c>
      <x:c r="G150" s="63">
        <x:f>PRODUCT(C150:F150)</x:f>
      </x:c>
      <x:c r="H150" s="0" t="s"/>
    </x:row>
    <x:row r="151" spans="1:8">
      <x:c r="A151" s="62" t="s">
        <x:v>348</x:v>
      </x:c>
      <x:c r="B151" s="62" t="s"/>
      <x:c r="C151" s="63" t="n">
        <x:v>1.15</x:v>
      </x:c>
      <x:c r="D151" s="63" t="n">
        <x:v>0.57</x:v>
      </x:c>
      <x:c r="E151" s="63" t="n">
        <x:v>0.43</x:v>
      </x:c>
      <x:c r="F151" s="63" t="n">
        <x:v>6</x:v>
      </x:c>
      <x:c r="G151" s="63">
        <x:f>PRODUCT(C151:F151)</x:f>
      </x:c>
      <x:c r="H151" s="0" t="s"/>
    </x:row>
    <x:row r="152" spans="1:8">
      <x:c r="A152" s="62" t="s">
        <x:v>349</x:v>
      </x:c>
      <x:c r="B152" s="62" t="s"/>
      <x:c r="C152" s="63" t="n">
        <x:v>0.16</x:v>
      </x:c>
      <x:c r="D152" s="63" t="n">
        <x:v>0.21</x:v>
      </x:c>
      <x:c r="E152" s="63" t="n">
        <x:v>0.05</x:v>
      </x:c>
      <x:c r="F152" s="63" t="n">
        <x:v>1.5</x:v>
      </x:c>
      <x:c r="G152" s="63">
        <x:f>PRODUCT(C152:F152)</x:f>
      </x:c>
      <x:c r="H152" s="0" t="s"/>
    </x:row>
    <x:row r="153" spans="1:8">
      <x:c r="A153" s="62" t="s">
        <x:v>350</x:v>
      </x:c>
      <x:c r="B153" s="62" t="s"/>
      <x:c r="C153" s="63" t="n">
        <x:v>0.24</x:v>
      </x:c>
      <x:c r="D153" s="63" t="n">
        <x:v>0.25</x:v>
      </x:c>
      <x:c r="E153" s="63" t="n">
        <x:v>0.22</x:v>
      </x:c>
      <x:c r="F153" s="63" t="n">
        <x:v>3</x:v>
      </x:c>
      <x:c r="G153" s="63">
        <x:f>PRODUCT(C153:F153)</x:f>
      </x:c>
      <x:c r="H153" s="0" t="s"/>
    </x:row>
    <x:row r="154" spans="1:8">
      <x:c r="A154" s="62" t="s">
        <x:v>351</x:v>
      </x:c>
      <x:c r="B154" s="62" t="s"/>
      <x:c r="C154" s="63" t="n">
        <x:v>1.5</x:v>
      </x:c>
      <x:c r="D154" s="63" t="n">
        <x:v>0.53</x:v>
      </x:c>
      <x:c r="E154" s="63" t="n">
        <x:v>0.53</x:v>
      </x:c>
      <x:c r="F154" s="63" t="n">
        <x:v>3</x:v>
      </x:c>
      <x:c r="G154" s="63">
        <x:f>PRODUCT(C154:F154)</x:f>
      </x:c>
      <x:c r="H154" s="0" t="s"/>
    </x:row>
    <x:row r="155" spans="1:8">
      <x:c r="A155" s="62" t="s">
        <x:v>352</x:v>
      </x:c>
      <x:c r="B155" s="62" t="s"/>
      <x:c r="C155" s="63" t="n">
        <x:v>0.6</x:v>
      </x:c>
      <x:c r="D155" s="63" t="n">
        <x:v>1</x:v>
      </x:c>
      <x:c r="E155" s="63" t="n">
        <x:v>2.2</x:v>
      </x:c>
      <x:c r="F155" s="63" t="n">
        <x:v>1.5</x:v>
      </x:c>
      <x:c r="G155" s="63">
        <x:f>PRODUCT(C155:F155)</x:f>
      </x:c>
      <x:c r="H155" s="0" t="s"/>
    </x:row>
    <x:row r="156" spans="1:8">
      <x:c r="A156" s="62" t="s">
        <x:v>353</x:v>
      </x:c>
      <x:c r="B156" s="62" t="s"/>
      <x:c r="C156" s="63" t="n">
        <x:v>6.75</x:v>
      </x:c>
      <x:c r="D156" s="63" t="n">
        <x:v>0.96</x:v>
      </x:c>
      <x:c r="E156" s="63" t="n">
        <x:v>0.75</x:v>
      </x:c>
      <x:c r="F156" s="63" t="n">
        <x:v>1.5</x:v>
      </x:c>
      <x:c r="G156" s="63">
        <x:f>PRODUCT(C156:F156)</x:f>
      </x:c>
      <x:c r="H156" s="0" t="s"/>
    </x:row>
    <x:row r="157" spans="1:8">
      <x:c r="A157" s="62" t="s">
        <x:v>354</x:v>
      </x:c>
      <x:c r="B157" s="62" t="s"/>
      <x:c r="C157" s="63" t="n">
        <x:v>2.8</x:v>
      </x:c>
      <x:c r="D157" s="63" t="n">
        <x:v>0.96</x:v>
      </x:c>
      <x:c r="E157" s="63" t="n">
        <x:v>0.75</x:v>
      </x:c>
      <x:c r="F157" s="63" t="n">
        <x:v>3</x:v>
      </x:c>
      <x:c r="G157" s="63">
        <x:f>PRODUCT(C157:F157)</x:f>
      </x:c>
      <x:c r="H157" s="0" t="s"/>
    </x:row>
    <x:row r="158" spans="1:8">
      <x:c r="A158" s="62" t="s">
        <x:v>355</x:v>
      </x:c>
      <x:c r="B158" s="62" t="s"/>
      <x:c r="C158" s="63" t="n">
        <x:v>0.4</x:v>
      </x:c>
      <x:c r="D158" s="63" t="n">
        <x:v>0.53</x:v>
      </x:c>
      <x:c r="E158" s="63" t="n">
        <x:v>0.56</x:v>
      </x:c>
      <x:c r="F158" s="63" t="n">
        <x:v>3</x:v>
      </x:c>
      <x:c r="G158" s="63">
        <x:f>PRODUCT(C158:F158)</x:f>
      </x:c>
      <x:c r="H158" s="0" t="s"/>
    </x:row>
    <x:row r="160" spans="1:8" customFormat="1" ht="45" customHeight="1">
      <x:c r="A160" s="58" t="s">
        <x:v>358</x:v>
      </x:c>
      <x:c r="B160" s="58" t="s">
        <x:v>274</x:v>
      </x:c>
      <x:c r="C160" s="58" t="s">
        <x:v>91</x:v>
      </x:c>
      <x:c r="D160" s="59" t="s">
        <x:v>87</x:v>
      </x:c>
      <x:c r="E160" s="60" t="s">
        <x:v>92</x:v>
      </x:c>
      <x:c r="F160" s="60" t="s">
        <x:v>92</x:v>
      </x:c>
      <x:c r="G160" s="61">
        <x:f>SUM(G161:G161)</x:f>
      </x:c>
      <x:c r="H160" s="0" t="s"/>
    </x:row>
    <x:row r="161" spans="1:8">
      <x:c r="A161" s="62" t="s">
        <x:v>356</x:v>
      </x:c>
      <x:c r="B161" s="62" t="s"/>
      <x:c r="C161" s="63" t="n">
        <x:v>3</x:v>
      </x:c>
      <x:c r="D161" s="63" t="s"/>
      <x:c r="E161" s="63" t="s"/>
      <x:c r="F161" s="63" t="s"/>
      <x:c r="G161" s="63">
        <x:f>PRODUCT(C161:F161)</x:f>
      </x:c>
      <x:c r="H161" s="0" t="s"/>
    </x:row>
  </x:sheetData>
  <x:sheetProtection sheet="1"/>
  <x:mergeCells count="36">
    <x:mergeCell ref="E1:H1"/>
    <x:mergeCell ref="E2:H2"/>
    <x:mergeCell ref="E3:H3"/>
    <x:mergeCell ref="E4:H4"/>
    <x:mergeCell ref="C6:G6"/>
    <x:mergeCell ref="E13:F13"/>
    <x:mergeCell ref="E16:F16"/>
    <x:mergeCell ref="E19:F19"/>
    <x:mergeCell ref="E26:F26"/>
    <x:mergeCell ref="E30:F30"/>
    <x:mergeCell ref="E33:F33"/>
    <x:mergeCell ref="E36:F36"/>
    <x:mergeCell ref="E40:F40"/>
    <x:mergeCell ref="E43:F43"/>
    <x:mergeCell ref="E46:F46"/>
    <x:mergeCell ref="E49:F49"/>
    <x:mergeCell ref="E52:F52"/>
    <x:mergeCell ref="E56:F56"/>
    <x:mergeCell ref="E60:F60"/>
    <x:mergeCell ref="E66:F66"/>
    <x:mergeCell ref="E72:F72"/>
    <x:mergeCell ref="E76:F76"/>
    <x:mergeCell ref="E80:F80"/>
    <x:mergeCell ref="E86:F86"/>
    <x:mergeCell ref="E92:F92"/>
    <x:mergeCell ref="E95:F95"/>
    <x:mergeCell ref="E98:F98"/>
    <x:mergeCell ref="E104:F104"/>
    <x:mergeCell ref="E107:F107"/>
    <x:mergeCell ref="E110:F110"/>
    <x:mergeCell ref="E116:F116"/>
    <x:mergeCell ref="E119:F119"/>
    <x:mergeCell ref="E125:F125"/>
    <x:mergeCell ref="E131:F131"/>
    <x:mergeCell ref="E146:F146"/>
    <x:mergeCell ref="E160:F1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T-PRES</vt:lpstr>
      <vt:lpstr>T-APU</vt:lpstr>
      <vt:lpstr>T-SMP</vt:lpstr>
      <vt:lpstr>T-DIM</vt:lpstr>
      <vt:lpstr>T-PRES!Print_Area</vt:lpstr>
      <vt:lpstr>T-PRES!Print_Titles</vt:lpstr>
      <vt:lpstr>T-APU!Print_Area</vt:lpstr>
      <vt:lpstr>T-APU!Print_Titles</vt:lpstr>
      <vt:lpstr>T-SMP!Print_Area</vt:lpstr>
      <vt:lpstr>T-SMP!Print_Titles</vt:lpstr>
      <vt:lpstr>T-DIM!Print_Area</vt:lpstr>
      <vt:lpstr>T-DIM!Print_Titles</vt:lpstr>
    </vt:vector>
  </ap:TitlesOfParts>
</ap:Properties>
</file>