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45" yWindow="555" windowWidth="23130" windowHeight="12450"/>
  </bookViews>
  <sheets>
    <sheet name="Annex4" sheetId="1" r:id="rId1"/>
  </sheets>
  <externalReferences>
    <externalReference r:id="rId2"/>
  </externalReferences>
  <definedNames>
    <definedName name="_xlnm.Print_Area" localSheetId="0">Annex4!$A$1:$K$26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I13" i="1" s="1"/>
  <c r="F12" i="1"/>
  <c r="E12" i="1"/>
  <c r="I12" i="1" s="1"/>
  <c r="F11" i="1"/>
  <c r="E11" i="1"/>
  <c r="I11" i="1" s="1"/>
  <c r="F10" i="1"/>
  <c r="E10" i="1"/>
  <c r="I10" i="1" s="1"/>
  <c r="F9" i="1"/>
  <c r="E9" i="1"/>
  <c r="I9" i="1" s="1"/>
  <c r="I14" i="1" l="1"/>
  <c r="I16" i="1" s="1"/>
  <c r="I17" i="1" s="1"/>
  <c r="I18" i="1" s="1"/>
  <c r="G10" i="1"/>
  <c r="G12" i="1"/>
  <c r="G9" i="1"/>
  <c r="G11" i="1"/>
  <c r="G13" i="1"/>
  <c r="G14" i="1" l="1"/>
  <c r="G16" i="1" s="1"/>
  <c r="G17" i="1" l="1"/>
  <c r="G18" i="1" s="1"/>
</calcChain>
</file>

<file path=xl/comments1.xml><?xml version="1.0" encoding="utf-8"?>
<comments xmlns="http://schemas.openxmlformats.org/spreadsheetml/2006/main">
  <authors>
    <author>Ajuntament de Barcelona</author>
  </authors>
  <commentList>
    <comment ref="H17" authorId="0">
      <text>
        <r>
          <rPr>
            <b/>
            <sz val="9"/>
            <color indexed="81"/>
            <rFont val="Tahoma"/>
            <family val="2"/>
          </rPr>
          <t>Ajuntament de Barcelona:</t>
        </r>
        <r>
          <rPr>
            <sz val="9"/>
            <color indexed="81"/>
            <rFont val="Tahoma"/>
            <family val="2"/>
          </rPr>
          <t xml:space="preserve">
Escolliu el tipus d'IVA</t>
        </r>
      </text>
    </comment>
  </commentList>
</comments>
</file>

<file path=xl/sharedStrings.xml><?xml version="1.0" encoding="utf-8"?>
<sst xmlns="http://schemas.openxmlformats.org/spreadsheetml/2006/main" count="33" uniqueCount="29">
  <si>
    <t>CONTRACTE MAGATZEM</t>
  </si>
  <si>
    <t>Pel període inicial del contracte:</t>
  </si>
  <si>
    <t xml:space="preserve"> 1/11/2026 a 31/10/2027</t>
  </si>
  <si>
    <t>015_P2600089</t>
  </si>
  <si>
    <t>12 MESOS</t>
  </si>
  <si>
    <t>EXP 015_26000271                     ANNEX-4 BIS</t>
  </si>
  <si>
    <t>Codi</t>
  </si>
  <si>
    <t>Descripció</t>
  </si>
  <si>
    <t>Quantitat (hores o m3)</t>
  </si>
  <si>
    <t>Preu u/t sortida</t>
  </si>
  <si>
    <t>Import sortida</t>
  </si>
  <si>
    <t>Preu u/t  proveïdor</t>
  </si>
  <si>
    <t>Import  licitador</t>
  </si>
  <si>
    <t xml:space="preserve">Despeses per preu UNITARI </t>
  </si>
  <si>
    <t>Encarregat magatzem</t>
  </si>
  <si>
    <t>PREU UNITARI</t>
  </si>
  <si>
    <t>Auxiliar administratiu</t>
  </si>
  <si>
    <t>Mosso acollida magatzem</t>
  </si>
  <si>
    <t>Servei magatzem</t>
  </si>
  <si>
    <t>Servei tractament residus</t>
  </si>
  <si>
    <t>Subtotal preus unitaris</t>
  </si>
  <si>
    <t>Subtotal preus unitaris proveïdor</t>
  </si>
  <si>
    <t>IMPORT:</t>
  </si>
  <si>
    <t xml:space="preserve">IMPORT:                    </t>
  </si>
  <si>
    <t>IVA</t>
  </si>
  <si>
    <t>TOTAL:</t>
  </si>
  <si>
    <t xml:space="preserve">TOTAL PROVEIDOR: </t>
  </si>
  <si>
    <t>Barcelona, en la data de signatura</t>
  </si>
  <si>
    <t>Les quantitats indicades per l’IMSS com a preus unitaris de sortida constitueixen la xifra màxima per sobre de la qual s'estimarà que les ofertes dels licitadors excedeixen el tipus de la licitació i, per tant, seran excloses.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</si>
</sst>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.00\ [$€-403]_-;\-* #,##0.00\ [$€-403]_-;_-* &quot;-&quot;??\ [$€-403]_-;_-@_-"/>
    <numFmt numFmtId="166" formatCode="_-* #,##0.0000\ [$€-403]_-;\-* #,##0.0000\ [$€-403]_-;_-* &quot;-&quot;??\ [$€-403]_-;_-@_-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 applyProtection="1"/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0" fillId="0" borderId="0" xfId="0" applyProtection="1"/>
    <xf numFmtId="0" fontId="4" fillId="0" borderId="0" xfId="0" applyFont="1" applyProtection="1"/>
    <xf numFmtId="0" fontId="5" fillId="0" borderId="0" xfId="0" applyFont="1" applyProtection="1"/>
    <xf numFmtId="2" fontId="5" fillId="0" borderId="0" xfId="0" applyNumberFormat="1" applyFont="1" applyProtection="1"/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2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4" borderId="0" xfId="0" quotePrefix="1" applyFont="1" applyFill="1" applyAlignment="1" applyProtection="1">
      <alignment horizontal="center" vertical="center" wrapText="1"/>
    </xf>
    <xf numFmtId="0" fontId="2" fillId="4" borderId="0" xfId="0" quotePrefix="1" applyFont="1" applyFill="1" applyAlignment="1" applyProtection="1">
      <alignment vertical="center" wrapText="1"/>
    </xf>
    <xf numFmtId="165" fontId="2" fillId="4" borderId="0" xfId="0" quotePrefix="1" applyNumberFormat="1" applyFont="1" applyFill="1" applyAlignment="1" applyProtection="1">
      <alignment vertical="center" wrapText="1"/>
    </xf>
    <xf numFmtId="165" fontId="2" fillId="0" borderId="0" xfId="0" applyNumberFormat="1" applyFont="1" applyAlignment="1" applyProtection="1">
      <alignment vertical="center"/>
    </xf>
    <xf numFmtId="166" fontId="2" fillId="0" borderId="0" xfId="0" applyNumberFormat="1" applyFont="1" applyAlignment="1" applyProtection="1">
      <alignment vertical="center"/>
    </xf>
    <xf numFmtId="0" fontId="2" fillId="0" borderId="7" xfId="0" quotePrefix="1" applyFont="1" applyBorder="1" applyAlignment="1" applyProtection="1">
      <alignment horizontal="left" vertical="center" wrapText="1"/>
    </xf>
    <xf numFmtId="0" fontId="2" fillId="4" borderId="8" xfId="0" quotePrefix="1" applyFont="1" applyFill="1" applyBorder="1" applyAlignment="1" applyProtection="1">
      <alignment vertical="center" wrapText="1"/>
    </xf>
    <xf numFmtId="164" fontId="2" fillId="4" borderId="8" xfId="1" quotePrefix="1" applyFont="1" applyFill="1" applyBorder="1" applyAlignment="1" applyProtection="1">
      <alignment horizontal="center" vertical="center" wrapText="1"/>
    </xf>
    <xf numFmtId="44" fontId="2" fillId="0" borderId="8" xfId="2" applyFont="1" applyBorder="1" applyAlignment="1" applyProtection="1">
      <alignment horizontal="center" vertical="center"/>
    </xf>
    <xf numFmtId="44" fontId="2" fillId="0" borderId="8" xfId="2" applyFont="1" applyBorder="1" applyAlignment="1" applyProtection="1">
      <alignment vertical="center"/>
    </xf>
    <xf numFmtId="44" fontId="2" fillId="0" borderId="9" xfId="2" applyFont="1" applyBorder="1" applyAlignment="1" applyProtection="1">
      <alignment vertical="center"/>
    </xf>
    <xf numFmtId="9" fontId="2" fillId="0" borderId="0" xfId="0" applyNumberFormat="1" applyFont="1" applyProtection="1"/>
    <xf numFmtId="0" fontId="2" fillId="0" borderId="10" xfId="0" quotePrefix="1" applyFont="1" applyBorder="1" applyAlignment="1" applyProtection="1">
      <alignment horizontal="left" vertical="center" wrapText="1"/>
    </xf>
    <xf numFmtId="0" fontId="2" fillId="4" borderId="11" xfId="0" quotePrefix="1" applyFont="1" applyFill="1" applyBorder="1" applyAlignment="1" applyProtection="1">
      <alignment vertical="center" wrapText="1"/>
    </xf>
    <xf numFmtId="164" fontId="2" fillId="4" borderId="11" xfId="1" quotePrefix="1" applyFont="1" applyFill="1" applyBorder="1" applyAlignment="1" applyProtection="1">
      <alignment horizontal="center" vertical="center" wrapText="1"/>
    </xf>
    <xf numFmtId="44" fontId="2" fillId="0" borderId="11" xfId="2" applyFont="1" applyBorder="1" applyAlignment="1" applyProtection="1">
      <alignment horizontal="center" vertical="center"/>
    </xf>
    <xf numFmtId="44" fontId="2" fillId="0" borderId="12" xfId="2" applyFont="1" applyBorder="1" applyAlignment="1" applyProtection="1">
      <alignment vertical="center"/>
    </xf>
    <xf numFmtId="0" fontId="5" fillId="0" borderId="13" xfId="0" applyFont="1" applyBorder="1" applyAlignment="1" applyProtection="1">
      <alignment horizontal="left" vertical="center" wrapText="1"/>
    </xf>
    <xf numFmtId="0" fontId="2" fillId="4" borderId="14" xfId="0" quotePrefix="1" applyFont="1" applyFill="1" applyBorder="1" applyAlignment="1" applyProtection="1">
      <alignment vertical="center" wrapText="1"/>
    </xf>
    <xf numFmtId="164" fontId="2" fillId="4" borderId="14" xfId="1" quotePrefix="1" applyFont="1" applyFill="1" applyBorder="1" applyAlignment="1" applyProtection="1">
      <alignment horizontal="center" vertical="center" wrapText="1"/>
    </xf>
    <xf numFmtId="44" fontId="2" fillId="0" borderId="14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44" fontId="3" fillId="6" borderId="16" xfId="2" applyFont="1" applyFill="1" applyBorder="1" applyAlignment="1" applyProtection="1">
      <alignment vertical="center"/>
    </xf>
    <xf numFmtId="165" fontId="3" fillId="6" borderId="16" xfId="0" applyNumberFormat="1" applyFont="1" applyFill="1" applyBorder="1" applyAlignment="1" applyProtection="1">
      <alignment horizontal="right" vertical="center" wrapText="1"/>
    </xf>
    <xf numFmtId="44" fontId="3" fillId="6" borderId="17" xfId="2" applyFont="1" applyFill="1" applyBorder="1" applyAlignment="1" applyProtection="1">
      <alignment vertical="center"/>
    </xf>
    <xf numFmtId="164" fontId="5" fillId="0" borderId="0" xfId="0" applyNumberFormat="1" applyFont="1" applyAlignment="1" applyProtection="1">
      <alignment horizontal="center" vertical="center" wrapText="1"/>
    </xf>
    <xf numFmtId="166" fontId="5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165" fontId="2" fillId="0" borderId="18" xfId="0" applyNumberFormat="1" applyFont="1" applyBorder="1" applyAlignment="1" applyProtection="1">
      <alignment horizontal="left" vertical="center"/>
    </xf>
    <xf numFmtId="165" fontId="5" fillId="0" borderId="19" xfId="0" applyNumberFormat="1" applyFont="1" applyBorder="1" applyAlignment="1" applyProtection="1">
      <alignment vertical="center"/>
    </xf>
    <xf numFmtId="44" fontId="3" fillId="6" borderId="8" xfId="2" applyFont="1" applyFill="1" applyBorder="1" applyAlignment="1" applyProtection="1">
      <alignment vertical="center"/>
    </xf>
    <xf numFmtId="165" fontId="6" fillId="0" borderId="8" xfId="0" applyNumberFormat="1" applyFont="1" applyBorder="1" applyAlignment="1" applyProtection="1">
      <alignment horizontal="left" vertical="center"/>
    </xf>
    <xf numFmtId="44" fontId="3" fillId="6" borderId="9" xfId="2" applyFont="1" applyFill="1" applyBorder="1" applyAlignment="1" applyProtection="1">
      <alignment vertical="center"/>
    </xf>
    <xf numFmtId="165" fontId="2" fillId="0" borderId="10" xfId="0" applyNumberFormat="1" applyFont="1" applyBorder="1" applyAlignment="1" applyProtection="1">
      <alignment horizontal="left" vertical="center"/>
    </xf>
    <xf numFmtId="10" fontId="2" fillId="0" borderId="11" xfId="3" applyNumberFormat="1" applyFont="1" applyFill="1" applyBorder="1" applyAlignment="1" applyProtection="1">
      <alignment horizontal="center" vertical="center"/>
    </xf>
    <xf numFmtId="44" fontId="2" fillId="0" borderId="11" xfId="2" applyFont="1" applyFill="1" applyBorder="1" applyAlignment="1" applyProtection="1">
      <alignment vertical="center"/>
    </xf>
    <xf numFmtId="10" fontId="5" fillId="7" borderId="11" xfId="0" applyNumberFormat="1" applyFont="1" applyFill="1" applyBorder="1" applyAlignment="1" applyProtection="1">
      <alignment horizontal="right" vertical="center"/>
    </xf>
    <xf numFmtId="44" fontId="2" fillId="0" borderId="12" xfId="2" applyFont="1" applyFill="1" applyBorder="1" applyAlignment="1" applyProtection="1">
      <alignment vertical="center"/>
    </xf>
    <xf numFmtId="165" fontId="3" fillId="0" borderId="20" xfId="0" applyNumberFormat="1" applyFont="1" applyBorder="1" applyAlignment="1" applyProtection="1">
      <alignment horizontal="left" vertical="center"/>
    </xf>
    <xf numFmtId="165" fontId="6" fillId="0" borderId="21" xfId="0" applyNumberFormat="1" applyFont="1" applyBorder="1" applyAlignment="1" applyProtection="1">
      <alignment vertical="center"/>
    </xf>
    <xf numFmtId="44" fontId="3" fillId="6" borderId="14" xfId="2" applyFont="1" applyFill="1" applyBorder="1" applyAlignment="1" applyProtection="1">
      <alignment vertical="center"/>
    </xf>
    <xf numFmtId="165" fontId="6" fillId="0" borderId="14" xfId="0" applyNumberFormat="1" applyFont="1" applyBorder="1" applyAlignment="1" applyProtection="1">
      <alignment horizontal="left" vertical="center" wrapText="1"/>
    </xf>
    <xf numFmtId="44" fontId="3" fillId="6" borderId="22" xfId="2" applyFont="1" applyFill="1" applyBorder="1" applyAlignment="1" applyProtection="1">
      <alignment vertical="center"/>
    </xf>
    <xf numFmtId="0" fontId="3" fillId="0" borderId="0" xfId="0" applyFont="1" applyProtection="1"/>
    <xf numFmtId="0" fontId="6" fillId="0" borderId="0" xfId="0" applyFont="1" applyProtection="1"/>
    <xf numFmtId="165" fontId="3" fillId="0" borderId="0" xfId="1" applyNumberFormat="1" applyFont="1" applyFill="1" applyBorder="1" applyProtection="1"/>
    <xf numFmtId="165" fontId="6" fillId="0" borderId="0" xfId="0" applyNumberFormat="1" applyFont="1" applyAlignment="1" applyProtection="1">
      <alignment horizontal="right"/>
    </xf>
    <xf numFmtId="165" fontId="3" fillId="0" borderId="0" xfId="0" applyNumberFormat="1" applyFont="1" applyProtection="1"/>
    <xf numFmtId="2" fontId="2" fillId="0" borderId="0" xfId="0" applyNumberFormat="1" applyFont="1" applyProtection="1"/>
    <xf numFmtId="0" fontId="2" fillId="0" borderId="0" xfId="0" applyFont="1" applyAlignment="1" applyProtection="1">
      <alignment vertical="center" wrapText="1"/>
    </xf>
    <xf numFmtId="0" fontId="8" fillId="0" borderId="0" xfId="0" applyFont="1" applyProtection="1"/>
    <xf numFmtId="2" fontId="0" fillId="0" borderId="0" xfId="0" applyNumberFormat="1" applyProtection="1"/>
    <xf numFmtId="44" fontId="2" fillId="5" borderId="8" xfId="2" applyFont="1" applyFill="1" applyBorder="1" applyAlignment="1" applyProtection="1">
      <alignment vertical="center"/>
      <protection locked="0"/>
    </xf>
    <xf numFmtId="44" fontId="2" fillId="5" borderId="11" xfId="2" applyFont="1" applyFill="1" applyBorder="1" applyAlignment="1" applyProtection="1">
      <alignment vertical="center"/>
      <protection locked="0"/>
    </xf>
    <xf numFmtId="44" fontId="2" fillId="5" borderId="14" xfId="2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165" fontId="3" fillId="0" borderId="15" xfId="0" applyNumberFormat="1" applyFont="1" applyBorder="1" applyAlignment="1" applyProtection="1">
      <alignment horizontal="right" vertical="center"/>
    </xf>
    <xf numFmtId="165" fontId="3" fillId="0" borderId="16" xfId="0" applyNumberFormat="1" applyFont="1" applyBorder="1" applyAlignment="1" applyProtection="1">
      <alignment horizontal="right" vertical="center"/>
    </xf>
    <xf numFmtId="0" fontId="7" fillId="0" borderId="0" xfId="0" applyFont="1" applyAlignment="1" applyProtection="1">
      <alignment horizontal="justify" vertical="center" wrapText="1"/>
    </xf>
    <xf numFmtId="0" fontId="9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85725</xdr:rowOff>
    </xdr:from>
    <xdr:to>
      <xdr:col>5</xdr:col>
      <xdr:colOff>382407</xdr:colOff>
      <xdr:row>31</xdr:row>
      <xdr:rowOff>152400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DD7FF9BF-8C1B-405F-94B5-C542E70C9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092065"/>
          <a:ext cx="5754507" cy="79819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</xdr:row>
      <xdr:rowOff>19050</xdr:rowOff>
    </xdr:from>
    <xdr:to>
      <xdr:col>3</xdr:col>
      <xdr:colOff>590551</xdr:colOff>
      <xdr:row>17</xdr:row>
      <xdr:rowOff>114300</xdr:rowOff>
    </xdr:to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xmlns="" id="{74DA07A2-6EBD-4D4A-8658-1D5BF3200CB5}"/>
            </a:ext>
          </a:extLst>
        </xdr:cNvPr>
        <xdr:cNvSpPr txBox="1"/>
      </xdr:nvSpPr>
      <xdr:spPr>
        <a:xfrm>
          <a:off x="693420" y="2678430"/>
          <a:ext cx="3150871" cy="651510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200">
              <a:solidFill>
                <a:sysClr val="windowText" lastClr="000000"/>
              </a:solidFill>
            </a:rPr>
            <a:t>Aquest document cal presentar-lo en format PDF i degudament signat pel representant legal de l'empresa.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stos%20Magatzem%20SARA%202026v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la mare"/>
      <sheetName val="Execució Contracte"/>
      <sheetName val="CD + CI"/>
      <sheetName val="PBL i VEC"/>
      <sheetName val="Annex4"/>
      <sheetName val="Preus magatzem i ma d'obra"/>
      <sheetName val="Resum facturació CUESB 2024-26"/>
      <sheetName val="Comparativa CUESB - SARA "/>
      <sheetName val="IPC"/>
      <sheetName val="Personal"/>
      <sheetName val="Increment conveni"/>
      <sheetName val="Bechmarking magatzem"/>
      <sheetName val="Bechmarking residus"/>
    </sheetNames>
    <sheetDataSet>
      <sheetData sheetId="0"/>
      <sheetData sheetId="1">
        <row r="10">
          <cell r="C10">
            <v>26.56</v>
          </cell>
          <cell r="D10">
            <v>9</v>
          </cell>
        </row>
        <row r="11">
          <cell r="C11">
            <v>22.26</v>
          </cell>
          <cell r="D11">
            <v>44</v>
          </cell>
        </row>
        <row r="12">
          <cell r="C12">
            <v>22.26</v>
          </cell>
          <cell r="D12">
            <v>198</v>
          </cell>
        </row>
        <row r="15">
          <cell r="C15">
            <v>4.13</v>
          </cell>
          <cell r="D15">
            <v>1800</v>
          </cell>
        </row>
        <row r="16">
          <cell r="C16">
            <v>4.26</v>
          </cell>
          <cell r="D16">
            <v>3.86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35"/>
  <sheetViews>
    <sheetView showGridLines="0" tabSelected="1" zoomScale="90" zoomScaleNormal="90" workbookViewId="0">
      <selection activeCell="H34" sqref="H34"/>
    </sheetView>
  </sheetViews>
  <sheetFormatPr baseColWidth="10" defaultColWidth="9.125" defaultRowHeight="14.25"/>
  <cols>
    <col min="1" max="1" width="4.5" style="2" customWidth="1"/>
    <col min="2" max="2" width="5.625" style="2" customWidth="1"/>
    <col min="3" max="3" width="37.375" style="2" customWidth="1"/>
    <col min="4" max="4" width="15" style="2" customWidth="1"/>
    <col min="5" max="5" width="20.375" style="2" bestFit="1" customWidth="1"/>
    <col min="6" max="6" width="14.375" style="2" bestFit="1" customWidth="1"/>
    <col min="7" max="7" width="13.125" style="2" bestFit="1" customWidth="1"/>
    <col min="8" max="8" width="29.5" style="2" bestFit="1" customWidth="1"/>
    <col min="9" max="9" width="20.5" style="2" bestFit="1" customWidth="1"/>
    <col min="10" max="10" width="5.5" style="2" customWidth="1"/>
    <col min="11" max="13" width="9.125" style="2"/>
    <col min="14" max="14" width="14.125" style="2" bestFit="1" customWidth="1"/>
    <col min="15" max="15" width="16.625" style="2" customWidth="1"/>
    <col min="16" max="16384" width="9.125" style="2"/>
  </cols>
  <sheetData>
    <row r="1" spans="1:14" ht="14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5" thickBot="1">
      <c r="A2" s="1"/>
      <c r="K2" s="1"/>
    </row>
    <row r="3" spans="1:14" ht="15.75" thickBot="1">
      <c r="A3" s="1"/>
      <c r="C3" s="67" t="s">
        <v>0</v>
      </c>
      <c r="D3" s="68"/>
      <c r="E3" s="68"/>
      <c r="F3" s="68"/>
      <c r="G3" s="69"/>
      <c r="H3" s="3" t="s">
        <v>1</v>
      </c>
      <c r="I3" s="3" t="s">
        <v>2</v>
      </c>
      <c r="K3" s="1"/>
    </row>
    <row r="4" spans="1:14" ht="15.75" customHeight="1">
      <c r="A4" s="1"/>
      <c r="C4" s="4" t="s">
        <v>3</v>
      </c>
      <c r="I4" s="3" t="s">
        <v>4</v>
      </c>
      <c r="K4" s="1"/>
    </row>
    <row r="5" spans="1:14" ht="14.45">
      <c r="A5" s="1"/>
      <c r="C5" s="5" t="s">
        <v>5</v>
      </c>
      <c r="D5" s="6"/>
      <c r="E5" s="6"/>
      <c r="F5" s="6"/>
      <c r="G5" s="7"/>
      <c r="H5" s="6"/>
      <c r="I5" s="6"/>
      <c r="K5" s="1"/>
    </row>
    <row r="6" spans="1:14" ht="15" thickBot="1">
      <c r="A6" s="1"/>
      <c r="C6" s="6"/>
      <c r="D6" s="6"/>
      <c r="E6" s="6"/>
      <c r="F6" s="6"/>
      <c r="G6" s="7"/>
      <c r="H6" s="6"/>
      <c r="I6" s="6"/>
      <c r="K6" s="1"/>
    </row>
    <row r="7" spans="1:14" ht="30.75" thickBot="1">
      <c r="A7" s="1"/>
      <c r="C7" s="8" t="s">
        <v>6</v>
      </c>
      <c r="D7" s="9" t="s">
        <v>7</v>
      </c>
      <c r="E7" s="9" t="s">
        <v>8</v>
      </c>
      <c r="F7" s="9" t="s">
        <v>9</v>
      </c>
      <c r="G7" s="10" t="s">
        <v>10</v>
      </c>
      <c r="H7" s="9" t="s">
        <v>11</v>
      </c>
      <c r="I7" s="11" t="s">
        <v>12</v>
      </c>
      <c r="K7" s="1"/>
    </row>
    <row r="8" spans="1:14" ht="15" thickBot="1">
      <c r="A8" s="1"/>
      <c r="C8" s="12" t="s">
        <v>13</v>
      </c>
      <c r="D8" s="13"/>
      <c r="E8" s="14"/>
      <c r="F8" s="14"/>
      <c r="G8" s="14"/>
      <c r="H8" s="15"/>
      <c r="I8" s="16"/>
      <c r="K8" s="1"/>
    </row>
    <row r="9" spans="1:14" ht="15" thickBot="1">
      <c r="A9" s="1"/>
      <c r="C9" s="17" t="s">
        <v>14</v>
      </c>
      <c r="D9" s="18" t="s">
        <v>15</v>
      </c>
      <c r="E9" s="19">
        <f>'[1]Execució Contracte'!D10</f>
        <v>9</v>
      </c>
      <c r="F9" s="20">
        <f>'[1]Execució Contracte'!C10</f>
        <v>26.56</v>
      </c>
      <c r="G9" s="21">
        <f>ROUND(E9*F9,2)</f>
        <v>239.04</v>
      </c>
      <c r="H9" s="64"/>
      <c r="I9" s="22">
        <f>H9*E9</f>
        <v>0</v>
      </c>
      <c r="K9" s="1"/>
      <c r="N9" s="23">
        <v>0</v>
      </c>
    </row>
    <row r="10" spans="1:14" ht="15" thickBot="1">
      <c r="A10" s="1"/>
      <c r="C10" s="24" t="s">
        <v>16</v>
      </c>
      <c r="D10" s="25" t="s">
        <v>15</v>
      </c>
      <c r="E10" s="26">
        <f>'[1]Execució Contracte'!D11</f>
        <v>44</v>
      </c>
      <c r="F10" s="27">
        <f>'[1]Execució Contracte'!C11</f>
        <v>22.26</v>
      </c>
      <c r="G10" s="21">
        <f t="shared" ref="G10:G13" si="0">ROUND(E10*F10,2)</f>
        <v>979.44</v>
      </c>
      <c r="H10" s="65"/>
      <c r="I10" s="28">
        <f t="shared" ref="I10:I13" si="1">H10*E10</f>
        <v>0</v>
      </c>
      <c r="K10" s="1"/>
      <c r="N10" s="23">
        <v>0.04</v>
      </c>
    </row>
    <row r="11" spans="1:14" ht="15" thickBot="1">
      <c r="A11" s="1"/>
      <c r="C11" s="24" t="s">
        <v>17</v>
      </c>
      <c r="D11" s="25" t="s">
        <v>15</v>
      </c>
      <c r="E11" s="26">
        <f>'[1]Execució Contracte'!D12</f>
        <v>198</v>
      </c>
      <c r="F11" s="27">
        <f>'[1]Execució Contracte'!C12</f>
        <v>22.26</v>
      </c>
      <c r="G11" s="21">
        <f t="shared" si="0"/>
        <v>4407.4799999999996</v>
      </c>
      <c r="H11" s="65"/>
      <c r="I11" s="28">
        <f t="shared" si="1"/>
        <v>0</v>
      </c>
      <c r="K11" s="1"/>
      <c r="N11" s="23">
        <v>0.1</v>
      </c>
    </row>
    <row r="12" spans="1:14" ht="15" thickBot="1">
      <c r="A12" s="1"/>
      <c r="C12" s="24" t="s">
        <v>18</v>
      </c>
      <c r="D12" s="25" t="s">
        <v>15</v>
      </c>
      <c r="E12" s="26">
        <f>'[1]Execució Contracte'!D15</f>
        <v>1800</v>
      </c>
      <c r="F12" s="27">
        <f>'[1]Execució Contracte'!C15</f>
        <v>4.13</v>
      </c>
      <c r="G12" s="21">
        <f t="shared" si="0"/>
        <v>7434</v>
      </c>
      <c r="H12" s="65"/>
      <c r="I12" s="28">
        <f t="shared" si="1"/>
        <v>0</v>
      </c>
      <c r="K12" s="1"/>
      <c r="N12" s="23">
        <v>0.21</v>
      </c>
    </row>
    <row r="13" spans="1:14" ht="15" thickBot="1">
      <c r="A13" s="1"/>
      <c r="C13" s="29" t="s">
        <v>19</v>
      </c>
      <c r="D13" s="30" t="s">
        <v>15</v>
      </c>
      <c r="E13" s="31">
        <f>'[1]Execució Contracte'!D16</f>
        <v>3.86</v>
      </c>
      <c r="F13" s="32">
        <f>'[1]Execució Contracte'!C16</f>
        <v>4.26</v>
      </c>
      <c r="G13" s="21">
        <f t="shared" si="0"/>
        <v>16.440000000000001</v>
      </c>
      <c r="H13" s="66"/>
      <c r="I13" s="28">
        <f t="shared" si="1"/>
        <v>0</v>
      </c>
      <c r="K13" s="1"/>
    </row>
    <row r="14" spans="1:14" ht="30.75" thickBot="1">
      <c r="A14" s="1"/>
      <c r="B14" s="33"/>
      <c r="C14" s="33"/>
      <c r="D14" s="33"/>
      <c r="E14" s="70" t="s">
        <v>20</v>
      </c>
      <c r="F14" s="71"/>
      <c r="G14" s="34">
        <f>SUM(G9:G13)</f>
        <v>13076.4</v>
      </c>
      <c r="H14" s="35" t="s">
        <v>21</v>
      </c>
      <c r="I14" s="36">
        <f>SUM(I9:I13)</f>
        <v>0</v>
      </c>
      <c r="J14" s="33"/>
      <c r="K14" s="1"/>
    </row>
    <row r="15" spans="1:14" ht="15" thickBot="1">
      <c r="A15" s="1"/>
      <c r="B15" s="33"/>
      <c r="C15" s="33"/>
      <c r="D15" s="33"/>
      <c r="E15" s="33"/>
      <c r="F15" s="33"/>
      <c r="G15" s="37"/>
      <c r="H15" s="33"/>
      <c r="I15" s="38"/>
      <c r="J15" s="33"/>
      <c r="K15" s="1"/>
    </row>
    <row r="16" spans="1:14" ht="14.45">
      <c r="A16" s="1"/>
      <c r="C16" s="33"/>
      <c r="D16" s="39"/>
      <c r="E16" s="40" t="s">
        <v>22</v>
      </c>
      <c r="F16" s="41"/>
      <c r="G16" s="42">
        <f>G14</f>
        <v>13076.4</v>
      </c>
      <c r="H16" s="43" t="s">
        <v>23</v>
      </c>
      <c r="I16" s="44">
        <f>I14</f>
        <v>0</v>
      </c>
      <c r="K16" s="1"/>
    </row>
    <row r="17" spans="1:11" ht="14.45">
      <c r="A17" s="1"/>
      <c r="C17" s="33"/>
      <c r="D17" s="39"/>
      <c r="E17" s="45" t="s">
        <v>24</v>
      </c>
      <c r="F17" s="46">
        <v>0.21</v>
      </c>
      <c r="G17" s="47">
        <f>G16*F17</f>
        <v>2746.0439999999999</v>
      </c>
      <c r="H17" s="48"/>
      <c r="I17" s="49">
        <f>I16*H17</f>
        <v>0</v>
      </c>
      <c r="K17" s="1"/>
    </row>
    <row r="18" spans="1:11" ht="15" thickBot="1">
      <c r="A18" s="1"/>
      <c r="C18" s="33"/>
      <c r="D18" s="39"/>
      <c r="E18" s="50" t="s">
        <v>25</v>
      </c>
      <c r="F18" s="51"/>
      <c r="G18" s="52">
        <f>SUM(G16:G17)</f>
        <v>15822.444</v>
      </c>
      <c r="H18" s="53" t="s">
        <v>26</v>
      </c>
      <c r="I18" s="54">
        <f>SUM(I16:I17)</f>
        <v>0</v>
      </c>
      <c r="K18" s="1"/>
    </row>
    <row r="19" spans="1:11" ht="14.45">
      <c r="A19" s="1"/>
      <c r="C19" s="33"/>
      <c r="D19" s="6"/>
      <c r="E19" s="55"/>
      <c r="F19" s="56"/>
      <c r="G19" s="57"/>
      <c r="H19" s="58"/>
      <c r="I19" s="59"/>
      <c r="K19" s="1"/>
    </row>
    <row r="20" spans="1:11">
      <c r="A20" s="1"/>
      <c r="C20" s="33" t="s">
        <v>27</v>
      </c>
      <c r="E20" s="72" t="s">
        <v>28</v>
      </c>
      <c r="F20" s="72"/>
      <c r="G20" s="72"/>
      <c r="H20" s="72"/>
      <c r="I20" s="72"/>
      <c r="K20" s="1"/>
    </row>
    <row r="21" spans="1:11">
      <c r="A21" s="1"/>
      <c r="C21" s="33"/>
      <c r="E21" s="72"/>
      <c r="F21" s="72"/>
      <c r="G21" s="72"/>
      <c r="H21" s="72"/>
      <c r="I21" s="72"/>
      <c r="K21" s="1"/>
    </row>
    <row r="22" spans="1:11" ht="14.45">
      <c r="A22" s="1"/>
      <c r="C22" s="33"/>
      <c r="G22" s="60"/>
      <c r="K22" s="1"/>
    </row>
    <row r="23" spans="1:11" ht="14.45">
      <c r="A23" s="1"/>
      <c r="C23" s="33"/>
      <c r="G23" s="60"/>
      <c r="K23" s="1"/>
    </row>
    <row r="24" spans="1:11" ht="11.25" customHeight="1">
      <c r="A24" s="1"/>
      <c r="K24" s="1"/>
    </row>
    <row r="25" spans="1:11" ht="14.45">
      <c r="A25" s="1"/>
      <c r="C25" s="33"/>
      <c r="D25" s="61"/>
      <c r="E25" s="61"/>
      <c r="F25" s="61"/>
      <c r="G25" s="61"/>
      <c r="H25" s="61"/>
      <c r="I25" s="61"/>
      <c r="K25" s="1"/>
    </row>
    <row r="26" spans="1:11" ht="14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30" spans="1:11" ht="14.45">
      <c r="B30" s="4"/>
      <c r="C30" s="4"/>
      <c r="D30" s="62"/>
      <c r="E30" s="63"/>
      <c r="F30" s="4"/>
      <c r="G30" s="4"/>
    </row>
    <row r="31" spans="1:11" ht="14.45">
      <c r="B31" s="4"/>
      <c r="C31" s="4"/>
      <c r="D31" s="62"/>
      <c r="E31" s="63"/>
      <c r="F31" s="4"/>
      <c r="G31" s="4"/>
    </row>
    <row r="32" spans="1:11" ht="14.45">
      <c r="B32" s="4"/>
      <c r="C32" s="4"/>
      <c r="D32" s="62"/>
      <c r="E32" s="63"/>
      <c r="F32" s="4"/>
      <c r="G32" s="4"/>
    </row>
    <row r="33" spans="2:7" ht="14.45">
      <c r="B33" s="4"/>
      <c r="C33" s="4"/>
      <c r="D33" s="4"/>
      <c r="E33" s="63"/>
      <c r="F33" s="4"/>
      <c r="G33" s="4"/>
    </row>
    <row r="34" spans="2:7" ht="59.25" customHeight="1">
      <c r="B34" s="73"/>
      <c r="C34" s="73"/>
      <c r="D34" s="73"/>
      <c r="E34" s="73"/>
      <c r="F34" s="73"/>
      <c r="G34" s="73"/>
    </row>
    <row r="35" spans="2:7" ht="45.75" customHeight="1">
      <c r="B35" s="74"/>
      <c r="C35" s="74"/>
      <c r="D35" s="74"/>
      <c r="E35" s="74"/>
      <c r="F35" s="74"/>
      <c r="G35" s="74"/>
    </row>
  </sheetData>
  <sheetProtection algorithmName="SHA-512" hashValue="8RR3Cjatx2VU+R/DDKZG9V7PBYawDHgSfI+Ors4CwajGmechV/p1eSvkqkk9P7GtVrIsnj9hmj04f5CrKP82ig==" saltValue="oiyyu6KX5DBk8kP1ja2WPw==" spinCount="100000" sheet="1" objects="1" scenarios="1"/>
  <mergeCells count="5">
    <mergeCell ref="C3:G3"/>
    <mergeCell ref="E14:F14"/>
    <mergeCell ref="E20:I21"/>
    <mergeCell ref="B34:G34"/>
    <mergeCell ref="B35:G35"/>
  </mergeCells>
  <dataValidations count="1">
    <dataValidation type="list" allowBlank="1" showInputMessage="1" showErrorMessage="1" sqref="H17">
      <formula1>$N$9:$N$12</formula1>
    </dataValidation>
  </dataValidations>
  <pageMargins left="0.70866141732283472" right="0.70866141732283472" top="0.74803149606299213" bottom="0.74803149606299213" header="0.31496062992125984" footer="0.31496062992125984"/>
  <pageSetup paperSize="8" scale="94" orientation="landscape" r:id="rId1"/>
  <customProperties>
    <customPr name="EpmWorksheetKeyString_GUID" r:id="rId2"/>
  </customPropertie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Annex4</vt:lpstr>
      <vt:lpstr>Annex4!Área_de_impresión</vt:lpstr>
    </vt:vector>
  </TitlesOfParts>
  <Company>IMI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RODRIGUEZ, CRISTINA</dc:creator>
  <cp:lastModifiedBy>Ajuntament de Barcelona</cp:lastModifiedBy>
  <dcterms:created xsi:type="dcterms:W3CDTF">2026-09-30T10:51:54Z</dcterms:created>
  <dcterms:modified xsi:type="dcterms:W3CDTF">2026-10-01T10:54:32Z</dcterms:modified>
</cp:coreProperties>
</file>