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Unitats compartides\Contractació i Compres\Nova R\CONTRACTACIONS 2026\2. LICITACIONS\HSE00017_2026 Estudis Mercat MKT\02. Plecs\"/>
    </mc:Choice>
  </mc:AlternateContent>
  <bookViews>
    <workbookView xWindow="0" yWindow="0" windowWidth="19140" windowHeight="8010"/>
  </bookViews>
  <sheets>
    <sheet name="Model CAT" sheetId="2" r:id="rId1"/>
    <sheet name="Model CAST" sheetId="4" r:id="rId2"/>
  </sheets>
  <calcPr calcId="152511"/>
</workbook>
</file>

<file path=xl/calcChain.xml><?xml version="1.0" encoding="utf-8"?>
<calcChain xmlns="http://schemas.openxmlformats.org/spreadsheetml/2006/main">
  <c r="J21" i="4" l="1"/>
  <c r="J22" i="4"/>
  <c r="J23" i="4"/>
  <c r="J24" i="4"/>
  <c r="J25" i="4"/>
  <c r="J26" i="4"/>
  <c r="J27" i="4"/>
  <c r="J28" i="4"/>
  <c r="J29" i="4"/>
  <c r="J30" i="4"/>
  <c r="J20" i="4"/>
  <c r="D42" i="4" l="1"/>
  <c r="D43" i="4"/>
  <c r="D44" i="4"/>
  <c r="D45" i="4"/>
  <c r="D41" i="4"/>
  <c r="D38" i="4"/>
  <c r="D39" i="4"/>
  <c r="D37" i="4"/>
  <c r="J25" i="2"/>
  <c r="J26" i="2"/>
  <c r="J27" i="2"/>
  <c r="J28" i="2"/>
  <c r="J29" i="2"/>
  <c r="J30" i="2"/>
  <c r="J20" i="2"/>
  <c r="G30" i="4" l="1"/>
  <c r="G29" i="4"/>
  <c r="G28" i="4"/>
  <c r="G27" i="4"/>
  <c r="G26" i="4"/>
  <c r="G25" i="4"/>
  <c r="G24" i="4"/>
  <c r="G23" i="4"/>
  <c r="G22" i="4"/>
  <c r="G21" i="4"/>
  <c r="G20" i="4"/>
  <c r="D11" i="4"/>
  <c r="D10" i="4"/>
  <c r="D9" i="4"/>
  <c r="D8" i="4"/>
  <c r="D7" i="4"/>
  <c r="G21" i="2" l="1"/>
  <c r="G22" i="2"/>
  <c r="G23" i="2"/>
  <c r="G24" i="2"/>
  <c r="G25" i="2"/>
  <c r="G26" i="2"/>
  <c r="G27" i="2"/>
  <c r="G28" i="2"/>
  <c r="G29" i="2"/>
  <c r="G30" i="2"/>
  <c r="G20" i="2"/>
  <c r="D45" i="2" l="1"/>
  <c r="D44" i="2" l="1"/>
  <c r="D43" i="2"/>
  <c r="D42" i="2"/>
  <c r="D41" i="2"/>
  <c r="D39" i="2"/>
  <c r="D38" i="2"/>
  <c r="D37" i="2"/>
  <c r="J24" i="2"/>
  <c r="J23" i="2"/>
  <c r="J22" i="2"/>
  <c r="J21" i="2"/>
  <c r="D11" i="2"/>
  <c r="D10" i="2"/>
  <c r="D9" i="2"/>
  <c r="D8" i="2"/>
  <c r="D7" i="2"/>
</calcChain>
</file>

<file path=xl/sharedStrings.xml><?xml version="1.0" encoding="utf-8"?>
<sst xmlns="http://schemas.openxmlformats.org/spreadsheetml/2006/main" count="148" uniqueCount="100">
  <si>
    <t>ANNEX 1</t>
  </si>
  <si>
    <t>MODEL D'OFERTA ECONÒMICA (SOBRE 3)</t>
  </si>
  <si>
    <t>CONCEPTES</t>
  </si>
  <si>
    <t>Advertiments</t>
  </si>
  <si>
    <t>El termini de validesa de l’oferta és l’indicat en l’Apartat N del Quadre de Característiques.</t>
  </si>
  <si>
    <t>(S’ha de fer oferta per a tots i cadascun dels preus que s’indiquen en l’Apartat Y del Quadre de Característiques. Queden automàticament excloses del procediment de licitació les ofertes que presentin qualsevol valor superior al pressupost base de licitació —o, si n’hi ha, als preus unitaris màxims— indicats en l’Apartat E del Quadre de Característiques)</t>
  </si>
  <si>
    <t>Dades sotasignant</t>
  </si>
  <si>
    <t>Resposta</t>
  </si>
  <si>
    <t>Observacions</t>
  </si>
  <si>
    <t>Nom sotasignant</t>
  </si>
  <si>
    <t>DNI sotasignant</t>
  </si>
  <si>
    <t>Actua en</t>
  </si>
  <si>
    <t>Denominació Empresa</t>
  </si>
  <si>
    <t>NIF Empresa</t>
  </si>
  <si>
    <t>Títol del Contacte (introduir el títol de l'Apartat A del QC del PCP)</t>
  </si>
  <si>
    <t>Codi d' Expedient</t>
  </si>
  <si>
    <t>PRESSUPOST DE LICITACIÓ</t>
  </si>
  <si>
    <t>OFERTA LICITADOR</t>
  </si>
  <si>
    <t>Tipologia</t>
  </si>
  <si>
    <t>Preu Màxim Admès
(IVA Exclòs)</t>
  </si>
  <si>
    <t>Unitat de Mesura</t>
  </si>
  <si>
    <t>Preu Oferta (IVA Excl)</t>
  </si>
  <si>
    <t>Import IVA</t>
  </si>
  <si>
    <t>Preu Oferta
(IVA Inclòs)</t>
  </si>
  <si>
    <t>CONCEPTES DIFERENTS DEL PREU</t>
  </si>
  <si>
    <t>Oferta</t>
  </si>
  <si>
    <t>ANEXO 1</t>
  </si>
  <si>
    <t>MODELO DE OFERTA ECONÓMICA (SOBRE 3)</t>
  </si>
  <si>
    <t>Respuesta</t>
  </si>
  <si>
    <t>Observaciones</t>
  </si>
  <si>
    <t>Nombre del firmante</t>
  </si>
  <si>
    <t>Actúa en</t>
  </si>
  <si>
    <t>Código de Expediente</t>
  </si>
  <si>
    <t>PRESUPUESTO DE LICITACIÓN</t>
  </si>
  <si>
    <t>CONCEPTOS</t>
  </si>
  <si>
    <t>Tipología</t>
  </si>
  <si>
    <t>Precio Máximo Admitido
(IVA Excluido)</t>
  </si>
  <si>
    <t>Unidad de Medida</t>
  </si>
  <si>
    <t>Precio Oferta (IVA Excl)</t>
  </si>
  <si>
    <t>Importe IVA</t>
  </si>
  <si>
    <t>Precio Oferta
(IVA Incluido)</t>
  </si>
  <si>
    <t>Advertencias</t>
  </si>
  <si>
    <t>(Se debe hacer oferta para todos y cada uno de los precios que se indican en el Apartado Y del Cuadro de Características. Quedan automáticamente excluidas del procedimiento de licitación las ofertas que presenten cualquier valor superior al presupuesto base de licitación —o, en su caso, a los precios unitarios máximos— indicados en el Apartado E del Cuadro de Características)</t>
  </si>
  <si>
    <t>El sotasignant, assabentat/ada de l’anunci publicat al Perfil del contractant de la UOC i de les condicions i requisits que s’exigeixen per a l’adjudicació del contracte anteriorment referenciat, es compromet (en nom propi o de l’empresa que representa) a executar-lo amb estricta subjecció als requisits i condicions esmentats, d’acord amb el preu global i els preus unitaris (segons que correspongui) següents:</t>
  </si>
  <si>
    <t>HSE00017/2026</t>
  </si>
  <si>
    <t>Servei d'elaboració d'estudis de mercat per a la UOC</t>
  </si>
  <si>
    <t>Preu (€)</t>
  </si>
  <si>
    <t>€</t>
  </si>
  <si>
    <t>Notorietat</t>
  </si>
  <si>
    <t>Estudi Percepció (tipus 1)</t>
  </si>
  <si>
    <t>Estudi Percepció (tipus 2)</t>
  </si>
  <si>
    <t>Estudi segmentació targets UOC (tipus 1)</t>
  </si>
  <si>
    <t>Estudi segmentació targets UOC (tipus 2)</t>
  </si>
  <si>
    <t>Anàlisi enquestes llargues entre 20-25 preguntes</t>
  </si>
  <si>
    <t>Anàlisi qualitativa de &lt; 500 respostes en obert</t>
  </si>
  <si>
    <t>Anàlisi qualitativa de 5.000 respostes en obert</t>
  </si>
  <si>
    <t>Anàlisi qualitativa de 15.000 a 17.000 respostes en obert</t>
  </si>
  <si>
    <t>Hores perfil júnior (assessorament)</t>
  </si>
  <si>
    <t>Hores perfil sènior (assessorament)</t>
  </si>
  <si>
    <t>1.2 Oferta i acredita que el perfil “Gestor del Projecte” ha realitzat o participat en dos (2) estudis de mercat dins del sector educatiu superior.</t>
  </si>
  <si>
    <t xml:space="preserve">2. Realització o participació del perfil “Analista Sènior” en estudis de mercat vinculats al sector educatiu superior 
</t>
  </si>
  <si>
    <t xml:space="preserve">1. Realització o participació del perfil “Gestor del Projecte” en estudis de mercat vinculats al sector educatiu superior </t>
  </si>
  <si>
    <t xml:space="preserve">3. Oferta i acredita disposar de la ISO 20252 o equivalent (Estudis Mercat) </t>
  </si>
  <si>
    <t xml:space="preserve">4. Oferta i acredita disposar de la ISO 27001 o equivalent (Seguretat Informàtica) </t>
  </si>
  <si>
    <t>1.1 Oferta i acredita que el perfil “Gestor del Projecte” ha realitzat o participat en un ( 1 ) estudi de mercat dins del sector educatiu superior</t>
  </si>
  <si>
    <t>1.3 Oferta i acredita que el perfil “Gestor del Projecte” ha realitzat o participat en tres (3) o més estudis de mercat dins del sector educatiu superior.</t>
  </si>
  <si>
    <t>2.1  Oferta i acredita que el perfil Analista Senior ha realitzat o participat en un (1) estudi de mercat dins del sector educatiu superior.</t>
  </si>
  <si>
    <t>2.2 Oferta i acredita que el perfil “Analista Sènior” ha realitzat o participat en dos (2) estudis de mercat dins del sector educatiu superior .</t>
  </si>
  <si>
    <t>2.3 Oferta i acredita que el perfil “Analista Sènior” ha realitzat o participat en tres (3) o més estudis de mercat dins del sector educatiu superior .</t>
  </si>
  <si>
    <t>Datos del firmante</t>
  </si>
  <si>
    <t>DNI del firmante</t>
  </si>
  <si>
    <t>Denominación de la Empresa</t>
  </si>
  <si>
    <t>NIF de la Empresa</t>
  </si>
  <si>
    <t>Título del Contacto (introducir el título del Apartado A del CC del PCP)</t>
  </si>
  <si>
    <t>Servicio de elaboración de estudios de mercado para la UOC</t>
  </si>
  <si>
    <t>El firmante, enterado del anuncio publicado en el Perfil del contratante de la UOC y de las condiciones y requisitos que se exigen para la adjudicación del contrato anteriormente referenciado, se compromete (en nombre propio o de la empresa que representa) a ejecutarlo con estricta sujeción a los requisitos y condiciones mencionados, de acuerdo con el precio global y los precios unitarios (según corresponda) siguientes:</t>
  </si>
  <si>
    <t>Notoriedad</t>
  </si>
  <si>
    <t>Precio (€)</t>
  </si>
  <si>
    <t>Estudio Percepción (tipo 1)</t>
  </si>
  <si>
    <t>Estudio Percepción (tipo 2)</t>
  </si>
  <si>
    <t>Estudio segmentación targets UOC (tipo 1)</t>
  </si>
  <si>
    <t>Estudio segmentación targets UOC (tipo 2)</t>
  </si>
  <si>
    <t>Análisis encuestas largas entre 20-25 preguntas</t>
  </si>
  <si>
    <t>Análisis cualitativo de &lt; 500 respuestas en abierto</t>
  </si>
  <si>
    <t>Análisis cualitativo de 5.000 respuestas en abierto</t>
  </si>
  <si>
    <t>Análisis cualitativo de 15.000 a 17.000 respuestas en abierto</t>
  </si>
  <si>
    <t>Horas perfil junior (asesoramiento)</t>
  </si>
  <si>
    <t>Horas perfil senior (asesoramiento)</t>
  </si>
  <si>
    <t>CONCEPTOS DIFERENTES DEL PRECIO</t>
  </si>
  <si>
    <t>1. Realización o participación del perfil “Gestor del Proyecto” en estudios de mercado vinculados al sector educativo superior</t>
  </si>
  <si>
    <t>1.1 Oferta y acredita que el perfil “Gestor del Proyecto” ha realizado o participado en un (1) estudio de mercado dentro del sector educativo superior</t>
  </si>
  <si>
    <t>1.2 Oferta y acredita que el perfil “Gestor del Proyecto” ha realizado o participado en dos (2) estudios de mercado dentro del sector educativo superior.</t>
  </si>
  <si>
    <t>1.3 Oferta y acredita que el perfil “Gestor del Proyecto” ha realizado o participado en tres (3) o más estudios de mercado dentro del sector educativo superior.</t>
  </si>
  <si>
    <t xml:space="preserve">2. Realización o participación del perfil “Analista Senior” en estudios de mercado vinculados al sector educativo superior 
</t>
  </si>
  <si>
    <t>2.1 Oferta y acredita que el perfil Analista Senior ha realizado o participado en un (1) estudio de mercado dentro del sector educativo superior.</t>
  </si>
  <si>
    <t>2.2 Oferta y acredita que el perfil “Analista Senior” ha realizado o participado en dos (2) estudios de mercado dentro del sector educativo superior.</t>
  </si>
  <si>
    <t>2.3 Oferta y acredita que el perfil “Analista Senior” ha realizado o participado en tres (3) o más estudios de mercado dentro del sector educativo superior.</t>
  </si>
  <si>
    <t>3. Oferta y acredita disponer de la ISO 20252 o equivalente (Estudios de Mercado)</t>
  </si>
  <si>
    <t>4. Oferta y acredita disponer de la ISO 27001 o equivalente (Seguridad Informática)</t>
  </si>
  <si>
    <t>El plazo de validez de la oferta es el indicado en el Apartado N del Cuadro de Características.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</si>
</sst>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1]"/>
  </numFmts>
  <fonts count="11">
    <font>
      <sz val="10"/>
      <color rgb="FF000000"/>
      <name val="Arial"/>
      <scheme val="minor"/>
    </font>
    <font>
      <b/>
      <sz val="10"/>
      <color theme="1"/>
      <name val="Arial"/>
      <scheme val="minor"/>
    </font>
    <font>
      <sz val="10"/>
      <color theme="1"/>
      <name val="Arial"/>
      <scheme val="minor"/>
    </font>
    <font>
      <i/>
      <sz val="10"/>
      <color rgb="FFFF0000"/>
      <name val="Arial"/>
      <scheme val="minor"/>
    </font>
    <font>
      <b/>
      <sz val="10"/>
      <color theme="1"/>
      <name val="Arial"/>
    </font>
    <font>
      <sz val="10"/>
      <color theme="1"/>
      <name val="Arial"/>
    </font>
    <font>
      <sz val="12"/>
      <color theme="1"/>
      <name val="&quot;Times New Roman&quot;"/>
    </font>
    <font>
      <sz val="10"/>
      <name val="Arial"/>
    </font>
    <font>
      <sz val="10"/>
      <color rgb="FF000000"/>
      <name val="Arial"/>
      <family val="2"/>
      <scheme val="minor"/>
    </font>
    <font>
      <b/>
      <sz val="10"/>
      <color theme="1"/>
      <name val="Arial"/>
      <family val="2"/>
      <scheme val="minor"/>
    </font>
    <font>
      <sz val="10"/>
      <color theme="1"/>
      <name val="Arial"/>
      <family val="2"/>
      <scheme val="minor"/>
    </font>
  </fonts>
  <fills count="6">
    <fill>
      <patternFill patternType="none"/>
    </fill>
    <fill>
      <patternFill patternType="gray125"/>
    </fill>
    <fill>
      <patternFill patternType="solid">
        <fgColor rgb="FFB7B7B7"/>
        <bgColor rgb="FFB7B7B7"/>
      </patternFill>
    </fill>
    <fill>
      <patternFill patternType="solid">
        <fgColor rgb="FFD9EAD3"/>
        <bgColor rgb="FFD9EAD3"/>
      </patternFill>
    </fill>
    <fill>
      <patternFill patternType="solid">
        <fgColor rgb="FFFFFFFF"/>
        <bgColor rgb="FFFFFFFF"/>
      </patternFill>
    </fill>
    <fill>
      <patternFill patternType="solid">
        <fgColor rgb="FFB6D7A8"/>
        <bgColor rgb="FFB6D7A8"/>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72">
    <xf numFmtId="0" fontId="0" fillId="0" borderId="0" xfId="0" applyFont="1" applyAlignment="1"/>
    <xf numFmtId="0" fontId="2" fillId="3" borderId="1" xfId="0" applyFont="1" applyFill="1" applyBorder="1" applyAlignment="1" applyProtection="1">
      <alignment horizontal="center" vertical="center"/>
      <protection locked="0"/>
    </xf>
    <xf numFmtId="0" fontId="2" fillId="3" borderId="1" xfId="0" applyFont="1" applyFill="1" applyBorder="1" applyAlignment="1" applyProtection="1">
      <protection locked="0"/>
    </xf>
    <xf numFmtId="0" fontId="2" fillId="3" borderId="1" xfId="0" applyFont="1" applyFill="1" applyBorder="1" applyAlignment="1" applyProtection="1">
      <alignment horizontal="left" wrapText="1"/>
      <protection locked="0"/>
    </xf>
    <xf numFmtId="0" fontId="2" fillId="0" borderId="1" xfId="0" applyFont="1" applyBorder="1" applyAlignment="1" applyProtection="1">
      <alignment horizontal="left" wrapText="1"/>
      <protection locked="0"/>
    </xf>
    <xf numFmtId="164" fontId="2" fillId="0" borderId="1" xfId="0" applyNumberFormat="1" applyFont="1" applyBorder="1" applyAlignment="1" applyProtection="1">
      <alignment horizontal="center" vertical="center"/>
      <protection locked="0"/>
    </xf>
    <xf numFmtId="0" fontId="2" fillId="3" borderId="1" xfId="0" applyFont="1" applyFill="1" applyBorder="1" applyProtection="1">
      <protection locked="0"/>
    </xf>
    <xf numFmtId="0" fontId="1" fillId="0" borderId="0" xfId="0" applyFont="1" applyAlignment="1" applyProtection="1">
      <alignment horizontal="center"/>
      <protection locked="0"/>
    </xf>
    <xf numFmtId="0" fontId="0" fillId="0" borderId="0" xfId="0" applyFont="1" applyAlignment="1" applyProtection="1">
      <protection locked="0"/>
    </xf>
    <xf numFmtId="0" fontId="0" fillId="0" borderId="0" xfId="0" applyFont="1" applyAlignment="1" applyProtection="1">
      <protection locked="0"/>
    </xf>
    <xf numFmtId="0" fontId="2" fillId="0" borderId="0" xfId="0" applyFont="1" applyAlignment="1" applyProtection="1">
      <protection locked="0"/>
    </xf>
    <xf numFmtId="0" fontId="1" fillId="2" borderId="1" xfId="0" applyFont="1" applyFill="1" applyBorder="1" applyAlignment="1" applyProtection="1">
      <alignment horizontal="left"/>
      <protection locked="0"/>
    </xf>
    <xf numFmtId="0" fontId="1" fillId="2" borderId="1" xfId="0" applyFont="1" applyFill="1" applyBorder="1" applyAlignment="1" applyProtection="1">
      <alignment horizontal="center"/>
      <protection locked="0"/>
    </xf>
    <xf numFmtId="0" fontId="1" fillId="0" borderId="1" xfId="0" applyFont="1" applyBorder="1" applyAlignment="1" applyProtection="1">
      <protection locked="0"/>
    </xf>
    <xf numFmtId="0" fontId="2"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wrapText="1"/>
      <protection locked="0"/>
    </xf>
    <xf numFmtId="0" fontId="2" fillId="0" borderId="0" xfId="0" applyFont="1" applyAlignment="1" applyProtection="1">
      <alignment horizontal="left" wrapText="1"/>
      <protection locked="0"/>
    </xf>
    <xf numFmtId="0" fontId="0" fillId="0" borderId="0" xfId="0" applyAlignment="1" applyProtection="1">
      <alignment vertical="center" wrapText="1"/>
      <protection locked="0"/>
    </xf>
    <xf numFmtId="0" fontId="3" fillId="0" borderId="0" xfId="0" applyFont="1" applyAlignment="1" applyProtection="1">
      <protection locked="0"/>
    </xf>
    <xf numFmtId="0" fontId="7" fillId="0" borderId="3" xfId="0" applyFont="1" applyBorder="1" applyProtection="1">
      <protection locked="0"/>
    </xf>
    <xf numFmtId="0" fontId="7" fillId="0" borderId="4" xfId="0" applyFont="1" applyBorder="1" applyProtection="1">
      <protection locked="0"/>
    </xf>
    <xf numFmtId="0" fontId="1" fillId="5" borderId="2" xfId="0" applyFont="1" applyFill="1" applyBorder="1" applyAlignment="1" applyProtection="1">
      <alignment horizontal="center"/>
      <protection locked="0"/>
    </xf>
    <xf numFmtId="0" fontId="1" fillId="2" borderId="1" xfId="0" applyFont="1" applyFill="1" applyBorder="1" applyAlignment="1" applyProtection="1">
      <alignment horizontal="center" vertical="center"/>
      <protection locked="0"/>
    </xf>
    <xf numFmtId="4"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2" fillId="4" borderId="1" xfId="0" applyFont="1" applyFill="1" applyBorder="1" applyAlignment="1" applyProtection="1">
      <alignment horizontal="center" vertical="center" wrapText="1"/>
      <protection locked="0"/>
    </xf>
    <xf numFmtId="0" fontId="4" fillId="0" borderId="0" xfId="0" applyFont="1" applyAlignment="1" applyProtection="1">
      <protection locked="0"/>
    </xf>
    <xf numFmtId="0" fontId="4" fillId="0" borderId="0" xfId="0" applyFont="1" applyAlignment="1" applyProtection="1">
      <alignment vertical="center"/>
      <protection locked="0"/>
    </xf>
    <xf numFmtId="0" fontId="4" fillId="0" borderId="0" xfId="0" applyFont="1" applyProtection="1">
      <protection locked="0"/>
    </xf>
    <xf numFmtId="0" fontId="0" fillId="0" borderId="0" xfId="0" applyFont="1" applyAlignment="1" applyProtection="1">
      <alignment vertical="center"/>
      <protection locked="0"/>
    </xf>
    <xf numFmtId="0" fontId="4" fillId="0" borderId="0" xfId="0" applyFont="1" applyAlignment="1" applyProtection="1">
      <alignment vertical="center" wrapText="1"/>
      <protection locked="0"/>
    </xf>
    <xf numFmtId="0" fontId="5" fillId="0" borderId="0" xfId="0" applyFont="1" applyAlignment="1" applyProtection="1">
      <protection locked="0"/>
    </xf>
    <xf numFmtId="0" fontId="6" fillId="0" borderId="0" xfId="0" applyFont="1" applyProtection="1">
      <protection locked="0"/>
    </xf>
    <xf numFmtId="0" fontId="2" fillId="0" borderId="1" xfId="0" applyFont="1" applyBorder="1" applyAlignment="1" applyProtection="1">
      <alignment horizontal="left" wrapText="1"/>
    </xf>
    <xf numFmtId="0" fontId="1" fillId="0" borderId="1" xfId="0" applyFont="1" applyBorder="1" applyAlignment="1" applyProtection="1">
      <alignment horizontal="left" wrapText="1"/>
    </xf>
    <xf numFmtId="0" fontId="3" fillId="0" borderId="0" xfId="0" applyFont="1" applyAlignment="1" applyProtection="1"/>
    <xf numFmtId="0" fontId="1" fillId="2" borderId="2" xfId="0" applyFont="1" applyFill="1" applyBorder="1" applyAlignment="1" applyProtection="1">
      <alignment horizontal="center"/>
    </xf>
    <xf numFmtId="0" fontId="7" fillId="0" borderId="3" xfId="0" applyFont="1" applyBorder="1" applyProtection="1"/>
    <xf numFmtId="0" fontId="7" fillId="0" borderId="4" xfId="0" applyFont="1" applyBorder="1" applyProtection="1"/>
    <xf numFmtId="0" fontId="1" fillId="2" borderId="1" xfId="0" applyFont="1" applyFill="1" applyBorder="1" applyAlignment="1" applyProtection="1">
      <alignment horizontal="left" vertical="center"/>
    </xf>
    <xf numFmtId="0" fontId="1" fillId="2" borderId="1" xfId="0" applyFont="1" applyFill="1" applyBorder="1" applyAlignment="1" applyProtection="1">
      <alignment horizontal="center" vertical="center"/>
    </xf>
    <xf numFmtId="0" fontId="8" fillId="0" borderId="6" xfId="0" applyFont="1" applyBorder="1" applyAlignment="1" applyProtection="1">
      <alignment horizontal="left" vertical="center" wrapText="1"/>
    </xf>
    <xf numFmtId="164" fontId="2" fillId="0" borderId="1" xfId="0" applyNumberFormat="1" applyFont="1" applyBorder="1" applyAlignment="1" applyProtection="1">
      <alignment horizontal="center" vertical="center"/>
    </xf>
    <xf numFmtId="4" fontId="2" fillId="0" borderId="1" xfId="0" applyNumberFormat="1" applyFont="1" applyBorder="1" applyAlignment="1" applyProtection="1">
      <alignment horizontal="center" vertical="center"/>
    </xf>
    <xf numFmtId="0" fontId="2" fillId="3" borderId="1" xfId="0" applyFont="1" applyFill="1" applyBorder="1" applyAlignment="1" applyProtection="1">
      <alignment horizontal="center" vertical="center"/>
    </xf>
    <xf numFmtId="0" fontId="8" fillId="0" borderId="5" xfId="0" applyFont="1" applyBorder="1" applyAlignment="1" applyProtection="1">
      <alignment horizontal="left" vertical="center" wrapText="1"/>
    </xf>
    <xf numFmtId="0" fontId="8" fillId="0" borderId="7" xfId="0" applyFont="1" applyBorder="1" applyAlignment="1" applyProtection="1">
      <alignment horizontal="left" vertical="center" wrapText="1"/>
    </xf>
    <xf numFmtId="0" fontId="8" fillId="0" borderId="8" xfId="0" applyFont="1" applyBorder="1" applyAlignment="1" applyProtection="1">
      <alignment horizontal="left" vertical="center" wrapText="1"/>
    </xf>
    <xf numFmtId="0" fontId="10" fillId="0" borderId="1" xfId="0" applyFont="1" applyBorder="1" applyAlignment="1" applyProtection="1">
      <alignment horizontal="center" vertical="center" wrapText="1"/>
    </xf>
    <xf numFmtId="0" fontId="10" fillId="0" borderId="1" xfId="0" applyFont="1" applyBorder="1" applyAlignment="1" applyProtection="1">
      <alignment horizontal="left" vertical="center" wrapText="1"/>
    </xf>
    <xf numFmtId="0" fontId="10" fillId="0" borderId="1" xfId="0" applyFont="1" applyBorder="1" applyAlignment="1" applyProtection="1">
      <alignment vertical="center" wrapText="1"/>
    </xf>
    <xf numFmtId="0" fontId="9" fillId="0" borderId="1" xfId="0" applyFont="1" applyBorder="1" applyAlignment="1" applyProtection="1">
      <alignment horizontal="center" vertical="center" wrapText="1"/>
    </xf>
    <xf numFmtId="0" fontId="9" fillId="0" borderId="2" xfId="0" applyFont="1" applyBorder="1" applyAlignment="1" applyProtection="1">
      <alignment vertical="center" wrapText="1"/>
    </xf>
    <xf numFmtId="0" fontId="9" fillId="0" borderId="3" xfId="0" applyFont="1" applyBorder="1" applyAlignment="1" applyProtection="1">
      <alignment vertical="center" wrapText="1"/>
    </xf>
    <xf numFmtId="0" fontId="9" fillId="0" borderId="4" xfId="0" applyFont="1" applyBorder="1" applyAlignment="1" applyProtection="1">
      <alignment vertical="center" wrapText="1"/>
    </xf>
    <xf numFmtId="0" fontId="0" fillId="0" borderId="0" xfId="0" applyProtection="1">
      <protection locked="0"/>
    </xf>
    <xf numFmtId="0" fontId="0" fillId="0" borderId="0" xfId="0" applyProtection="1">
      <protection locked="0"/>
    </xf>
    <xf numFmtId="0" fontId="2" fillId="0" borderId="0" xfId="0" applyFont="1" applyProtection="1">
      <protection locked="0"/>
    </xf>
    <xf numFmtId="0" fontId="1" fillId="0" borderId="1" xfId="0" applyFont="1" applyBorder="1" applyProtection="1">
      <protection locked="0"/>
    </xf>
    <xf numFmtId="0" fontId="3" fillId="0" borderId="0" xfId="0" applyFont="1" applyProtection="1">
      <protection locked="0"/>
    </xf>
    <xf numFmtId="0" fontId="1" fillId="2" borderId="1" xfId="0" applyFont="1" applyFill="1" applyBorder="1" applyAlignment="1" applyProtection="1">
      <alignment horizontal="center"/>
      <protection locked="0"/>
    </xf>
    <xf numFmtId="0" fontId="0" fillId="0" borderId="3" xfId="0" applyBorder="1" applyProtection="1">
      <protection locked="0"/>
    </xf>
    <xf numFmtId="0" fontId="0" fillId="0" borderId="4" xfId="0" applyBorder="1" applyProtection="1">
      <protection locked="0"/>
    </xf>
    <xf numFmtId="0" fontId="1" fillId="5" borderId="1" xfId="0" applyFont="1" applyFill="1" applyBorder="1" applyAlignment="1" applyProtection="1">
      <alignment horizontal="center"/>
      <protection locked="0"/>
    </xf>
    <xf numFmtId="0" fontId="0" fillId="0" borderId="0" xfId="0" applyAlignment="1" applyProtection="1">
      <alignment vertical="center"/>
      <protection locked="0"/>
    </xf>
    <xf numFmtId="0" fontId="5" fillId="0" borderId="0" xfId="0" applyFont="1" applyProtection="1">
      <protection locked="0"/>
    </xf>
    <xf numFmtId="0" fontId="9" fillId="0" borderId="1" xfId="0" applyFont="1" applyBorder="1" applyAlignment="1" applyProtection="1">
      <alignment vertical="center" wrapText="1"/>
    </xf>
    <xf numFmtId="0" fontId="0" fillId="0" borderId="3" xfId="0" applyBorder="1" applyProtection="1"/>
    <xf numFmtId="0" fontId="0" fillId="0" borderId="4" xfId="0" applyBorder="1" applyProtection="1"/>
    <xf numFmtId="0" fontId="10" fillId="0" borderId="1" xfId="0" applyFont="1" applyBorder="1" applyAlignment="1" applyProtection="1">
      <alignment horizontal="left" wrapText="1"/>
    </xf>
    <xf numFmtId="0" fontId="0" fillId="0" borderId="0" xfId="0" applyAlignment="1" applyProtection="1">
      <alignment vertical="center" wrapText="1"/>
    </xf>
  </cellXfs>
  <cellStyles count="1">
    <cellStyle name="Normal" xfId="0" builtinId="0"/>
  </cellStyles>
  <dxfs count="10">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3:J54"/>
  <sheetViews>
    <sheetView tabSelected="1" topLeftCell="A16" workbookViewId="0">
      <selection activeCell="H20" sqref="H20"/>
    </sheetView>
  </sheetViews>
  <sheetFormatPr defaultColWidth="12.5703125" defaultRowHeight="15.75" customHeight="1"/>
  <cols>
    <col min="1" max="1" width="2.28515625" style="9" customWidth="1"/>
    <col min="2" max="2" width="69.7109375" style="9" customWidth="1"/>
    <col min="3" max="4" width="29.85546875" style="9" customWidth="1"/>
    <col min="5" max="5" width="16.42578125" style="9" bestFit="1" customWidth="1"/>
    <col min="6" max="6" width="24.85546875" style="9" customWidth="1"/>
    <col min="7" max="7" width="23" style="9" customWidth="1"/>
    <col min="8" max="8" width="14.28515625" style="9" customWidth="1"/>
    <col min="9" max="9" width="20.5703125" style="9" bestFit="1" customWidth="1"/>
    <col min="10" max="10" width="35.28515625" style="9" customWidth="1"/>
    <col min="11" max="16384" width="12.5703125" style="9"/>
  </cols>
  <sheetData>
    <row r="3" spans="2:10" ht="12.75">
      <c r="B3" s="7" t="s">
        <v>0</v>
      </c>
      <c r="C3" s="8"/>
      <c r="D3" s="8"/>
      <c r="E3" s="8"/>
      <c r="F3" s="8"/>
      <c r="G3" s="8"/>
      <c r="H3" s="8"/>
      <c r="I3" s="8"/>
      <c r="J3" s="8"/>
    </row>
    <row r="4" spans="2:10" ht="12.75">
      <c r="B4" s="7" t="s">
        <v>1</v>
      </c>
      <c r="C4" s="8"/>
      <c r="D4" s="8"/>
      <c r="E4" s="8"/>
      <c r="F4" s="8"/>
      <c r="G4" s="8"/>
      <c r="H4" s="8"/>
      <c r="I4" s="8"/>
      <c r="J4" s="8"/>
    </row>
    <row r="5" spans="2:10" ht="15.75" customHeight="1">
      <c r="B5" s="10"/>
    </row>
    <row r="6" spans="2:10" ht="12.75">
      <c r="B6" s="11" t="s">
        <v>6</v>
      </c>
      <c r="C6" s="12" t="s">
        <v>7</v>
      </c>
      <c r="D6" s="12" t="s">
        <v>8</v>
      </c>
    </row>
    <row r="7" spans="2:10" ht="12.75">
      <c r="B7" s="13" t="s">
        <v>9</v>
      </c>
      <c r="C7" s="2"/>
      <c r="D7" s="14" t="str">
        <f t="shared" ref="D7:D9" si="0">IF(C7="","Pendent incloure informació","")</f>
        <v>Pendent incloure informació</v>
      </c>
    </row>
    <row r="8" spans="2:10" ht="12.75">
      <c r="B8" s="13" t="s">
        <v>10</v>
      </c>
      <c r="C8" s="2"/>
      <c r="D8" s="14" t="str">
        <f t="shared" si="0"/>
        <v>Pendent incloure informació</v>
      </c>
    </row>
    <row r="9" spans="2:10" ht="12.75">
      <c r="B9" s="15" t="s">
        <v>11</v>
      </c>
      <c r="C9" s="3"/>
      <c r="D9" s="14" t="str">
        <f t="shared" si="0"/>
        <v>Pendent incloure informació</v>
      </c>
      <c r="I9" s="10"/>
    </row>
    <row r="10" spans="2:10" ht="12.75">
      <c r="B10" s="15" t="s">
        <v>12</v>
      </c>
      <c r="C10" s="3"/>
      <c r="D10" s="14" t="str">
        <f t="shared" ref="D10:D11" si="1">IF(AND(C10="",$C$9="representació de l' empresa"),"Pendent incloure informació","")</f>
        <v/>
      </c>
      <c r="I10" s="10"/>
    </row>
    <row r="11" spans="2:10" ht="12.75">
      <c r="B11" s="15" t="s">
        <v>13</v>
      </c>
      <c r="C11" s="3"/>
      <c r="D11" s="14" t="str">
        <f t="shared" si="1"/>
        <v/>
      </c>
      <c r="I11" s="10"/>
    </row>
    <row r="12" spans="2:10" ht="25.5">
      <c r="B12" s="35" t="s">
        <v>14</v>
      </c>
      <c r="C12" s="70" t="s">
        <v>45</v>
      </c>
      <c r="D12" s="4"/>
      <c r="E12" s="16"/>
      <c r="F12" s="16"/>
      <c r="G12" s="16"/>
      <c r="H12" s="16"/>
      <c r="I12" s="10"/>
    </row>
    <row r="13" spans="2:10" ht="12.75">
      <c r="B13" s="35" t="s">
        <v>15</v>
      </c>
      <c r="C13" s="34" t="s">
        <v>44</v>
      </c>
      <c r="D13" s="4"/>
      <c r="E13" s="16"/>
      <c r="F13" s="16"/>
      <c r="G13" s="16"/>
      <c r="H13" s="16"/>
      <c r="I13" s="10"/>
    </row>
    <row r="14" spans="2:10" ht="15.75" customHeight="1">
      <c r="B14" s="16"/>
      <c r="C14" s="16"/>
      <c r="D14" s="16"/>
      <c r="E14" s="16"/>
      <c r="F14" s="16"/>
      <c r="G14" s="16"/>
      <c r="H14" s="16"/>
      <c r="I14" s="10"/>
    </row>
    <row r="15" spans="2:10" ht="53.1" customHeight="1">
      <c r="B15" s="71" t="s">
        <v>43</v>
      </c>
      <c r="C15" s="71"/>
      <c r="D15" s="71"/>
      <c r="E15" s="71"/>
      <c r="F15" s="71"/>
      <c r="G15" s="71"/>
      <c r="H15" s="71"/>
    </row>
    <row r="16" spans="2:10" ht="12.75">
      <c r="B16" s="18"/>
    </row>
    <row r="17" spans="2:10" ht="12.75">
      <c r="B17" s="18"/>
    </row>
    <row r="18" spans="2:10" ht="12.75">
      <c r="B18" s="36"/>
      <c r="C18" s="37" t="s">
        <v>16</v>
      </c>
      <c r="D18" s="38"/>
      <c r="E18" s="39"/>
      <c r="F18" s="21" t="s">
        <v>17</v>
      </c>
      <c r="G18" s="19"/>
      <c r="H18" s="19"/>
      <c r="I18" s="20"/>
    </row>
    <row r="19" spans="2:10" ht="15.75" customHeight="1">
      <c r="B19" s="40" t="s">
        <v>2</v>
      </c>
      <c r="C19" s="41" t="s">
        <v>18</v>
      </c>
      <c r="D19" s="41" t="s">
        <v>19</v>
      </c>
      <c r="E19" s="41" t="s">
        <v>20</v>
      </c>
      <c r="F19" s="22" t="s">
        <v>21</v>
      </c>
      <c r="G19" s="22" t="s">
        <v>20</v>
      </c>
      <c r="H19" s="22" t="s">
        <v>22</v>
      </c>
      <c r="I19" s="22" t="s">
        <v>23</v>
      </c>
      <c r="J19" s="22" t="s">
        <v>3</v>
      </c>
    </row>
    <row r="20" spans="2:10" ht="45.95" customHeight="1" thickBot="1">
      <c r="B20" s="42" t="s">
        <v>48</v>
      </c>
      <c r="C20" s="43" t="s">
        <v>46</v>
      </c>
      <c r="D20" s="44">
        <v>11000</v>
      </c>
      <c r="E20" s="45" t="s">
        <v>47</v>
      </c>
      <c r="F20" s="23"/>
      <c r="G20" s="24" t="str">
        <f>E20</f>
        <v>€</v>
      </c>
      <c r="H20" s="1"/>
      <c r="I20" s="1"/>
      <c r="J20" s="25" t="str">
        <f>IF(E20="","Pendent incloure import ofertat.S'han d'informar tots els conceptes que componen l'oferta",IF(C20="Preu (€)",IF(E20&gt;D20,"L'import indicat supera el preu màxim admès. Aquest fet suposarà l'exclusió del procediment de licitació",""),IF(C20="Percentatge (%) de recàrrec",IF(E20&gt;D20,"El percentatge indicat supera el percentatge màxim admès. Aquest fet suposarà l'exclusió del procediment de licitació",""),(IF(C20="Percentatge (%) de descompte",IF(E20&lt;D20,"El percentatge indicat és inferior al percentatge mínim admès. Aquest fet suposarà l'exclusió del procediment de licitació",""),IF(E20="","Pendent incloure import ofertat.S'han d'informar tots els conceptes que componen l'oferta",IF(C20="Preu ($)",IF(E20&gt;D20,"L'import indicat supera el preu màxim admès. Aquest fet suposarà l'exclusió del procediment de licitació",""))))))))</f>
        <v>L'import indicat supera el preu màxim admès. Aquest fet suposarà l'exclusió del procediment de licitació</v>
      </c>
    </row>
    <row r="21" spans="2:10" ht="39" thickBot="1">
      <c r="B21" s="42" t="s">
        <v>49</v>
      </c>
      <c r="C21" s="43" t="s">
        <v>46</v>
      </c>
      <c r="D21" s="44">
        <v>15000</v>
      </c>
      <c r="E21" s="45" t="s">
        <v>47</v>
      </c>
      <c r="F21" s="23"/>
      <c r="G21" s="24" t="str">
        <f t="shared" ref="G21:G30" si="2">E21</f>
        <v>€</v>
      </c>
      <c r="H21" s="1"/>
      <c r="I21" s="1"/>
      <c r="J21" s="25" t="str">
        <f>IF(E21="","Pendent incloure import ofertat.S'han d'informar tots els conceptes que componen l'oferta",IF(C21="Preu (€)",IF(E21&gt;D21,"L'import indicat supera el preu màxim admès. Aquest fet suposarà l'exclusió del procediment de licitació",""),IF(C21="Percentatge (%) de recàrrec",IF(E21&gt;D21,"El percentatge indicat supera el percentatge màxim admès. Aquest fet suposarà l'exclusió del procediment de licitació",""),(IF(C21="Percentatge (%) de descompte",IF(E21&lt;D21,"El percentatge indicat és inferior al percentatge mínim admès. Aquest fet suposarà l'exclusió del procediment de licitació",""),IF(E21="","Pendent incloure import ofertat.S'han d'informar tots els conceptes que componen l'oferta",IF(C21="Preu ($)",IF(E21&gt;D21,"L'import indicat supera el preu màxim admès. Aquest fet suposarà l'exclusió del procediment de licitació",""))))))))</f>
        <v>L'import indicat supera el preu màxim admès. Aquest fet suposarà l'exclusió del procediment de licitació</v>
      </c>
    </row>
    <row r="22" spans="2:10" ht="39" thickBot="1">
      <c r="B22" s="42" t="s">
        <v>50</v>
      </c>
      <c r="C22" s="43" t="s">
        <v>46</v>
      </c>
      <c r="D22" s="44">
        <v>8000</v>
      </c>
      <c r="E22" s="45" t="s">
        <v>47</v>
      </c>
      <c r="F22" s="23"/>
      <c r="G22" s="24" t="str">
        <f t="shared" si="2"/>
        <v>€</v>
      </c>
      <c r="H22" s="1"/>
      <c r="I22" s="1"/>
      <c r="J22" s="25" t="str">
        <f>IF(E22="","Pendent incloure import ofertat.S'han d'informar tots els conceptes que componen l'oferta",IF(C22="Preu (€)",IF(E22&gt;D22,"L'import indicat supera el preu màxim admès. Aquest fet suposarà l'exclusió del procediment de licitació",""),IF(C22="Percentatge (%) de recàrrec",IF(E22&gt;D22,"El percentatge indicat supera el percentatge màxim admès. Aquest fet suposarà l'exclusió del procediment de licitació",""),(IF(C22="Percentatge (%) de descompte",IF(E22&lt;D22,"El percentatge indicat és inferior al percentatge mínim admès. Aquest fet suposarà l'exclusió del procediment de licitació",""),IF(E22="","Pendent incloure import ofertat.S'han d'informar tots els conceptes que componen l'oferta",IF(C22="Preu ($)",IF(E22&gt;D22,"L'import indicat supera el preu màxim admès. Aquest fet suposarà l'exclusió del procediment de licitació",""))))))))</f>
        <v>L'import indicat supera el preu màxim admès. Aquest fet suposarà l'exclusió del procediment de licitació</v>
      </c>
    </row>
    <row r="23" spans="2:10" ht="39" thickBot="1">
      <c r="B23" s="46" t="s">
        <v>51</v>
      </c>
      <c r="C23" s="43" t="s">
        <v>46</v>
      </c>
      <c r="D23" s="44">
        <v>18000</v>
      </c>
      <c r="E23" s="45" t="s">
        <v>47</v>
      </c>
      <c r="F23" s="23"/>
      <c r="G23" s="24" t="str">
        <f t="shared" si="2"/>
        <v>€</v>
      </c>
      <c r="H23" s="1"/>
      <c r="I23" s="1"/>
      <c r="J23" s="25" t="str">
        <f>IF(E23="","Pendent incloure import ofertat.S'han d'informar tots els conceptes que componen l'oferta",IF(C23="Preu (€)",IF(E23&gt;D23,"L'import indicat supera el preu màxim admès. Aquest fet suposarà l'exclusió del procediment de licitació",""),IF(C23="Percentatge (%) de recàrrec",IF(E23&gt;D23,"El percentatge indicat supera el percentatge màxim admès. Aquest fet suposarà l'exclusió del procediment de licitació",""),(IF(C23="Percentatge (%) de descompte",IF(E23&lt;D23,"El percentatge indicat és inferior al percentatge mínim admès. Aquest fet suposarà l'exclusió del procediment de licitació",""),IF(E23="","Pendent incloure import ofertat.S'han d'informar tots els conceptes que componen l'oferta",IF(C23="Preu ($)",IF(E23&gt;D23,"L'import indicat supera el preu màxim admès. Aquest fet suposarà l'exclusió del procediment de licitació",""))))))))</f>
        <v>L'import indicat supera el preu màxim admès. Aquest fet suposarà l'exclusió del procediment de licitació</v>
      </c>
    </row>
    <row r="24" spans="2:10" ht="39" thickBot="1">
      <c r="B24" s="47" t="s">
        <v>52</v>
      </c>
      <c r="C24" s="43" t="s">
        <v>46</v>
      </c>
      <c r="D24" s="44">
        <v>12000</v>
      </c>
      <c r="E24" s="45" t="s">
        <v>47</v>
      </c>
      <c r="F24" s="23"/>
      <c r="G24" s="24" t="str">
        <f t="shared" si="2"/>
        <v>€</v>
      </c>
      <c r="H24" s="1"/>
      <c r="I24" s="1"/>
      <c r="J24" s="25" t="str">
        <f>IF(E24="","Pendent incloure import ofertat.S'han d'informar tots els conceptes que componen l'oferta",IF(C24="Preu (€)",IF(E24&gt;D24,"L'import indicat supera el preu màxim admès. Aquest fet suposarà l'exclusió del procediment de licitació",""),IF(C24="Percentatge (%) de recàrrec",IF(E24&gt;D24,"El percentatge indicat supera el percentatge màxim admès. Aquest fet suposarà l'exclusió del procediment de licitació",""),(IF(C24="Percentatge (%) de descompte",IF(E24&lt;D24,"El percentatge indicat és inferior al percentatge mínim admès. Aquest fet suposarà l'exclusió del procediment de licitació",""),IF(E24="","Pendent incloure import ofertat.S'han d'informar tots els conceptes que componen l'oferta",IF(C24="Preu ($)",IF(E24&gt;D24,"L'import indicat supera el preu màxim admès. Aquest fet suposarà l'exclusió del procediment de licitació",""))))))))</f>
        <v>L'import indicat supera el preu màxim admès. Aquest fet suposarà l'exclusió del procediment de licitació</v>
      </c>
    </row>
    <row r="25" spans="2:10" ht="38.25" customHeight="1" thickBot="1">
      <c r="B25" s="47" t="s">
        <v>53</v>
      </c>
      <c r="C25" s="43" t="s">
        <v>46</v>
      </c>
      <c r="D25" s="44">
        <v>2900</v>
      </c>
      <c r="E25" s="45" t="s">
        <v>47</v>
      </c>
      <c r="F25" s="23"/>
      <c r="G25" s="24" t="str">
        <f t="shared" si="2"/>
        <v>€</v>
      </c>
      <c r="H25" s="1"/>
      <c r="I25" s="1"/>
      <c r="J25" s="25" t="str">
        <f t="shared" ref="J25:J30" si="3">IF(E25="","Pendent incloure import ofertat.S'han d'informar tots els conceptes que componen l'oferta",IF(C25="Preu (€)",IF(E25&gt;D25,"L'import indicat supera el preu màxim admès. Aquest fet suposarà l'exclusió del procediment de licitació",""),IF(C25="Percentatge (%) de recàrrec",IF(E25&gt;D25,"El percentatge indicat supera el percentatge màxim admès. Aquest fet suposarà l'exclusió del procediment de licitació",""),(IF(C25="Percentatge (%) de descompte",IF(E25&lt;D25,"El percentatge indicat és inferior al percentatge mínim admès. Aquest fet suposarà l'exclusió del procediment de licitació",""),IF(E25="","Pendent incloure import ofertat.S'han d'informar tots els conceptes que componen l'oferta",IF(C25="Preu ($)",IF(E25&gt;D25,"L'import indicat supera el preu màxim admès. Aquest fet suposarà l'exclusió del procediment de licitació",""))))))))</f>
        <v>L'import indicat supera el preu màxim admès. Aquest fet suposarà l'exclusió del procediment de licitació</v>
      </c>
    </row>
    <row r="26" spans="2:10" ht="38.25" customHeight="1" thickBot="1">
      <c r="B26" s="48" t="s">
        <v>54</v>
      </c>
      <c r="C26" s="43" t="s">
        <v>46</v>
      </c>
      <c r="D26" s="44">
        <v>1100</v>
      </c>
      <c r="E26" s="45" t="s">
        <v>47</v>
      </c>
      <c r="F26" s="23"/>
      <c r="G26" s="24" t="str">
        <f t="shared" si="2"/>
        <v>€</v>
      </c>
      <c r="H26" s="1"/>
      <c r="I26" s="1"/>
      <c r="J26" s="25" t="str">
        <f t="shared" si="3"/>
        <v>L'import indicat supera el preu màxim admès. Aquest fet suposarà l'exclusió del procediment de licitació</v>
      </c>
    </row>
    <row r="27" spans="2:10" ht="38.25" customHeight="1" thickBot="1">
      <c r="B27" s="47" t="s">
        <v>55</v>
      </c>
      <c r="C27" s="43" t="s">
        <v>46</v>
      </c>
      <c r="D27" s="44">
        <v>6600</v>
      </c>
      <c r="E27" s="45" t="s">
        <v>47</v>
      </c>
      <c r="F27" s="23"/>
      <c r="G27" s="24" t="str">
        <f t="shared" si="2"/>
        <v>€</v>
      </c>
      <c r="H27" s="1"/>
      <c r="I27" s="1"/>
      <c r="J27" s="25" t="str">
        <f t="shared" si="3"/>
        <v>L'import indicat supera el preu màxim admès. Aquest fet suposarà l'exclusió del procediment de licitació</v>
      </c>
    </row>
    <row r="28" spans="2:10" ht="38.25" customHeight="1" thickBot="1">
      <c r="B28" s="47" t="s">
        <v>56</v>
      </c>
      <c r="C28" s="43" t="s">
        <v>46</v>
      </c>
      <c r="D28" s="44">
        <v>7900</v>
      </c>
      <c r="E28" s="45" t="s">
        <v>47</v>
      </c>
      <c r="F28" s="23"/>
      <c r="G28" s="24" t="str">
        <f t="shared" si="2"/>
        <v>€</v>
      </c>
      <c r="H28" s="1"/>
      <c r="I28" s="1"/>
      <c r="J28" s="25" t="str">
        <f t="shared" si="3"/>
        <v>L'import indicat supera el preu màxim admès. Aquest fet suposarà l'exclusió del procediment de licitació</v>
      </c>
    </row>
    <row r="29" spans="2:10" ht="38.25" customHeight="1" thickBot="1">
      <c r="B29" s="48" t="s">
        <v>57</v>
      </c>
      <c r="C29" s="43" t="s">
        <v>46</v>
      </c>
      <c r="D29" s="44">
        <v>78</v>
      </c>
      <c r="E29" s="45" t="s">
        <v>47</v>
      </c>
      <c r="F29" s="23"/>
      <c r="G29" s="24" t="str">
        <f t="shared" si="2"/>
        <v>€</v>
      </c>
      <c r="H29" s="1"/>
      <c r="I29" s="1"/>
      <c r="J29" s="25" t="str">
        <f t="shared" si="3"/>
        <v>L'import indicat supera el preu màxim admès. Aquest fet suposarà l'exclusió del procediment de licitació</v>
      </c>
    </row>
    <row r="30" spans="2:10" ht="38.25" customHeight="1" thickBot="1">
      <c r="B30" s="47" t="s">
        <v>58</v>
      </c>
      <c r="C30" s="43" t="s">
        <v>46</v>
      </c>
      <c r="D30" s="44">
        <v>106</v>
      </c>
      <c r="E30" s="45" t="s">
        <v>47</v>
      </c>
      <c r="F30" s="23"/>
      <c r="G30" s="24" t="str">
        <f t="shared" si="2"/>
        <v>€</v>
      </c>
      <c r="H30" s="1"/>
      <c r="I30" s="1"/>
      <c r="J30" s="25" t="str">
        <f t="shared" si="3"/>
        <v>L'import indicat supera el preu màxim admès. Aquest fet suposarà l'exclusió del procediment de licitació</v>
      </c>
    </row>
    <row r="35" spans="2:8" ht="14.25" customHeight="1">
      <c r="B35" s="11" t="s">
        <v>24</v>
      </c>
      <c r="C35" s="12" t="s">
        <v>25</v>
      </c>
      <c r="D35" s="12" t="s">
        <v>8</v>
      </c>
    </row>
    <row r="36" spans="2:8" ht="42.75" customHeight="1">
      <c r="B36" s="53" t="s">
        <v>61</v>
      </c>
      <c r="C36" s="54"/>
      <c r="D36" s="55"/>
    </row>
    <row r="37" spans="2:8" ht="42.75" customHeight="1">
      <c r="B37" s="49" t="s">
        <v>64</v>
      </c>
      <c r="C37" s="5"/>
      <c r="D37" s="26" t="str">
        <f t="shared" ref="D37:D39" si="4">IF(C37="","Pendent resposta","")</f>
        <v>Pendent resposta</v>
      </c>
    </row>
    <row r="38" spans="2:8" ht="42.75" customHeight="1">
      <c r="B38" s="50" t="s">
        <v>59</v>
      </c>
      <c r="C38" s="5"/>
      <c r="D38" s="26" t="str">
        <f>IF(C38="","Pendent resposta","")</f>
        <v>Pendent resposta</v>
      </c>
    </row>
    <row r="39" spans="2:8" ht="42.75" customHeight="1">
      <c r="B39" s="50" t="s">
        <v>65</v>
      </c>
      <c r="C39" s="5"/>
      <c r="D39" s="26" t="str">
        <f t="shared" si="4"/>
        <v>Pendent resposta</v>
      </c>
    </row>
    <row r="40" spans="2:8" ht="42.75" customHeight="1">
      <c r="B40" s="53" t="s">
        <v>60</v>
      </c>
      <c r="C40" s="54"/>
      <c r="D40" s="55"/>
    </row>
    <row r="41" spans="2:8" ht="42.75" customHeight="1">
      <c r="B41" s="51" t="s">
        <v>66</v>
      </c>
      <c r="C41" s="5"/>
      <c r="D41" s="26" t="str">
        <f t="shared" ref="D41:D43" si="5">IF(C41="","Pendent resposta","")</f>
        <v>Pendent resposta</v>
      </c>
    </row>
    <row r="42" spans="2:8" ht="42.75" customHeight="1">
      <c r="B42" s="51" t="s">
        <v>67</v>
      </c>
      <c r="C42" s="5"/>
      <c r="D42" s="26" t="str">
        <f t="shared" si="5"/>
        <v>Pendent resposta</v>
      </c>
    </row>
    <row r="43" spans="2:8" ht="42.75" customHeight="1">
      <c r="B43" s="51" t="s">
        <v>68</v>
      </c>
      <c r="C43" s="5"/>
      <c r="D43" s="26" t="str">
        <f t="shared" si="5"/>
        <v>Pendent resposta</v>
      </c>
    </row>
    <row r="44" spans="2:8" ht="42.75" customHeight="1">
      <c r="B44" s="52" t="s">
        <v>62</v>
      </c>
      <c r="C44" s="5"/>
      <c r="D44" s="26" t="str">
        <f>IF(C44="","Pendent resposta","")</f>
        <v>Pendent resposta</v>
      </c>
    </row>
    <row r="45" spans="2:8" ht="42.75" customHeight="1">
      <c r="B45" s="52" t="s">
        <v>63</v>
      </c>
      <c r="C45" s="5"/>
      <c r="D45" s="26" t="str">
        <f>IF(C45="","Pendent resposta","")</f>
        <v>Pendent resposta</v>
      </c>
    </row>
    <row r="46" spans="2:8" ht="37.5" customHeight="1">
      <c r="B46" s="27"/>
    </row>
    <row r="47" spans="2:8" ht="12.75">
      <c r="B47" s="28" t="s">
        <v>4</v>
      </c>
    </row>
    <row r="48" spans="2:8" ht="50.1" customHeight="1">
      <c r="B48" s="29"/>
      <c r="E48" s="30"/>
      <c r="F48" s="30"/>
      <c r="G48" s="30"/>
      <c r="H48" s="30"/>
    </row>
    <row r="49" spans="2:4" ht="75" customHeight="1">
      <c r="B49" s="31" t="s">
        <v>5</v>
      </c>
      <c r="C49" s="30"/>
      <c r="D49" s="30"/>
    </row>
    <row r="51" spans="2:4" ht="12.75"/>
    <row r="52" spans="2:4" ht="12.75">
      <c r="B52" s="32"/>
    </row>
    <row r="53" spans="2:4" ht="15">
      <c r="B53" s="33"/>
    </row>
    <row r="54" spans="2:4" ht="15.75" customHeight="1">
      <c r="B54" s="32"/>
    </row>
  </sheetData>
  <sheetProtection algorithmName="SHA-512" hashValue="47xDzT4wcUVfVVP3wKWiScDiHDYwas3sZYegqtT0kxz/RBGZmlvaks1YdljBFfBJMZ96+On1JHvyyxoHU/cNKw==" saltValue="8DG9J4fjdLVb+BKlzn/wWQ==" spinCount="100000" sheet="1" objects="1" scenarios="1"/>
  <mergeCells count="7">
    <mergeCell ref="B36:D36"/>
    <mergeCell ref="B40:D40"/>
    <mergeCell ref="B3:J3"/>
    <mergeCell ref="B4:J4"/>
    <mergeCell ref="B15:H15"/>
    <mergeCell ref="C18:E18"/>
    <mergeCell ref="F18:I18"/>
  </mergeCells>
  <conditionalFormatting sqref="D7:F11 D37:D39 F36:F43 D41:D44 J23:J30">
    <cfRule type="cellIs" dxfId="9" priority="3" operator="equal">
      <formula>"Correcte"</formula>
    </cfRule>
  </conditionalFormatting>
  <conditionalFormatting sqref="D7:F11 D37:D39 F36:F43 D41:D44">
    <cfRule type="cellIs" dxfId="8" priority="4" operator="equal">
      <formula>"Pendent incloure informació"</formula>
    </cfRule>
  </conditionalFormatting>
  <conditionalFormatting sqref="J20:J22">
    <cfRule type="cellIs" dxfId="7" priority="5" operator="equal">
      <formula>"Correcte"</formula>
    </cfRule>
  </conditionalFormatting>
  <conditionalFormatting sqref="J20:J30">
    <cfRule type="notContainsBlanks" dxfId="6" priority="6">
      <formula>LEN(TRIM(J20))&gt;0</formula>
    </cfRule>
  </conditionalFormatting>
  <conditionalFormatting sqref="D45">
    <cfRule type="cellIs" dxfId="5" priority="1" operator="equal">
      <formula>"Correcte"</formula>
    </cfRule>
  </conditionalFormatting>
  <conditionalFormatting sqref="D45">
    <cfRule type="cellIs" dxfId="4" priority="2" operator="equal">
      <formula>"Pendent incloure informació"</formula>
    </cfRule>
  </conditionalFormatting>
  <dataValidations count="4">
    <dataValidation type="list" allowBlank="1" showErrorMessage="1" sqref="C20:C30">
      <formula1>"Preu (€),Percentatge (%) de recàrrec,Percentatge (%) de descompte,Preu ($)"</formula1>
    </dataValidation>
    <dataValidation type="list" allowBlank="1" showErrorMessage="1" sqref="C37:C39 C41:C45">
      <formula1>"Sí,No"</formula1>
    </dataValidation>
    <dataValidation type="list" allowBlank="1" showErrorMessage="1" sqref="C9">
      <formula1>"Nom propi,Representació de l' empresa"</formula1>
    </dataValidation>
    <dataValidation type="custom" allowBlank="1" showDropDown="1" showInputMessage="1" showErrorMessage="1" prompt="Com a màxim es poden entrar 2 decimals" sqref="H20:I30 E20:E30">
      <formula1>AND(E20&lt;&gt;"",LEN(RIGHT(E20,LEN(E20)-IFERROR(FIND(",",E20),LEN(E20))))&lt;=2)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J54"/>
  <sheetViews>
    <sheetView topLeftCell="A10" workbookViewId="0">
      <selection activeCell="F20" sqref="F20"/>
    </sheetView>
  </sheetViews>
  <sheetFormatPr defaultColWidth="12.5703125" defaultRowHeight="12.75"/>
  <cols>
    <col min="1" max="1" width="2.28515625" style="57" customWidth="1"/>
    <col min="2" max="2" width="69.7109375" style="57" customWidth="1"/>
    <col min="3" max="4" width="29.85546875" style="57" customWidth="1"/>
    <col min="5" max="5" width="16.42578125" style="57" bestFit="1" customWidth="1"/>
    <col min="6" max="6" width="24.85546875" style="57" customWidth="1"/>
    <col min="7" max="7" width="23" style="57" customWidth="1"/>
    <col min="8" max="8" width="14.28515625" style="57" customWidth="1"/>
    <col min="9" max="9" width="20.5703125" style="57" bestFit="1" customWidth="1"/>
    <col min="10" max="10" width="47.42578125" style="57" customWidth="1"/>
    <col min="11" max="16384" width="12.5703125" style="57"/>
  </cols>
  <sheetData>
    <row r="3" spans="2:10" ht="12.75" customHeight="1">
      <c r="B3" s="7" t="s">
        <v>26</v>
      </c>
      <c r="C3" s="56"/>
      <c r="D3" s="56"/>
      <c r="E3" s="56"/>
      <c r="F3" s="56"/>
      <c r="G3" s="56"/>
      <c r="H3" s="56"/>
      <c r="I3" s="56"/>
      <c r="J3" s="56"/>
    </row>
    <row r="4" spans="2:10" ht="12.75" customHeight="1">
      <c r="B4" s="7" t="s">
        <v>27</v>
      </c>
      <c r="C4" s="56"/>
      <c r="D4" s="56"/>
      <c r="E4" s="56"/>
      <c r="F4" s="56"/>
      <c r="G4" s="56"/>
      <c r="H4" s="56"/>
      <c r="I4" s="56"/>
      <c r="J4" s="56"/>
    </row>
    <row r="5" spans="2:10">
      <c r="B5" s="58"/>
    </row>
    <row r="6" spans="2:10" ht="12.75" customHeight="1">
      <c r="B6" s="11" t="s">
        <v>69</v>
      </c>
      <c r="C6" s="12" t="s">
        <v>28</v>
      </c>
      <c r="D6" s="12" t="s">
        <v>29</v>
      </c>
    </row>
    <row r="7" spans="2:10">
      <c r="B7" s="59" t="s">
        <v>30</v>
      </c>
      <c r="C7" s="6"/>
      <c r="D7" s="14" t="str">
        <f>IF(C7="","Pendent incloure informació","")</f>
        <v>Pendent incloure informació</v>
      </c>
    </row>
    <row r="8" spans="2:10">
      <c r="B8" s="59" t="s">
        <v>70</v>
      </c>
      <c r="C8" s="6"/>
      <c r="D8" s="14" t="str">
        <f>IF(C8="","Pendent incloure informació","")</f>
        <v>Pendent incloure informació</v>
      </c>
    </row>
    <row r="9" spans="2:10">
      <c r="B9" s="15" t="s">
        <v>31</v>
      </c>
      <c r="C9" s="3"/>
      <c r="D9" s="14" t="str">
        <f>IF(C9="","Pendent incloure informació","")</f>
        <v>Pendent incloure informació</v>
      </c>
      <c r="I9" s="58"/>
    </row>
    <row r="10" spans="2:10">
      <c r="B10" s="15" t="s">
        <v>71</v>
      </c>
      <c r="C10" s="3"/>
      <c r="D10" s="14" t="str">
        <f>IF(AND(C10="",$C$9="representació de l' empresa"),"Pendent incloure informació","")</f>
        <v/>
      </c>
      <c r="I10" s="58"/>
    </row>
    <row r="11" spans="2:10">
      <c r="B11" s="15" t="s">
        <v>72</v>
      </c>
      <c r="C11" s="3"/>
      <c r="D11" s="14" t="str">
        <f>IF(AND(C11="",$C$9="representació de l' empresa"),"Pendent incloure informació","")</f>
        <v/>
      </c>
      <c r="I11" s="58"/>
    </row>
    <row r="12" spans="2:10" ht="25.5">
      <c r="B12" s="35" t="s">
        <v>73</v>
      </c>
      <c r="C12" s="34" t="s">
        <v>74</v>
      </c>
      <c r="D12" s="34"/>
      <c r="E12" s="16"/>
      <c r="F12" s="16"/>
      <c r="G12" s="16"/>
      <c r="H12" s="16"/>
      <c r="I12" s="58"/>
    </row>
    <row r="13" spans="2:10">
      <c r="B13" s="35" t="s">
        <v>32</v>
      </c>
      <c r="C13" s="34" t="s">
        <v>44</v>
      </c>
      <c r="D13" s="4"/>
      <c r="E13" s="16"/>
      <c r="F13" s="16"/>
      <c r="G13" s="16"/>
      <c r="H13" s="16"/>
      <c r="I13" s="58"/>
    </row>
    <row r="14" spans="2:10">
      <c r="B14" s="16"/>
      <c r="C14" s="16"/>
      <c r="D14" s="16"/>
      <c r="E14" s="16"/>
      <c r="F14" s="16"/>
      <c r="G14" s="16"/>
      <c r="H14" s="16"/>
      <c r="I14" s="58"/>
    </row>
    <row r="15" spans="2:10">
      <c r="B15" s="17" t="s">
        <v>75</v>
      </c>
      <c r="C15" s="56"/>
      <c r="D15" s="56"/>
      <c r="E15" s="56"/>
      <c r="F15" s="56"/>
      <c r="G15" s="56"/>
      <c r="H15" s="56"/>
    </row>
    <row r="16" spans="2:10" ht="12.75" customHeight="1">
      <c r="B16" s="60"/>
    </row>
    <row r="17" spans="2:10" ht="12.75" customHeight="1">
      <c r="B17" s="60"/>
    </row>
    <row r="18" spans="2:10" ht="12.75" customHeight="1">
      <c r="B18" s="60"/>
      <c r="C18" s="61" t="s">
        <v>33</v>
      </c>
      <c r="D18" s="62"/>
      <c r="E18" s="63"/>
      <c r="F18" s="64" t="s">
        <v>17</v>
      </c>
      <c r="G18" s="62"/>
      <c r="H18" s="62"/>
      <c r="I18" s="63"/>
    </row>
    <row r="19" spans="2:10">
      <c r="B19" s="40" t="s">
        <v>34</v>
      </c>
      <c r="C19" s="41" t="s">
        <v>35</v>
      </c>
      <c r="D19" s="41" t="s">
        <v>36</v>
      </c>
      <c r="E19" s="41" t="s">
        <v>37</v>
      </c>
      <c r="F19" s="22" t="s">
        <v>38</v>
      </c>
      <c r="G19" s="22" t="s">
        <v>37</v>
      </c>
      <c r="H19" s="22" t="s">
        <v>39</v>
      </c>
      <c r="I19" s="22" t="s">
        <v>40</v>
      </c>
      <c r="J19" s="22" t="s">
        <v>41</v>
      </c>
    </row>
    <row r="20" spans="2:10" ht="45.95" customHeight="1" thickBot="1">
      <c r="B20" s="42" t="s">
        <v>76</v>
      </c>
      <c r="C20" s="43" t="s">
        <v>77</v>
      </c>
      <c r="D20" s="44">
        <v>11000</v>
      </c>
      <c r="E20" s="45" t="s">
        <v>47</v>
      </c>
      <c r="F20" s="23"/>
      <c r="G20" s="24" t="str">
        <f t="shared" ref="G20:G30" si="0">E20</f>
        <v>€</v>
      </c>
      <c r="H20" s="1"/>
      <c r="I20" s="1"/>
      <c r="J20" s="25" t="str">
        <f>IF(F21="","Pendiente incluir importe ofertado.Se han de informar todos los conceptos que componen la oferta",IF(C21="Precio (€)",IF(F21&gt;D21,"El importe indicado supera el precio máximo admitido. Este hecho supondrà la exclusión del procedimiento de licitación",""),IF(C21="Porcentaje (%) de recargo",IF(F21&gt;D21,"El porcentaje indicado supera el máximo admitido. Este hecho supondrá la exclusión del procedimiento de licitación",""),(IF(C21="Porcentaje (%) de descuento",IF(F21&lt;D21,"El porcentaje indicado es inferior al porcentaje mínimo admitido. Este hecho supondrá la exclusión del procedimiento de licitación",""),IF(F21="","Pendiente incluir importe ofertado.Se han de informar todos los conceptos que componen la oferta",IF(C21="Precio ($)",IF(F21&gt;D21,"El importe indicado supera el precio máximo admitido. Este hecho supondrà la exclusión del procedimiento de licitación",""))))))))</f>
        <v>Pendiente incluir importe ofertado.Se han de informar todos los conceptos que componen la oferta</v>
      </c>
    </row>
    <row r="21" spans="2:10" ht="45.95" customHeight="1" thickBot="1">
      <c r="B21" s="42" t="s">
        <v>78</v>
      </c>
      <c r="C21" s="43" t="s">
        <v>77</v>
      </c>
      <c r="D21" s="44">
        <v>15000</v>
      </c>
      <c r="E21" s="45" t="s">
        <v>47</v>
      </c>
      <c r="F21" s="23"/>
      <c r="G21" s="24" t="str">
        <f t="shared" si="0"/>
        <v>€</v>
      </c>
      <c r="H21" s="1"/>
      <c r="I21" s="1"/>
      <c r="J21" s="25" t="str">
        <f t="shared" ref="J21:J30" si="1">IF(F22="","Pendiente incluir importe ofertado.Se han de informar todos los conceptos que componen la oferta",IF(C22="Precio (€)",IF(F22&gt;D22,"El importe indicado supera el precio máximo admitido. Este hecho supondrà la exclusión del procedimiento de licitación",""),IF(C22="Porcentaje (%) de recargo",IF(F22&gt;D22,"El porcentaje indicado supera el máximo admitido. Este hecho supondrá la exclusión del procedimiento de licitación",""),(IF(C22="Porcentaje (%) de descuento",IF(F22&lt;D22,"El porcentaje indicado es inferior al porcentaje mínimo admitido. Este hecho supondrá la exclusión del procedimiento de licitación",""),IF(F22="","Pendiente incluir importe ofertado.Se han de informar todos los conceptos que componen la oferta",IF(C22="Precio ($)",IF(F22&gt;D22,"El importe indicado supera el precio máximo admitido. Este hecho supondrà la exclusión del procedimiento de licitación",""))))))))</f>
        <v>Pendiente incluir importe ofertado.Se han de informar todos los conceptos que componen la oferta</v>
      </c>
    </row>
    <row r="22" spans="2:10" ht="45.95" customHeight="1" thickBot="1">
      <c r="B22" s="42" t="s">
        <v>79</v>
      </c>
      <c r="C22" s="43" t="s">
        <v>77</v>
      </c>
      <c r="D22" s="44">
        <v>8000</v>
      </c>
      <c r="E22" s="45" t="s">
        <v>47</v>
      </c>
      <c r="F22" s="23"/>
      <c r="G22" s="24" t="str">
        <f t="shared" si="0"/>
        <v>€</v>
      </c>
      <c r="H22" s="1"/>
      <c r="I22" s="1"/>
      <c r="J22" s="25" t="str">
        <f t="shared" si="1"/>
        <v>Pendiente incluir importe ofertado.Se han de informar todos los conceptos que componen la oferta</v>
      </c>
    </row>
    <row r="23" spans="2:10" ht="45.95" customHeight="1" thickBot="1">
      <c r="B23" s="46" t="s">
        <v>80</v>
      </c>
      <c r="C23" s="43" t="s">
        <v>77</v>
      </c>
      <c r="D23" s="44">
        <v>18000</v>
      </c>
      <c r="E23" s="45" t="s">
        <v>47</v>
      </c>
      <c r="F23" s="23"/>
      <c r="G23" s="24" t="str">
        <f t="shared" si="0"/>
        <v>€</v>
      </c>
      <c r="H23" s="1"/>
      <c r="I23" s="1"/>
      <c r="J23" s="25" t="str">
        <f t="shared" si="1"/>
        <v>Pendiente incluir importe ofertado.Se han de informar todos los conceptos que componen la oferta</v>
      </c>
    </row>
    <row r="24" spans="2:10" ht="45.95" customHeight="1" thickBot="1">
      <c r="B24" s="47" t="s">
        <v>81</v>
      </c>
      <c r="C24" s="43" t="s">
        <v>77</v>
      </c>
      <c r="D24" s="44">
        <v>12000</v>
      </c>
      <c r="E24" s="45" t="s">
        <v>47</v>
      </c>
      <c r="F24" s="23"/>
      <c r="G24" s="24" t="str">
        <f t="shared" si="0"/>
        <v>€</v>
      </c>
      <c r="H24" s="1"/>
      <c r="I24" s="1"/>
      <c r="J24" s="25" t="str">
        <f t="shared" si="1"/>
        <v>Pendiente incluir importe ofertado.Se han de informar todos los conceptos que componen la oferta</v>
      </c>
    </row>
    <row r="25" spans="2:10" ht="45.95" customHeight="1" thickBot="1">
      <c r="B25" s="47" t="s">
        <v>82</v>
      </c>
      <c r="C25" s="43" t="s">
        <v>77</v>
      </c>
      <c r="D25" s="44">
        <v>2900</v>
      </c>
      <c r="E25" s="45" t="s">
        <v>47</v>
      </c>
      <c r="F25" s="23"/>
      <c r="G25" s="24" t="str">
        <f t="shared" si="0"/>
        <v>€</v>
      </c>
      <c r="H25" s="1"/>
      <c r="I25" s="1"/>
      <c r="J25" s="25" t="str">
        <f t="shared" si="1"/>
        <v>Pendiente incluir importe ofertado.Se han de informar todos los conceptos que componen la oferta</v>
      </c>
    </row>
    <row r="26" spans="2:10" ht="45.95" customHeight="1" thickBot="1">
      <c r="B26" s="48" t="s">
        <v>83</v>
      </c>
      <c r="C26" s="43" t="s">
        <v>77</v>
      </c>
      <c r="D26" s="44">
        <v>1100</v>
      </c>
      <c r="E26" s="45" t="s">
        <v>47</v>
      </c>
      <c r="F26" s="23"/>
      <c r="G26" s="24" t="str">
        <f t="shared" si="0"/>
        <v>€</v>
      </c>
      <c r="H26" s="1"/>
      <c r="I26" s="1"/>
      <c r="J26" s="25" t="str">
        <f t="shared" si="1"/>
        <v>Pendiente incluir importe ofertado.Se han de informar todos los conceptos que componen la oferta</v>
      </c>
    </row>
    <row r="27" spans="2:10" ht="45.95" customHeight="1" thickBot="1">
      <c r="B27" s="47" t="s">
        <v>84</v>
      </c>
      <c r="C27" s="43" t="s">
        <v>77</v>
      </c>
      <c r="D27" s="44">
        <v>6600</v>
      </c>
      <c r="E27" s="45" t="s">
        <v>47</v>
      </c>
      <c r="F27" s="23"/>
      <c r="G27" s="24" t="str">
        <f t="shared" si="0"/>
        <v>€</v>
      </c>
      <c r="H27" s="1"/>
      <c r="I27" s="1"/>
      <c r="J27" s="25" t="str">
        <f t="shared" si="1"/>
        <v>Pendiente incluir importe ofertado.Se han de informar todos los conceptos que componen la oferta</v>
      </c>
    </row>
    <row r="28" spans="2:10" ht="45.95" customHeight="1" thickBot="1">
      <c r="B28" s="47" t="s">
        <v>85</v>
      </c>
      <c r="C28" s="43" t="s">
        <v>77</v>
      </c>
      <c r="D28" s="44">
        <v>7900</v>
      </c>
      <c r="E28" s="45" t="s">
        <v>47</v>
      </c>
      <c r="F28" s="23"/>
      <c r="G28" s="24" t="str">
        <f t="shared" si="0"/>
        <v>€</v>
      </c>
      <c r="H28" s="1"/>
      <c r="I28" s="1"/>
      <c r="J28" s="25" t="str">
        <f t="shared" si="1"/>
        <v>Pendiente incluir importe ofertado.Se han de informar todos los conceptos que componen la oferta</v>
      </c>
    </row>
    <row r="29" spans="2:10" ht="45.95" customHeight="1" thickBot="1">
      <c r="B29" s="48" t="s">
        <v>86</v>
      </c>
      <c r="C29" s="43" t="s">
        <v>77</v>
      </c>
      <c r="D29" s="44">
        <v>78</v>
      </c>
      <c r="E29" s="45" t="s">
        <v>47</v>
      </c>
      <c r="F29" s="23"/>
      <c r="G29" s="24" t="str">
        <f t="shared" si="0"/>
        <v>€</v>
      </c>
      <c r="H29" s="1"/>
      <c r="I29" s="1"/>
      <c r="J29" s="25" t="str">
        <f t="shared" si="1"/>
        <v>Pendiente incluir importe ofertado.Se han de informar todos los conceptos que componen la oferta</v>
      </c>
    </row>
    <row r="30" spans="2:10" ht="45.95" customHeight="1" thickBot="1">
      <c r="B30" s="47" t="s">
        <v>87</v>
      </c>
      <c r="C30" s="43" t="s">
        <v>77</v>
      </c>
      <c r="D30" s="44">
        <v>106</v>
      </c>
      <c r="E30" s="45" t="s">
        <v>47</v>
      </c>
      <c r="F30" s="23"/>
      <c r="G30" s="24" t="str">
        <f t="shared" si="0"/>
        <v>€</v>
      </c>
      <c r="H30" s="1"/>
      <c r="I30" s="1"/>
      <c r="J30" s="25" t="str">
        <f t="shared" si="1"/>
        <v>Pendiente incluir importe ofertado.Se han de informar todos los conceptos que componen la oferta</v>
      </c>
    </row>
    <row r="35" spans="2:8">
      <c r="B35" s="11" t="s">
        <v>88</v>
      </c>
      <c r="C35" s="12" t="s">
        <v>25</v>
      </c>
      <c r="D35" s="12" t="s">
        <v>29</v>
      </c>
    </row>
    <row r="36" spans="2:8" ht="42.75" customHeight="1">
      <c r="B36" s="67" t="s">
        <v>89</v>
      </c>
      <c r="C36" s="68"/>
      <c r="D36" s="69"/>
    </row>
    <row r="37" spans="2:8" ht="42.75" customHeight="1">
      <c r="B37" s="49" t="s">
        <v>90</v>
      </c>
      <c r="C37" s="5"/>
      <c r="D37" s="26" t="str">
        <f>IF(C37="","Pendiente respuesta","")</f>
        <v>Pendiente respuesta</v>
      </c>
    </row>
    <row r="38" spans="2:8" ht="42.75" customHeight="1">
      <c r="B38" s="50" t="s">
        <v>91</v>
      </c>
      <c r="C38" s="5"/>
      <c r="D38" s="26" t="str">
        <f t="shared" ref="D38:D41" si="2">IF(C38="","Pendiente respuesta","")</f>
        <v>Pendiente respuesta</v>
      </c>
    </row>
    <row r="39" spans="2:8" ht="42.75" customHeight="1">
      <c r="B39" s="50" t="s">
        <v>92</v>
      </c>
      <c r="C39" s="5"/>
      <c r="D39" s="26" t="str">
        <f t="shared" si="2"/>
        <v>Pendiente respuesta</v>
      </c>
    </row>
    <row r="40" spans="2:8" ht="42.75" customHeight="1">
      <c r="B40" s="67" t="s">
        <v>93</v>
      </c>
      <c r="C40" s="68"/>
      <c r="D40" s="69"/>
    </row>
    <row r="41" spans="2:8" ht="42.75" customHeight="1">
      <c r="B41" s="51" t="s">
        <v>94</v>
      </c>
      <c r="C41" s="5"/>
      <c r="D41" s="26" t="str">
        <f t="shared" si="2"/>
        <v>Pendiente respuesta</v>
      </c>
    </row>
    <row r="42" spans="2:8" ht="42.75" customHeight="1">
      <c r="B42" s="51" t="s">
        <v>95</v>
      </c>
      <c r="C42" s="5"/>
      <c r="D42" s="26" t="str">
        <f t="shared" ref="D42" si="3">IF(C42="","Pendiente respuesta","")</f>
        <v>Pendiente respuesta</v>
      </c>
    </row>
    <row r="43" spans="2:8" ht="42.75" customHeight="1">
      <c r="B43" s="51" t="s">
        <v>96</v>
      </c>
      <c r="C43" s="5"/>
      <c r="D43" s="26" t="str">
        <f t="shared" ref="D43" si="4">IF(C43="","Pendiente respuesta","")</f>
        <v>Pendiente respuesta</v>
      </c>
    </row>
    <row r="44" spans="2:8" ht="42.75" customHeight="1">
      <c r="B44" s="52" t="s">
        <v>97</v>
      </c>
      <c r="C44" s="5"/>
      <c r="D44" s="26" t="str">
        <f t="shared" ref="D44" si="5">IF(C44="","Pendiente respuesta","")</f>
        <v>Pendiente respuesta</v>
      </c>
    </row>
    <row r="45" spans="2:8" ht="42.75" customHeight="1">
      <c r="B45" s="52" t="s">
        <v>98</v>
      </c>
      <c r="C45" s="5"/>
      <c r="D45" s="26" t="str">
        <f t="shared" ref="D45" si="6">IF(C45="","Pendiente respuesta","")</f>
        <v>Pendiente respuesta</v>
      </c>
    </row>
    <row r="46" spans="2:8">
      <c r="B46" s="29"/>
    </row>
    <row r="47" spans="2:8" ht="12.75" customHeight="1">
      <c r="B47" s="28" t="s">
        <v>99</v>
      </c>
    </row>
    <row r="48" spans="2:8">
      <c r="B48" s="29"/>
      <c r="E48" s="65"/>
      <c r="F48" s="65"/>
      <c r="G48" s="65"/>
      <c r="H48" s="65"/>
    </row>
    <row r="49" spans="2:4" ht="76.5">
      <c r="B49" s="31" t="s">
        <v>42</v>
      </c>
      <c r="C49" s="65"/>
      <c r="D49" s="65"/>
    </row>
    <row r="51" spans="2:4" ht="12.75" customHeight="1"/>
    <row r="52" spans="2:4" ht="12.75" customHeight="1">
      <c r="B52" s="66"/>
    </row>
    <row r="53" spans="2:4" ht="15" customHeight="1">
      <c r="B53" s="33"/>
    </row>
    <row r="54" spans="2:4">
      <c r="B54" s="66"/>
    </row>
  </sheetData>
  <sheetProtection algorithmName="SHA-512" hashValue="PUgev1M7gBAeVGECDmhQGXsuTOC339W+d9W0Sk/UwA7f9xEXGYhziLcw/OTk1rJ42Dpj8VFQil/+QW7ebqUS9w==" saltValue="mLUsQG5w1qej/agfXbFUPQ==" spinCount="100000" sheet="1" objects="1" scenarios="1"/>
  <mergeCells count="7">
    <mergeCell ref="B40:D40"/>
    <mergeCell ref="B3:J3"/>
    <mergeCell ref="B4:J4"/>
    <mergeCell ref="B15:H15"/>
    <mergeCell ref="C18:E18"/>
    <mergeCell ref="F18:I18"/>
    <mergeCell ref="B36:D36"/>
  </mergeCells>
  <conditionalFormatting sqref="J20:J30">
    <cfRule type="cellIs" dxfId="3" priority="3" operator="equal">
      <formula>"Correcte"</formula>
    </cfRule>
  </conditionalFormatting>
  <conditionalFormatting sqref="J20:J30">
    <cfRule type="notContainsBlanks" dxfId="2" priority="4">
      <formula>LEN(TRIM(J20))&gt;0</formula>
    </cfRule>
  </conditionalFormatting>
  <dataValidations count="1">
    <dataValidation type="list" allowBlank="1" showErrorMessage="1" sqref="C37:C39 C41:C45">
      <formula1>"Sí,No"</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2</vt:i4>
      </vt:variant>
    </vt:vector>
  </HeadingPairs>
  <TitlesOfParts>
    <vt:vector size="2" baseType="lpstr">
      <vt:lpstr>Model CAT</vt:lpstr>
      <vt:lpstr>Model CAST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 Maria Martínez Caballeria</dc:creator>
  <cp:lastModifiedBy>Sandra Sabater Anell</cp:lastModifiedBy>
  <dcterms:created xsi:type="dcterms:W3CDTF">2024-06-26T14:18:40Z</dcterms:created>
  <dcterms:modified xsi:type="dcterms:W3CDTF">2026-10-15T14:14:37Z</dcterms:modified>
</cp:coreProperties>
</file>