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umaracciosocialcat0.sharepoint.com/sites/DocumentsSUMAR/JURDIC/CONTRACTACIÓ/Contractació 2026/1. PROCEDIMENTS OBERTS/NO PUBLICATS/296_2026 BEGUDES SANT HILARI/"/>
    </mc:Choice>
  </mc:AlternateContent>
  <xr:revisionPtr revIDLastSave="225" documentId="8_{BC77F2E7-299A-495E-9973-3798FB20E28C}" xr6:coauthVersionLast="47" xr6:coauthVersionMax="47" xr10:uidLastSave="{91353B43-B887-4991-B4D9-5D5C743A89F7}"/>
  <bookViews>
    <workbookView xWindow="57480" yWindow="-75" windowWidth="29040" windowHeight="15720" xr2:uid="{00000000-000D-0000-FFFF-FFFF00000000}"/>
  </bookViews>
  <sheets>
    <sheet name="ANNEX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8" i="1" l="1"/>
  <c r="J4" i="1"/>
  <c r="A16" i="1"/>
  <c r="B2" i="1"/>
  <c r="I49" i="1"/>
  <c r="H49" i="1"/>
  <c r="F48" i="1"/>
  <c r="F20" i="1"/>
  <c r="H20" i="1"/>
  <c r="I20" i="1" s="1"/>
  <c r="K20" i="1"/>
  <c r="L20" i="1"/>
  <c r="F21" i="1"/>
  <c r="K21" i="1"/>
  <c r="L21" i="1"/>
  <c r="F22" i="1"/>
  <c r="K22" i="1"/>
  <c r="L22" i="1"/>
  <c r="M22" i="1"/>
  <c r="N22" i="1" s="1"/>
  <c r="F24" i="1"/>
  <c r="H24" i="1"/>
  <c r="I24" i="1" s="1"/>
  <c r="K24" i="1"/>
  <c r="L24" i="1"/>
  <c r="M24" i="1"/>
  <c r="N24" i="1" s="1"/>
  <c r="F25" i="1"/>
  <c r="H25" i="1" s="1"/>
  <c r="I25" i="1" s="1"/>
  <c r="K25" i="1"/>
  <c r="M25" i="1" s="1"/>
  <c r="N25" i="1" s="1"/>
  <c r="L25" i="1"/>
  <c r="F26" i="1"/>
  <c r="H26" i="1"/>
  <c r="I26" i="1" s="1"/>
  <c r="K26" i="1"/>
  <c r="L26" i="1"/>
  <c r="M26" i="1"/>
  <c r="N26" i="1" s="1"/>
  <c r="F27" i="1"/>
  <c r="H27" i="1"/>
  <c r="I27" i="1"/>
  <c r="K27" i="1"/>
  <c r="L27" i="1"/>
  <c r="M27" i="1" s="1"/>
  <c r="N27" i="1" s="1"/>
  <c r="F28" i="1"/>
  <c r="H28" i="1" s="1"/>
  <c r="I28" i="1" s="1"/>
  <c r="K28" i="1"/>
  <c r="L28" i="1"/>
  <c r="M28" i="1"/>
  <c r="N28" i="1" s="1"/>
  <c r="F29" i="1"/>
  <c r="H29" i="1"/>
  <c r="I29" i="1"/>
  <c r="K29" i="1"/>
  <c r="L29" i="1"/>
  <c r="F31" i="1"/>
  <c r="H31" i="1" s="1"/>
  <c r="I31" i="1" s="1"/>
  <c r="K31" i="1"/>
  <c r="L31" i="1"/>
  <c r="F32" i="1"/>
  <c r="H32" i="1"/>
  <c r="I32" i="1"/>
  <c r="K32" i="1"/>
  <c r="L32" i="1"/>
  <c r="M32" i="1"/>
  <c r="N32" i="1" s="1"/>
  <c r="F33" i="1"/>
  <c r="H33" i="1"/>
  <c r="I33" i="1"/>
  <c r="K33" i="1"/>
  <c r="L33" i="1"/>
  <c r="F34" i="1"/>
  <c r="H34" i="1"/>
  <c r="I34" i="1"/>
  <c r="K34" i="1"/>
  <c r="L34" i="1"/>
  <c r="M34" i="1"/>
  <c r="N34" i="1"/>
  <c r="F36" i="1"/>
  <c r="H36" i="1"/>
  <c r="I36" i="1" s="1"/>
  <c r="K36" i="1"/>
  <c r="M36" i="1" s="1"/>
  <c r="N36" i="1" s="1"/>
  <c r="L36" i="1"/>
  <c r="F37" i="1"/>
  <c r="H37" i="1"/>
  <c r="I37" i="1" s="1"/>
  <c r="K37" i="1"/>
  <c r="L37" i="1"/>
  <c r="F38" i="1"/>
  <c r="H38" i="1"/>
  <c r="I38" i="1" s="1"/>
  <c r="K38" i="1"/>
  <c r="M38" i="1" s="1"/>
  <c r="N38" i="1" s="1"/>
  <c r="L38" i="1"/>
  <c r="F39" i="1"/>
  <c r="H39" i="1" s="1"/>
  <c r="I39" i="1" s="1"/>
  <c r="K39" i="1"/>
  <c r="L39" i="1"/>
  <c r="F41" i="1"/>
  <c r="K41" i="1"/>
  <c r="M41" i="1" s="1"/>
  <c r="N41" i="1" s="1"/>
  <c r="L41" i="1"/>
  <c r="F42" i="1"/>
  <c r="H42" i="1" s="1"/>
  <c r="I42" i="1" s="1"/>
  <c r="K42" i="1"/>
  <c r="L42" i="1"/>
  <c r="F43" i="1"/>
  <c r="K43" i="1"/>
  <c r="L43" i="1"/>
  <c r="M43" i="1" s="1"/>
  <c r="N43" i="1" s="1"/>
  <c r="F44" i="1"/>
  <c r="H44" i="1"/>
  <c r="K44" i="1"/>
  <c r="L44" i="1"/>
  <c r="F46" i="1"/>
  <c r="H46" i="1"/>
  <c r="I46" i="1" s="1"/>
  <c r="K46" i="1"/>
  <c r="M46" i="1" s="1"/>
  <c r="N46" i="1" s="1"/>
  <c r="L46" i="1"/>
  <c r="F47" i="1"/>
  <c r="H47" i="1"/>
  <c r="I47" i="1"/>
  <c r="K47" i="1"/>
  <c r="M47" i="1" s="1"/>
  <c r="N47" i="1" s="1"/>
  <c r="L47" i="1"/>
  <c r="L48" i="1"/>
  <c r="M48" i="1"/>
  <c r="N48" i="1" s="1"/>
  <c r="M44" i="1" l="1"/>
  <c r="N44" i="1" s="1"/>
  <c r="K49" i="1"/>
  <c r="M31" i="1"/>
  <c r="N31" i="1" s="1"/>
  <c r="M42" i="1"/>
  <c r="N42" i="1" s="1"/>
  <c r="M33" i="1"/>
  <c r="N33" i="1"/>
  <c r="M37" i="1"/>
  <c r="N37" i="1" s="1"/>
  <c r="M20" i="1"/>
  <c r="F49" i="1"/>
  <c r="H48" i="1"/>
  <c r="I48" i="1" s="1"/>
  <c r="M29" i="1"/>
  <c r="N29" i="1" s="1"/>
  <c r="I44" i="1"/>
  <c r="H21" i="1"/>
  <c r="I21" i="1" s="1"/>
  <c r="M21" i="1"/>
  <c r="N21" i="1" s="1"/>
  <c r="H22" i="1"/>
  <c r="I22" i="1"/>
  <c r="M39" i="1"/>
  <c r="N39" i="1" s="1"/>
  <c r="H41" i="1"/>
  <c r="I41" i="1" s="1"/>
  <c r="H43" i="1"/>
  <c r="I43" i="1" s="1"/>
  <c r="A17" i="1"/>
  <c r="J17" i="1"/>
  <c r="M49" i="1" l="1"/>
  <c r="N20" i="1"/>
  <c r="N49" i="1" s="1"/>
  <c r="F50" i="1"/>
  <c r="A49" i="1"/>
  <c r="J5" i="1"/>
  <c r="K50" i="1" l="1"/>
  <c r="H50" i="1" l="1"/>
  <c r="I50" i="1" l="1"/>
  <c r="D6" i="1" s="1"/>
  <c r="M50" i="1"/>
  <c r="K7" i="1" s="1"/>
  <c r="B6" i="1"/>
  <c r="C6" i="1"/>
  <c r="J7" i="1"/>
  <c r="N50" i="1" l="1"/>
  <c r="L7" i="1" s="1"/>
</calcChain>
</file>

<file path=xl/sharedStrings.xml><?xml version="1.0" encoding="utf-8"?>
<sst xmlns="http://schemas.openxmlformats.org/spreadsheetml/2006/main" count="79" uniqueCount="50">
  <si>
    <t>Preu</t>
  </si>
  <si>
    <t>IVA</t>
  </si>
  <si>
    <t>Import total</t>
  </si>
  <si>
    <t xml:space="preserve">Preu </t>
  </si>
  <si>
    <t>OFERTA ECONÒMICA PRESENTADA PEL LICITADOR</t>
  </si>
  <si>
    <t>DESCRIPCIÓ</t>
  </si>
  <si>
    <t>TOTAL</t>
  </si>
  <si>
    <t>IVA €</t>
  </si>
  <si>
    <t>TOTAL + IVA</t>
  </si>
  <si>
    <r>
      <t>Quedarà exclosa de la licitació l’oferta econòmica que inclogui un preu ofert superior al preu màxim de licitació</t>
    </r>
    <r>
      <rPr>
        <b/>
        <sz val="11"/>
        <color rgb="FFFF0000"/>
        <rFont val="Calibri"/>
        <family val="2"/>
        <scheme val="minor"/>
      </rPr>
      <t>.</t>
    </r>
    <r>
      <rPr>
        <b/>
        <sz val="12"/>
        <color rgb="FFFF0000"/>
        <rFont val="Arial"/>
        <family val="2"/>
      </rPr>
      <t xml:space="preserve"> </t>
    </r>
  </si>
  <si>
    <t>L'empresa licitadora únicament haurà d'omplir la columna (marcada en groc)</t>
  </si>
  <si>
    <r>
      <t>Es indispensable indicar un import a TOTS els productes, quedara exclosa de la licitació l'oferta economica que no inclogui un import superior a 0,01€</t>
    </r>
    <r>
      <rPr>
        <b/>
        <sz val="11"/>
        <color rgb="FFFF0000"/>
        <rFont val="Calibri"/>
        <family val="2"/>
        <scheme val="minor"/>
      </rPr>
      <t>.</t>
    </r>
    <r>
      <rPr>
        <b/>
        <sz val="12"/>
        <color rgb="FFFF0000"/>
        <rFont val="Arial"/>
        <family val="2"/>
      </rPr>
      <t xml:space="preserve"> </t>
    </r>
  </si>
  <si>
    <t>TOTAL PREU</t>
  </si>
  <si>
    <t>UNITATS</t>
  </si>
  <si>
    <t xml:space="preserve">    QUANTITAT</t>
  </si>
  <si>
    <t>PREU OFERT LICITADOR</t>
  </si>
  <si>
    <t>UDS</t>
  </si>
  <si>
    <t>PREU UNITARI</t>
  </si>
  <si>
    <t>CODI</t>
  </si>
  <si>
    <t>BEGUDES PER LA RESIDÈNCIA DE SANT HILARI DE SACALM</t>
  </si>
  <si>
    <t>AIGÜES</t>
  </si>
  <si>
    <t>AIGUA ENVÀS TAP SPORT FINS A 0,5L</t>
  </si>
  <si>
    <t>AIGUA MINERAL 5L</t>
  </si>
  <si>
    <t>AIGUA MINERAL 1,5L</t>
  </si>
  <si>
    <t>BATUTS I LLETS ESPECIALS</t>
  </si>
  <si>
    <t>BEGUDA AMETLLA 1L - SENSE SUCRE</t>
  </si>
  <si>
    <t>BEGUDA CIVADA 1L</t>
  </si>
  <si>
    <t>BEGUDA D’ARROS 1L</t>
  </si>
  <si>
    <t>BEGUDA DE SOJA 1L</t>
  </si>
  <si>
    <t>ORXATA DE XUFA  1L</t>
  </si>
  <si>
    <t>ORXATA DE XUFA  1L - ZERO/SENSE SUCRES AFEGITS</t>
  </si>
  <si>
    <t>REFRESCOS</t>
  </si>
  <si>
    <t>BEGUDA ISOTÒNICA 1,5L</t>
  </si>
  <si>
    <t>REFRESC COLA ZERO AMPOLLA 2L</t>
  </si>
  <si>
    <t>REFRESC LLIMONADA 2L</t>
  </si>
  <si>
    <t>REFRESC TARONJADA 2L</t>
  </si>
  <si>
    <t>BEGUDES ALCOHÒLIQUES</t>
  </si>
  <si>
    <t>CAVA BRUT NATURE D.O 75CL</t>
  </si>
  <si>
    <t>MOSCATELL 15% 5 LITRES</t>
  </si>
  <si>
    <t>VI BLANC BRICK 1L</t>
  </si>
  <si>
    <t>SUCS</t>
  </si>
  <si>
    <t>LLETS</t>
  </si>
  <si>
    <t>LLET SENCERA 1L</t>
  </si>
  <si>
    <t>LLET SEMI DESNATADA SENSE LACTOSA BRICK 1L</t>
  </si>
  <si>
    <t>ALTRES BEGUDES</t>
  </si>
  <si>
    <t>RATAFIA 75CL - INDICACIÓ GEOGRÀFICA CATALA</t>
  </si>
  <si>
    <t>SUC DE PRÉSSEC SENSE SUCRE AFEGIT, ESPREMUT O A PARTIR DE CONC. 1L</t>
  </si>
  <si>
    <t>SUC DE TARONJA SENSE SUCRE AFEGIT, ESPREMUT O A PARTIR DE CONC. 1L</t>
  </si>
  <si>
    <t>SUC FRUITES TROPICALS SENSE SUCRE AFEGIT, BRICK ESPREMUT O CONC 1L</t>
  </si>
  <si>
    <t>SUC DE POMA 1L SENSE SUCRE AFEGIT, ESPREMUT O A PARTIR DE CONC. 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</si>
</sst>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F7A00"/>
        <bgColor indexed="64"/>
      </patternFill>
    </fill>
    <fill>
      <patternFill patternType="solid">
        <fgColor rgb="FFEDE5D7"/>
        <bgColor indexed="64"/>
      </patternFill>
    </fill>
    <fill>
      <patternFill patternType="solid">
        <fgColor rgb="FF9886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theme="0" tint="-0.1499984740745262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2" fillId="0" borderId="10" xfId="3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/>
    <xf numFmtId="44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0" fillId="0" borderId="0" xfId="0" applyNumberFormat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4" fontId="0" fillId="0" borderId="15" xfId="0" applyNumberFormat="1" applyBorder="1" applyAlignment="1">
      <alignment horizontal="center" vertical="center"/>
    </xf>
    <xf numFmtId="44" fontId="0" fillId="0" borderId="20" xfId="0" applyNumberForma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/>
    </xf>
    <xf numFmtId="44" fontId="5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44" fontId="0" fillId="0" borderId="0" xfId="1" applyFont="1" applyProtection="1"/>
    <xf numFmtId="9" fontId="0" fillId="0" borderId="0" xfId="2" applyFont="1" applyAlignment="1" applyProtection="1">
      <alignment horizontal="center" vertical="center"/>
    </xf>
    <xf numFmtId="44" fontId="5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164" fontId="0" fillId="0" borderId="14" xfId="0" applyNumberFormat="1" applyBorder="1" applyAlignment="1">
      <alignment horizontal="center" vertical="center"/>
    </xf>
    <xf numFmtId="0" fontId="5" fillId="0" borderId="0" xfId="0" applyFont="1" applyAlignment="1">
      <alignment vertical="center"/>
    </xf>
    <xf numFmtId="9" fontId="4" fillId="0" borderId="15" xfId="2" applyFont="1" applyFill="1" applyBorder="1" applyAlignment="1" applyProtection="1">
      <alignment horizontal="center" vertical="center"/>
    </xf>
    <xf numFmtId="44" fontId="4" fillId="6" borderId="15" xfId="1" applyFont="1" applyFill="1" applyBorder="1" applyAlignment="1" applyProtection="1">
      <alignment horizontal="center" vertical="center"/>
      <protection locked="0"/>
    </xf>
    <xf numFmtId="0" fontId="0" fillId="0" borderId="2" xfId="0" applyBorder="1"/>
    <xf numFmtId="44" fontId="0" fillId="0" borderId="15" xfId="0" applyNumberFormat="1" applyBorder="1" applyAlignment="1">
      <alignment horizontal="center" vertical="center" wrapText="1"/>
    </xf>
    <xf numFmtId="49" fontId="5" fillId="3" borderId="2" xfId="3" applyNumberFormat="1" applyFont="1" applyFill="1" applyBorder="1" applyAlignment="1">
      <alignment horizontal="center"/>
    </xf>
    <xf numFmtId="0" fontId="5" fillId="3" borderId="2" xfId="3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9" fontId="3" fillId="3" borderId="2" xfId="2" applyFont="1" applyFill="1" applyBorder="1" applyAlignment="1" applyProtection="1">
      <alignment horizontal="center" vertical="center"/>
    </xf>
    <xf numFmtId="9" fontId="3" fillId="3" borderId="2" xfId="2" applyFont="1" applyFill="1" applyBorder="1" applyAlignment="1" applyProtection="1">
      <alignment horizontal="center"/>
    </xf>
    <xf numFmtId="9" fontId="5" fillId="3" borderId="2" xfId="2" applyFont="1" applyFill="1" applyBorder="1" applyAlignment="1" applyProtection="1">
      <alignment horizontal="center" vertical="center"/>
    </xf>
    <xf numFmtId="9" fontId="5" fillId="3" borderId="2" xfId="2" applyFont="1" applyFill="1" applyBorder="1" applyAlignment="1" applyProtection="1">
      <alignment horizontal="center"/>
    </xf>
    <xf numFmtId="0" fontId="0" fillId="7" borderId="2" xfId="0" applyFill="1" applyBorder="1"/>
    <xf numFmtId="0" fontId="3" fillId="7" borderId="2" xfId="0" applyFont="1" applyFill="1" applyBorder="1"/>
    <xf numFmtId="0" fontId="0" fillId="7" borderId="2" xfId="0" applyFill="1" applyBorder="1" applyAlignment="1">
      <alignment horizontal="center"/>
    </xf>
    <xf numFmtId="44" fontId="0" fillId="7" borderId="2" xfId="1" applyFont="1" applyFill="1" applyBorder="1"/>
    <xf numFmtId="0" fontId="0" fillId="0" borderId="2" xfId="0" applyBorder="1" applyAlignment="1">
      <alignment horizontal="center"/>
    </xf>
    <xf numFmtId="44" fontId="0" fillId="0" borderId="2" xfId="1" applyFont="1" applyBorder="1"/>
    <xf numFmtId="44" fontId="0" fillId="0" borderId="0" xfId="1" applyFont="1"/>
    <xf numFmtId="44" fontId="3" fillId="3" borderId="2" xfId="1" applyFont="1" applyFill="1" applyBorder="1" applyAlignment="1">
      <alignment horizontal="center"/>
    </xf>
    <xf numFmtId="44" fontId="0" fillId="0" borderId="15" xfId="1" applyFont="1" applyBorder="1" applyAlignment="1">
      <alignment horizontal="center" vertical="center"/>
    </xf>
    <xf numFmtId="44" fontId="5" fillId="2" borderId="1" xfId="1" applyFont="1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44" fontId="5" fillId="0" borderId="0" xfId="1" applyFont="1"/>
    <xf numFmtId="44" fontId="0" fillId="7" borderId="2" xfId="1" applyFont="1" applyFill="1" applyBorder="1" applyProtection="1"/>
    <xf numFmtId="44" fontId="4" fillId="5" borderId="15" xfId="1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4" borderId="2" xfId="3" applyFont="1" applyFill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2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4" borderId="5" xfId="3" applyFont="1" applyFill="1" applyBorder="1" applyAlignment="1">
      <alignment horizontal="center"/>
    </xf>
    <xf numFmtId="0" fontId="5" fillId="4" borderId="6" xfId="3" applyFont="1" applyFill="1" applyBorder="1" applyAlignment="1">
      <alignment horizontal="center"/>
    </xf>
    <xf numFmtId="0" fontId="5" fillId="4" borderId="11" xfId="3" applyFont="1" applyFill="1" applyBorder="1" applyAlignment="1">
      <alignment horizontal="center"/>
    </xf>
    <xf numFmtId="0" fontId="5" fillId="2" borderId="17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5" fillId="4" borderId="16" xfId="3" applyFont="1" applyFill="1" applyBorder="1" applyAlignment="1">
      <alignment horizontal="center"/>
    </xf>
    <xf numFmtId="0" fontId="5" fillId="4" borderId="7" xfId="3" applyFont="1" applyFill="1" applyBorder="1" applyAlignment="1">
      <alignment horizontal="center"/>
    </xf>
    <xf numFmtId="0" fontId="5" fillId="2" borderId="5" xfId="3" applyFont="1" applyFill="1" applyBorder="1" applyAlignment="1">
      <alignment horizontal="center"/>
    </xf>
    <xf numFmtId="0" fontId="5" fillId="2" borderId="6" xfId="3" applyFont="1" applyFill="1" applyBorder="1" applyAlignment="1">
      <alignment horizontal="center"/>
    </xf>
    <xf numFmtId="0" fontId="5" fillId="2" borderId="7" xfId="3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44" fontId="0" fillId="8" borderId="2" xfId="1" applyFont="1" applyFill="1" applyBorder="1"/>
  </cellXfs>
  <cellStyles count="4">
    <cellStyle name="Moneda" xfId="1" builtinId="4"/>
    <cellStyle name="Normal" xfId="0" builtinId="0"/>
    <cellStyle name="Normal 2" xfId="3" xr:uid="{00000000-0005-0000-0000-000002000000}"/>
    <cellStyle name="Porcentaje" xfId="2" builtinId="5"/>
  </cellStyles>
  <dxfs count="1">
    <dxf>
      <font>
        <b/>
        <i val="0"/>
      </font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66FFFF"/>
      <color rgb="FFDF7A00"/>
      <color rgb="FFEDE5D7"/>
      <color rgb="FF9886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9</xdr:row>
      <xdr:rowOff>178823</xdr:rowOff>
    </xdr:from>
    <xdr:to>
      <xdr:col>8</xdr:col>
      <xdr:colOff>1047750</xdr:colOff>
      <xdr:row>12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5" y="1921898"/>
          <a:ext cx="523875" cy="506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"/>
  <sheetViews>
    <sheetView tabSelected="1" zoomScaleNormal="100" workbookViewId="0">
      <selection activeCell="J20" sqref="J20"/>
    </sheetView>
  </sheetViews>
  <sheetFormatPr baseColWidth="10" defaultColWidth="11.44140625" defaultRowHeight="14.4" x14ac:dyDescent="0.3"/>
  <cols>
    <col min="1" max="1" width="13" customWidth="1"/>
    <col min="2" max="2" width="69.109375" bestFit="1" customWidth="1"/>
    <col min="3" max="3" width="15.5546875" style="1" bestFit="1" customWidth="1"/>
    <col min="4" max="4" width="14" style="1" customWidth="1"/>
    <col min="5" max="5" width="14.5546875" style="2" customWidth="1"/>
    <col min="6" max="6" width="16.5546875" style="47" bestFit="1" customWidth="1"/>
    <col min="8" max="8" width="15.109375" bestFit="1" customWidth="1"/>
    <col min="9" max="9" width="17.5546875" bestFit="1" customWidth="1"/>
    <col min="10" max="10" width="23.5546875" customWidth="1"/>
    <col min="11" max="11" width="23.109375" customWidth="1"/>
    <col min="12" max="12" width="13.5546875" customWidth="1"/>
    <col min="13" max="14" width="14.88671875" bestFit="1" customWidth="1"/>
    <col min="15" max="15" width="22.88671875" customWidth="1"/>
  </cols>
  <sheetData>
    <row r="1" spans="1:16" ht="15" thickBot="1" x14ac:dyDescent="0.35"/>
    <row r="2" spans="1:16" ht="15" thickBot="1" x14ac:dyDescent="0.35">
      <c r="B2" s="3" t="str">
        <f>B4</f>
        <v>BEGUDES PER LA RESIDÈNCIA DE SANT HILARI DE SACALM</v>
      </c>
    </row>
    <row r="4" spans="1:16" x14ac:dyDescent="0.3">
      <c r="B4" s="72" t="s">
        <v>19</v>
      </c>
      <c r="C4" s="73"/>
      <c r="D4" s="74"/>
      <c r="E4" s="4"/>
      <c r="J4" s="58" t="str">
        <f>B2</f>
        <v>BEGUDES PER LA RESIDÈNCIA DE SANT HILARI DE SACALM</v>
      </c>
      <c r="K4" s="58"/>
      <c r="L4" s="58"/>
    </row>
    <row r="5" spans="1:16" x14ac:dyDescent="0.3">
      <c r="B5" s="5" t="s">
        <v>0</v>
      </c>
      <c r="C5" s="5" t="s">
        <v>1</v>
      </c>
      <c r="D5" s="5" t="s">
        <v>2</v>
      </c>
      <c r="J5" s="59" t="str">
        <f>B4</f>
        <v>BEGUDES PER LA RESIDÈNCIA DE SANT HILARI DE SACALM</v>
      </c>
      <c r="K5" s="59"/>
      <c r="L5" s="59"/>
      <c r="N5" s="6"/>
      <c r="O5" s="6"/>
    </row>
    <row r="6" spans="1:16" ht="15.75" customHeight="1" x14ac:dyDescent="0.3">
      <c r="B6" s="7">
        <f>F50</f>
        <v>22515.438000000002</v>
      </c>
      <c r="C6" s="7">
        <f>H50</f>
        <v>1706.8610999999999</v>
      </c>
      <c r="D6" s="7">
        <f>I50</f>
        <v>24222.2991</v>
      </c>
      <c r="J6" s="5" t="s">
        <v>3</v>
      </c>
      <c r="K6" s="5" t="s">
        <v>1</v>
      </c>
      <c r="L6" s="5" t="s">
        <v>2</v>
      </c>
    </row>
    <row r="7" spans="1:16" x14ac:dyDescent="0.3">
      <c r="J7" s="7">
        <f>+K50</f>
        <v>2046.8580000000002</v>
      </c>
      <c r="K7" s="7">
        <f>+M50</f>
        <v>204.68580000000003</v>
      </c>
      <c r="L7" s="7">
        <f>N50</f>
        <v>2251.5438000000004</v>
      </c>
    </row>
    <row r="8" spans="1:16" ht="15" customHeight="1" x14ac:dyDescent="0.3">
      <c r="C8" s="8"/>
      <c r="D8" s="8"/>
      <c r="E8" s="8"/>
      <c r="J8" s="9"/>
      <c r="K8" s="9"/>
      <c r="L8" s="9"/>
    </row>
    <row r="9" spans="1:16" x14ac:dyDescent="0.3">
      <c r="C9"/>
      <c r="D9" s="10"/>
      <c r="E9" s="10"/>
    </row>
    <row r="10" spans="1:16" x14ac:dyDescent="0.3">
      <c r="C10"/>
      <c r="D10" s="9"/>
      <c r="E10" s="9"/>
      <c r="J10" s="61" t="s">
        <v>10</v>
      </c>
      <c r="K10" s="61"/>
      <c r="L10" s="61"/>
      <c r="M10" s="61"/>
      <c r="N10" s="61"/>
      <c r="O10" s="61"/>
      <c r="P10" s="61"/>
    </row>
    <row r="11" spans="1:16" ht="15.6" x14ac:dyDescent="0.3">
      <c r="C11"/>
      <c r="D11" s="11"/>
      <c r="E11" s="11"/>
      <c r="J11" s="12" t="s">
        <v>9</v>
      </c>
      <c r="K11" s="13"/>
      <c r="L11" s="13"/>
      <c r="M11" s="13"/>
      <c r="N11" s="13"/>
      <c r="O11" s="13"/>
      <c r="P11" s="13"/>
    </row>
    <row r="12" spans="1:16" x14ac:dyDescent="0.3">
      <c r="C12"/>
      <c r="D12" s="11"/>
      <c r="E12" s="11"/>
      <c r="J12" s="60" t="s">
        <v>11</v>
      </c>
      <c r="K12" s="60"/>
      <c r="L12" s="60"/>
      <c r="M12" s="60"/>
      <c r="N12" s="60"/>
    </row>
    <row r="13" spans="1:16" x14ac:dyDescent="0.3">
      <c r="C13"/>
      <c r="D13"/>
      <c r="E13"/>
      <c r="J13" s="60"/>
      <c r="K13" s="60"/>
      <c r="L13" s="60"/>
      <c r="M13" s="60"/>
      <c r="N13" s="60"/>
    </row>
    <row r="14" spans="1:16" x14ac:dyDescent="0.3">
      <c r="C14"/>
      <c r="D14"/>
      <c r="E14"/>
    </row>
    <row r="15" spans="1:16" ht="15" thickBot="1" x14ac:dyDescent="0.35"/>
    <row r="16" spans="1:16" ht="15.75" customHeight="1" x14ac:dyDescent="0.3">
      <c r="A16" s="68" t="str">
        <f>B2</f>
        <v>BEGUDES PER LA RESIDÈNCIA DE SANT HILARI DE SACALM</v>
      </c>
      <c r="B16" s="69"/>
      <c r="C16" s="69"/>
      <c r="D16" s="69"/>
      <c r="E16" s="69"/>
      <c r="F16" s="69"/>
      <c r="G16" s="69"/>
      <c r="H16" s="69"/>
      <c r="I16" s="69"/>
      <c r="J16" s="62" t="s">
        <v>4</v>
      </c>
      <c r="K16" s="63"/>
      <c r="L16" s="63"/>
      <c r="M16" s="63"/>
      <c r="N16" s="64"/>
    </row>
    <row r="17" spans="1:14" x14ac:dyDescent="0.3">
      <c r="A17" s="70" t="str">
        <f>B4</f>
        <v>BEGUDES PER LA RESIDÈNCIA DE SANT HILARI DE SACALM</v>
      </c>
      <c r="B17" s="66"/>
      <c r="C17" s="66"/>
      <c r="D17" s="66"/>
      <c r="E17" s="66"/>
      <c r="F17" s="66"/>
      <c r="G17" s="66"/>
      <c r="H17" s="66"/>
      <c r="I17" s="71"/>
      <c r="J17" s="65" t="str">
        <f>B4</f>
        <v>BEGUDES PER LA RESIDÈNCIA DE SANT HILARI DE SACALM</v>
      </c>
      <c r="K17" s="66"/>
      <c r="L17" s="66"/>
      <c r="M17" s="66"/>
      <c r="N17" s="67"/>
    </row>
    <row r="18" spans="1:14" x14ac:dyDescent="0.3">
      <c r="A18" s="33" t="s">
        <v>18</v>
      </c>
      <c r="B18" s="34" t="s">
        <v>5</v>
      </c>
      <c r="C18" s="35" t="s">
        <v>13</v>
      </c>
      <c r="D18" s="36" t="s">
        <v>14</v>
      </c>
      <c r="E18" s="36" t="s">
        <v>17</v>
      </c>
      <c r="F18" s="48" t="s">
        <v>6</v>
      </c>
      <c r="G18" s="37" t="s">
        <v>1</v>
      </c>
      <c r="H18" s="38" t="s">
        <v>7</v>
      </c>
      <c r="I18" s="38" t="s">
        <v>8</v>
      </c>
      <c r="J18" s="34" t="s">
        <v>15</v>
      </c>
      <c r="K18" s="34" t="s">
        <v>6</v>
      </c>
      <c r="L18" s="39" t="s">
        <v>1</v>
      </c>
      <c r="M18" s="40" t="s">
        <v>7</v>
      </c>
      <c r="N18" s="40" t="s">
        <v>8</v>
      </c>
    </row>
    <row r="19" spans="1:14" s="28" customFormat="1" x14ac:dyDescent="0.3">
      <c r="A19" s="41"/>
      <c r="B19" s="42" t="s">
        <v>20</v>
      </c>
      <c r="C19" s="43"/>
      <c r="D19" s="41"/>
      <c r="E19" s="44"/>
      <c r="F19" s="44"/>
      <c r="G19" s="44"/>
      <c r="H19" s="44"/>
      <c r="I19" s="44"/>
      <c r="J19" s="53"/>
      <c r="K19" s="44"/>
      <c r="L19" s="44"/>
      <c r="M19" s="44"/>
      <c r="N19" s="44"/>
    </row>
    <row r="20" spans="1:14" s="28" customFormat="1" x14ac:dyDescent="0.3">
      <c r="A20" s="31">
        <v>103236</v>
      </c>
      <c r="B20" s="31" t="s">
        <v>21</v>
      </c>
      <c r="C20" s="45" t="s">
        <v>16</v>
      </c>
      <c r="D20" s="31">
        <v>100</v>
      </c>
      <c r="E20" s="79">
        <v>0.28999999999999998</v>
      </c>
      <c r="F20" s="49">
        <f>E20*D20</f>
        <v>28.999999999999996</v>
      </c>
      <c r="G20" s="29">
        <v>0.1</v>
      </c>
      <c r="H20" s="14">
        <f t="shared" ref="H20:H48" si="0">F20*G20</f>
        <v>2.9</v>
      </c>
      <c r="I20" s="27">
        <f t="shared" ref="I20:I48" si="1">F20+H20</f>
        <v>31.899999999999995</v>
      </c>
      <c r="J20" s="30"/>
      <c r="K20" s="32">
        <f t="shared" ref="K20:K47" si="2">J20*D20</f>
        <v>0</v>
      </c>
      <c r="L20" s="29">
        <f t="shared" ref="L20:L48" si="3">G20</f>
        <v>0.1</v>
      </c>
      <c r="M20" s="14">
        <f t="shared" ref="M20:M48" si="4">K20*L20</f>
        <v>0</v>
      </c>
      <c r="N20" s="15">
        <f t="shared" ref="N20:N48" si="5">K20+M20</f>
        <v>0</v>
      </c>
    </row>
    <row r="21" spans="1:14" s="28" customFormat="1" x14ac:dyDescent="0.3">
      <c r="A21" s="31">
        <v>102802</v>
      </c>
      <c r="B21" s="31" t="s">
        <v>22</v>
      </c>
      <c r="C21" s="45" t="s">
        <v>16</v>
      </c>
      <c r="D21" s="31">
        <v>100</v>
      </c>
      <c r="E21" s="79">
        <v>1.4</v>
      </c>
      <c r="F21" s="49">
        <f t="shared" ref="F21:F47" si="6">E21*D21</f>
        <v>140</v>
      </c>
      <c r="G21" s="29">
        <v>0.1</v>
      </c>
      <c r="H21" s="14">
        <f t="shared" si="0"/>
        <v>14</v>
      </c>
      <c r="I21" s="27">
        <f t="shared" si="1"/>
        <v>154</v>
      </c>
      <c r="J21" s="30"/>
      <c r="K21" s="32">
        <f t="shared" si="2"/>
        <v>0</v>
      </c>
      <c r="L21" s="29">
        <f t="shared" si="3"/>
        <v>0.1</v>
      </c>
      <c r="M21" s="14">
        <f t="shared" si="4"/>
        <v>0</v>
      </c>
      <c r="N21" s="15">
        <f t="shared" si="5"/>
        <v>0</v>
      </c>
    </row>
    <row r="22" spans="1:14" s="28" customFormat="1" x14ac:dyDescent="0.3">
      <c r="A22" s="31">
        <v>102797</v>
      </c>
      <c r="B22" s="31" t="s">
        <v>23</v>
      </c>
      <c r="C22" s="45" t="s">
        <v>16</v>
      </c>
      <c r="D22" s="31">
        <v>200</v>
      </c>
      <c r="E22" s="79">
        <v>0.41</v>
      </c>
      <c r="F22" s="49">
        <f t="shared" si="6"/>
        <v>82</v>
      </c>
      <c r="G22" s="29">
        <v>0.1</v>
      </c>
      <c r="H22" s="14">
        <f t="shared" si="0"/>
        <v>8.2000000000000011</v>
      </c>
      <c r="I22" s="27">
        <f t="shared" si="1"/>
        <v>90.2</v>
      </c>
      <c r="J22" s="30"/>
      <c r="K22" s="32">
        <f t="shared" si="2"/>
        <v>0</v>
      </c>
      <c r="L22" s="29">
        <f t="shared" si="3"/>
        <v>0.1</v>
      </c>
      <c r="M22" s="14">
        <f t="shared" si="4"/>
        <v>0</v>
      </c>
      <c r="N22" s="15">
        <f t="shared" si="5"/>
        <v>0</v>
      </c>
    </row>
    <row r="23" spans="1:14" s="28" customFormat="1" x14ac:dyDescent="0.3">
      <c r="A23" s="41"/>
      <c r="B23" s="42" t="s">
        <v>24</v>
      </c>
      <c r="C23" s="43"/>
      <c r="D23" s="41"/>
      <c r="E23" s="41"/>
      <c r="F23" s="44"/>
      <c r="G23" s="41"/>
      <c r="H23" s="41"/>
      <c r="I23" s="41"/>
      <c r="J23" s="41"/>
      <c r="K23" s="41"/>
      <c r="L23" s="41"/>
      <c r="M23" s="41"/>
      <c r="N23" s="41"/>
    </row>
    <row r="24" spans="1:14" s="28" customFormat="1" x14ac:dyDescent="0.3">
      <c r="A24" s="31">
        <v>102809</v>
      </c>
      <c r="B24" s="31" t="s">
        <v>25</v>
      </c>
      <c r="C24" s="45" t="s">
        <v>16</v>
      </c>
      <c r="D24" s="31">
        <v>15</v>
      </c>
      <c r="E24" s="79">
        <v>1.75</v>
      </c>
      <c r="F24" s="49">
        <f t="shared" si="6"/>
        <v>26.25</v>
      </c>
      <c r="G24" s="29">
        <v>0.1</v>
      </c>
      <c r="H24" s="14">
        <f t="shared" si="0"/>
        <v>2.625</v>
      </c>
      <c r="I24" s="27">
        <f t="shared" si="1"/>
        <v>28.875</v>
      </c>
      <c r="J24" s="30"/>
      <c r="K24" s="32">
        <f t="shared" si="2"/>
        <v>0</v>
      </c>
      <c r="L24" s="29">
        <f t="shared" si="3"/>
        <v>0.1</v>
      </c>
      <c r="M24" s="14">
        <f t="shared" si="4"/>
        <v>0</v>
      </c>
      <c r="N24" s="15">
        <f t="shared" si="5"/>
        <v>0</v>
      </c>
    </row>
    <row r="25" spans="1:14" s="28" customFormat="1" x14ac:dyDescent="0.3">
      <c r="A25" s="31">
        <v>102805</v>
      </c>
      <c r="B25" s="31" t="s">
        <v>26</v>
      </c>
      <c r="C25" s="45" t="s">
        <v>16</v>
      </c>
      <c r="D25" s="31">
        <v>700</v>
      </c>
      <c r="E25" s="79">
        <v>1.52</v>
      </c>
      <c r="F25" s="49">
        <f t="shared" si="6"/>
        <v>1064</v>
      </c>
      <c r="G25" s="29">
        <v>0.1</v>
      </c>
      <c r="H25" s="14">
        <f t="shared" si="0"/>
        <v>106.4</v>
      </c>
      <c r="I25" s="27">
        <f t="shared" si="1"/>
        <v>1170.4000000000001</v>
      </c>
      <c r="J25" s="30"/>
      <c r="K25" s="32">
        <f t="shared" si="2"/>
        <v>0</v>
      </c>
      <c r="L25" s="29">
        <f t="shared" si="3"/>
        <v>0.1</v>
      </c>
      <c r="M25" s="14">
        <f t="shared" si="4"/>
        <v>0</v>
      </c>
      <c r="N25" s="15">
        <f t="shared" si="5"/>
        <v>0</v>
      </c>
    </row>
    <row r="26" spans="1:14" s="28" customFormat="1" x14ac:dyDescent="0.3">
      <c r="A26" s="31">
        <v>102804</v>
      </c>
      <c r="B26" s="31" t="s">
        <v>27</v>
      </c>
      <c r="C26" s="45" t="s">
        <v>16</v>
      </c>
      <c r="D26" s="31">
        <v>30</v>
      </c>
      <c r="E26" s="79">
        <v>1.44</v>
      </c>
      <c r="F26" s="49">
        <f t="shared" si="6"/>
        <v>43.199999999999996</v>
      </c>
      <c r="G26" s="29">
        <v>0.1</v>
      </c>
      <c r="H26" s="14">
        <f t="shared" si="0"/>
        <v>4.3199999999999994</v>
      </c>
      <c r="I26" s="27">
        <f t="shared" si="1"/>
        <v>47.519999999999996</v>
      </c>
      <c r="J26" s="30"/>
      <c r="K26" s="32">
        <f t="shared" si="2"/>
        <v>0</v>
      </c>
      <c r="L26" s="29">
        <f t="shared" si="3"/>
        <v>0.1</v>
      </c>
      <c r="M26" s="14">
        <f t="shared" si="4"/>
        <v>0</v>
      </c>
      <c r="N26" s="15">
        <f t="shared" si="5"/>
        <v>0</v>
      </c>
    </row>
    <row r="27" spans="1:14" s="28" customFormat="1" x14ac:dyDescent="0.3">
      <c r="A27" s="31">
        <v>102806</v>
      </c>
      <c r="B27" s="31" t="s">
        <v>28</v>
      </c>
      <c r="C27" s="45" t="s">
        <v>16</v>
      </c>
      <c r="D27" s="31">
        <v>100</v>
      </c>
      <c r="E27" s="79">
        <v>1.18</v>
      </c>
      <c r="F27" s="49">
        <f t="shared" si="6"/>
        <v>118</v>
      </c>
      <c r="G27" s="29">
        <v>0.1</v>
      </c>
      <c r="H27" s="14">
        <f t="shared" si="0"/>
        <v>11.8</v>
      </c>
      <c r="I27" s="27">
        <f t="shared" si="1"/>
        <v>129.80000000000001</v>
      </c>
      <c r="J27" s="30"/>
      <c r="K27" s="32">
        <f t="shared" si="2"/>
        <v>0</v>
      </c>
      <c r="L27" s="29">
        <f t="shared" si="3"/>
        <v>0.1</v>
      </c>
      <c r="M27" s="14">
        <f t="shared" si="4"/>
        <v>0</v>
      </c>
      <c r="N27" s="15">
        <f t="shared" si="5"/>
        <v>0</v>
      </c>
    </row>
    <row r="28" spans="1:14" s="28" customFormat="1" x14ac:dyDescent="0.3">
      <c r="A28" s="31">
        <v>102828</v>
      </c>
      <c r="B28" s="31" t="s">
        <v>29</v>
      </c>
      <c r="C28" s="45" t="s">
        <v>16</v>
      </c>
      <c r="D28" s="31">
        <v>250</v>
      </c>
      <c r="E28" s="79">
        <v>1.71</v>
      </c>
      <c r="F28" s="49">
        <f t="shared" si="6"/>
        <v>427.5</v>
      </c>
      <c r="G28" s="29">
        <v>0.1</v>
      </c>
      <c r="H28" s="14">
        <f t="shared" si="0"/>
        <v>42.75</v>
      </c>
      <c r="I28" s="27">
        <f t="shared" si="1"/>
        <v>470.25</v>
      </c>
      <c r="J28" s="30"/>
      <c r="K28" s="32">
        <f t="shared" si="2"/>
        <v>0</v>
      </c>
      <c r="L28" s="29">
        <f t="shared" si="3"/>
        <v>0.1</v>
      </c>
      <c r="M28" s="14">
        <f t="shared" si="4"/>
        <v>0</v>
      </c>
      <c r="N28" s="15">
        <f t="shared" si="5"/>
        <v>0</v>
      </c>
    </row>
    <row r="29" spans="1:14" s="28" customFormat="1" x14ac:dyDescent="0.3">
      <c r="A29" s="31">
        <v>102829</v>
      </c>
      <c r="B29" s="31" t="s">
        <v>30</v>
      </c>
      <c r="C29" s="45" t="s">
        <v>16</v>
      </c>
      <c r="D29" s="31">
        <v>60</v>
      </c>
      <c r="E29" s="79">
        <v>1.71</v>
      </c>
      <c r="F29" s="49">
        <f t="shared" si="6"/>
        <v>102.6</v>
      </c>
      <c r="G29" s="29">
        <v>0.1</v>
      </c>
      <c r="H29" s="14">
        <f t="shared" si="0"/>
        <v>10.26</v>
      </c>
      <c r="I29" s="27">
        <f t="shared" si="1"/>
        <v>112.86</v>
      </c>
      <c r="J29" s="30"/>
      <c r="K29" s="32">
        <f t="shared" si="2"/>
        <v>0</v>
      </c>
      <c r="L29" s="29">
        <f t="shared" si="3"/>
        <v>0.1</v>
      </c>
      <c r="M29" s="14">
        <f t="shared" si="4"/>
        <v>0</v>
      </c>
      <c r="N29" s="15">
        <f t="shared" si="5"/>
        <v>0</v>
      </c>
    </row>
    <row r="30" spans="1:14" s="28" customFormat="1" x14ac:dyDescent="0.3">
      <c r="A30" s="41"/>
      <c r="B30" s="42" t="s">
        <v>31</v>
      </c>
      <c r="C30" s="43"/>
      <c r="D30" s="41"/>
      <c r="E30" s="41"/>
      <c r="F30" s="44"/>
      <c r="G30" s="41"/>
      <c r="H30" s="41"/>
      <c r="I30" s="41"/>
      <c r="J30" s="41"/>
      <c r="K30" s="41"/>
      <c r="L30" s="41"/>
      <c r="M30" s="41"/>
      <c r="N30" s="41"/>
    </row>
    <row r="31" spans="1:14" s="28" customFormat="1" x14ac:dyDescent="0.3">
      <c r="A31" s="31">
        <v>102811</v>
      </c>
      <c r="B31" s="31" t="s">
        <v>32</v>
      </c>
      <c r="C31" s="45" t="s">
        <v>16</v>
      </c>
      <c r="D31" s="31">
        <v>400</v>
      </c>
      <c r="E31" s="79">
        <v>1.92</v>
      </c>
      <c r="F31" s="49">
        <f t="shared" si="6"/>
        <v>768</v>
      </c>
      <c r="G31" s="29">
        <v>0.21</v>
      </c>
      <c r="H31" s="14">
        <f t="shared" si="0"/>
        <v>161.28</v>
      </c>
      <c r="I31" s="27">
        <f t="shared" si="1"/>
        <v>929.28</v>
      </c>
      <c r="J31" s="30"/>
      <c r="K31" s="32">
        <f t="shared" si="2"/>
        <v>0</v>
      </c>
      <c r="L31" s="29">
        <f t="shared" si="3"/>
        <v>0.21</v>
      </c>
      <c r="M31" s="14">
        <f t="shared" si="4"/>
        <v>0</v>
      </c>
      <c r="N31" s="15">
        <f t="shared" si="5"/>
        <v>0</v>
      </c>
    </row>
    <row r="32" spans="1:14" s="28" customFormat="1" x14ac:dyDescent="0.3">
      <c r="A32" s="31">
        <v>102820</v>
      </c>
      <c r="B32" s="31" t="s">
        <v>33</v>
      </c>
      <c r="C32" s="45" t="s">
        <v>16</v>
      </c>
      <c r="D32" s="31">
        <v>12</v>
      </c>
      <c r="E32" s="79">
        <v>1.52</v>
      </c>
      <c r="F32" s="49">
        <f t="shared" si="6"/>
        <v>18.240000000000002</v>
      </c>
      <c r="G32" s="29">
        <v>0.21</v>
      </c>
      <c r="H32" s="14">
        <f t="shared" si="0"/>
        <v>3.8304000000000005</v>
      </c>
      <c r="I32" s="27">
        <f t="shared" si="1"/>
        <v>22.070400000000003</v>
      </c>
      <c r="J32" s="30"/>
      <c r="K32" s="32">
        <f t="shared" si="2"/>
        <v>0</v>
      </c>
      <c r="L32" s="29">
        <f t="shared" si="3"/>
        <v>0.21</v>
      </c>
      <c r="M32" s="14">
        <f t="shared" si="4"/>
        <v>0</v>
      </c>
      <c r="N32" s="15">
        <f t="shared" si="5"/>
        <v>0</v>
      </c>
    </row>
    <row r="33" spans="1:14" s="28" customFormat="1" x14ac:dyDescent="0.3">
      <c r="A33" s="31">
        <v>102824</v>
      </c>
      <c r="B33" s="31" t="s">
        <v>34</v>
      </c>
      <c r="C33" s="45" t="s">
        <v>16</v>
      </c>
      <c r="D33" s="31">
        <v>12</v>
      </c>
      <c r="E33" s="79">
        <v>1.49</v>
      </c>
      <c r="F33" s="49">
        <f t="shared" si="6"/>
        <v>17.88</v>
      </c>
      <c r="G33" s="29">
        <v>0.21</v>
      </c>
      <c r="H33" s="14">
        <f t="shared" si="0"/>
        <v>3.7547999999999995</v>
      </c>
      <c r="I33" s="27">
        <f t="shared" si="1"/>
        <v>21.634799999999998</v>
      </c>
      <c r="J33" s="30"/>
      <c r="K33" s="32">
        <f t="shared" si="2"/>
        <v>0</v>
      </c>
      <c r="L33" s="29">
        <f t="shared" si="3"/>
        <v>0.21</v>
      </c>
      <c r="M33" s="14">
        <f t="shared" si="4"/>
        <v>0</v>
      </c>
      <c r="N33" s="15">
        <f t="shared" si="5"/>
        <v>0</v>
      </c>
    </row>
    <row r="34" spans="1:14" s="28" customFormat="1" x14ac:dyDescent="0.3">
      <c r="A34" s="31">
        <v>102831</v>
      </c>
      <c r="B34" s="31" t="s">
        <v>35</v>
      </c>
      <c r="C34" s="45" t="s">
        <v>16</v>
      </c>
      <c r="D34" s="31">
        <v>12</v>
      </c>
      <c r="E34" s="79">
        <v>1.49</v>
      </c>
      <c r="F34" s="49">
        <f t="shared" si="6"/>
        <v>17.88</v>
      </c>
      <c r="G34" s="29">
        <v>0.21</v>
      </c>
      <c r="H34" s="14">
        <f t="shared" si="0"/>
        <v>3.7547999999999995</v>
      </c>
      <c r="I34" s="27">
        <f t="shared" si="1"/>
        <v>21.634799999999998</v>
      </c>
      <c r="J34" s="30"/>
      <c r="K34" s="32">
        <f t="shared" si="2"/>
        <v>0</v>
      </c>
      <c r="L34" s="29">
        <f t="shared" si="3"/>
        <v>0.21</v>
      </c>
      <c r="M34" s="14">
        <f t="shared" si="4"/>
        <v>0</v>
      </c>
      <c r="N34" s="15">
        <f t="shared" si="5"/>
        <v>0</v>
      </c>
    </row>
    <row r="35" spans="1:14" s="28" customFormat="1" x14ac:dyDescent="0.3">
      <c r="A35" s="41"/>
      <c r="B35" s="42" t="s">
        <v>36</v>
      </c>
      <c r="C35" s="43"/>
      <c r="D35" s="41"/>
      <c r="E35" s="41"/>
      <c r="F35" s="44"/>
      <c r="G35" s="41"/>
      <c r="H35" s="41"/>
      <c r="I35" s="41"/>
      <c r="J35" s="41"/>
      <c r="K35" s="41"/>
      <c r="L35" s="41"/>
      <c r="M35" s="41"/>
      <c r="N35" s="41"/>
    </row>
    <row r="36" spans="1:14" s="28" customFormat="1" x14ac:dyDescent="0.3">
      <c r="A36" s="31">
        <v>102853</v>
      </c>
      <c r="B36" s="31" t="s">
        <v>37</v>
      </c>
      <c r="C36" s="45" t="s">
        <v>16</v>
      </c>
      <c r="D36" s="31">
        <v>60</v>
      </c>
      <c r="E36" s="79">
        <v>3.55</v>
      </c>
      <c r="F36" s="49">
        <f t="shared" si="6"/>
        <v>213</v>
      </c>
      <c r="G36" s="29">
        <v>0.21</v>
      </c>
      <c r="H36" s="14">
        <f t="shared" si="0"/>
        <v>44.73</v>
      </c>
      <c r="I36" s="27">
        <f t="shared" si="1"/>
        <v>257.73</v>
      </c>
      <c r="J36" s="30"/>
      <c r="K36" s="32">
        <f t="shared" si="2"/>
        <v>0</v>
      </c>
      <c r="L36" s="29">
        <f t="shared" si="3"/>
        <v>0.21</v>
      </c>
      <c r="M36" s="14">
        <f t="shared" si="4"/>
        <v>0</v>
      </c>
      <c r="N36" s="15">
        <f t="shared" si="5"/>
        <v>0</v>
      </c>
    </row>
    <row r="37" spans="1:14" s="28" customFormat="1" x14ac:dyDescent="0.3">
      <c r="A37" s="31">
        <v>102855</v>
      </c>
      <c r="B37" s="31" t="s">
        <v>38</v>
      </c>
      <c r="C37" s="45" t="s">
        <v>16</v>
      </c>
      <c r="D37" s="31">
        <v>24</v>
      </c>
      <c r="E37" s="79">
        <v>13.6</v>
      </c>
      <c r="F37" s="49">
        <f t="shared" si="6"/>
        <v>326.39999999999998</v>
      </c>
      <c r="G37" s="29">
        <v>0.21</v>
      </c>
      <c r="H37" s="14">
        <f t="shared" si="0"/>
        <v>68.543999999999997</v>
      </c>
      <c r="I37" s="27">
        <f t="shared" si="1"/>
        <v>394.94399999999996</v>
      </c>
      <c r="J37" s="30"/>
      <c r="K37" s="32">
        <f t="shared" si="2"/>
        <v>0</v>
      </c>
      <c r="L37" s="29">
        <f t="shared" si="3"/>
        <v>0.21</v>
      </c>
      <c r="M37" s="14">
        <f t="shared" si="4"/>
        <v>0</v>
      </c>
      <c r="N37" s="15">
        <f t="shared" si="5"/>
        <v>0</v>
      </c>
    </row>
    <row r="38" spans="1:14" s="28" customFormat="1" x14ac:dyDescent="0.3">
      <c r="A38" s="31">
        <v>102856</v>
      </c>
      <c r="B38" s="31" t="s">
        <v>45</v>
      </c>
      <c r="C38" s="45" t="s">
        <v>16</v>
      </c>
      <c r="D38" s="31">
        <v>3</v>
      </c>
      <c r="E38" s="79">
        <v>9.61</v>
      </c>
      <c r="F38" s="49">
        <f t="shared" si="6"/>
        <v>28.83</v>
      </c>
      <c r="G38" s="29">
        <v>0.21</v>
      </c>
      <c r="H38" s="14">
        <f t="shared" si="0"/>
        <v>6.0542999999999996</v>
      </c>
      <c r="I38" s="27">
        <f t="shared" si="1"/>
        <v>34.884299999999996</v>
      </c>
      <c r="J38" s="30"/>
      <c r="K38" s="32">
        <f t="shared" si="2"/>
        <v>0</v>
      </c>
      <c r="L38" s="29">
        <f t="shared" si="3"/>
        <v>0.21</v>
      </c>
      <c r="M38" s="14">
        <f t="shared" si="4"/>
        <v>0</v>
      </c>
      <c r="N38" s="15">
        <f t="shared" si="5"/>
        <v>0</v>
      </c>
    </row>
    <row r="39" spans="1:14" s="28" customFormat="1" x14ac:dyDescent="0.3">
      <c r="A39" s="31">
        <v>102858</v>
      </c>
      <c r="B39" s="31" t="s">
        <v>39</v>
      </c>
      <c r="C39" s="45" t="s">
        <v>16</v>
      </c>
      <c r="D39" s="31">
        <v>24</v>
      </c>
      <c r="E39" s="79">
        <v>1.55</v>
      </c>
      <c r="F39" s="49">
        <f t="shared" si="6"/>
        <v>37.200000000000003</v>
      </c>
      <c r="G39" s="29">
        <v>0.21</v>
      </c>
      <c r="H39" s="14">
        <f t="shared" si="0"/>
        <v>7.8120000000000003</v>
      </c>
      <c r="I39" s="27">
        <f t="shared" si="1"/>
        <v>45.012</v>
      </c>
      <c r="J39" s="30"/>
      <c r="K39" s="32">
        <f t="shared" si="2"/>
        <v>0</v>
      </c>
      <c r="L39" s="29">
        <f t="shared" si="3"/>
        <v>0.21</v>
      </c>
      <c r="M39" s="14">
        <f t="shared" si="4"/>
        <v>0</v>
      </c>
      <c r="N39" s="15">
        <f t="shared" si="5"/>
        <v>0</v>
      </c>
    </row>
    <row r="40" spans="1:14" s="28" customFormat="1" x14ac:dyDescent="0.3">
      <c r="A40" s="41"/>
      <c r="B40" s="42" t="s">
        <v>40</v>
      </c>
      <c r="C40" s="43"/>
      <c r="D40" s="41"/>
      <c r="E40" s="41"/>
      <c r="F40" s="44"/>
      <c r="G40" s="41"/>
      <c r="H40" s="41"/>
      <c r="I40" s="41"/>
      <c r="J40" s="41"/>
      <c r="K40" s="41"/>
      <c r="L40" s="41"/>
      <c r="M40" s="41"/>
      <c r="N40" s="41"/>
    </row>
    <row r="41" spans="1:14" s="28" customFormat="1" x14ac:dyDescent="0.3">
      <c r="A41" s="31">
        <v>102845</v>
      </c>
      <c r="B41" s="31" t="s">
        <v>49</v>
      </c>
      <c r="C41" s="45" t="s">
        <v>16</v>
      </c>
      <c r="D41" s="31">
        <v>1200</v>
      </c>
      <c r="E41" s="79">
        <v>1.35</v>
      </c>
      <c r="F41" s="49">
        <f t="shared" si="6"/>
        <v>1620</v>
      </c>
      <c r="G41" s="29">
        <v>0.1</v>
      </c>
      <c r="H41" s="14">
        <f t="shared" si="0"/>
        <v>162</v>
      </c>
      <c r="I41" s="27">
        <f t="shared" si="1"/>
        <v>1782</v>
      </c>
      <c r="J41" s="30"/>
      <c r="K41" s="32">
        <f t="shared" si="2"/>
        <v>0</v>
      </c>
      <c r="L41" s="29">
        <f t="shared" si="3"/>
        <v>0.1</v>
      </c>
      <c r="M41" s="14">
        <f t="shared" si="4"/>
        <v>0</v>
      </c>
      <c r="N41" s="15">
        <f t="shared" si="5"/>
        <v>0</v>
      </c>
    </row>
    <row r="42" spans="1:14" s="28" customFormat="1" x14ac:dyDescent="0.3">
      <c r="A42" s="31">
        <v>102846</v>
      </c>
      <c r="B42" s="31" t="s">
        <v>46</v>
      </c>
      <c r="C42" s="45" t="s">
        <v>16</v>
      </c>
      <c r="D42" s="31">
        <v>1300</v>
      </c>
      <c r="E42" s="79">
        <v>1.35</v>
      </c>
      <c r="F42" s="49">
        <f t="shared" si="6"/>
        <v>1755.0000000000002</v>
      </c>
      <c r="G42" s="29">
        <v>0.1</v>
      </c>
      <c r="H42" s="14">
        <f t="shared" si="0"/>
        <v>175.50000000000003</v>
      </c>
      <c r="I42" s="27">
        <f t="shared" si="1"/>
        <v>1930.5000000000002</v>
      </c>
      <c r="J42" s="30"/>
      <c r="K42" s="32">
        <f t="shared" si="2"/>
        <v>0</v>
      </c>
      <c r="L42" s="29">
        <f t="shared" si="3"/>
        <v>0.1</v>
      </c>
      <c r="M42" s="14">
        <f t="shared" si="4"/>
        <v>0</v>
      </c>
      <c r="N42" s="15">
        <f t="shared" si="5"/>
        <v>0</v>
      </c>
    </row>
    <row r="43" spans="1:14" s="28" customFormat="1" x14ac:dyDescent="0.3">
      <c r="A43" s="31">
        <v>102847</v>
      </c>
      <c r="B43" s="31" t="s">
        <v>47</v>
      </c>
      <c r="C43" s="45" t="s">
        <v>16</v>
      </c>
      <c r="D43" s="31">
        <v>1400</v>
      </c>
      <c r="E43" s="79">
        <v>1.35</v>
      </c>
      <c r="F43" s="49">
        <f t="shared" si="6"/>
        <v>1890.0000000000002</v>
      </c>
      <c r="G43" s="29">
        <v>0.1</v>
      </c>
      <c r="H43" s="14">
        <f t="shared" si="0"/>
        <v>189.00000000000003</v>
      </c>
      <c r="I43" s="27">
        <f t="shared" si="1"/>
        <v>2079.0000000000005</v>
      </c>
      <c r="J43" s="30"/>
      <c r="K43" s="32">
        <f t="shared" si="2"/>
        <v>0</v>
      </c>
      <c r="L43" s="29">
        <f t="shared" si="3"/>
        <v>0.1</v>
      </c>
      <c r="M43" s="14">
        <f t="shared" si="4"/>
        <v>0</v>
      </c>
      <c r="N43" s="15">
        <f t="shared" si="5"/>
        <v>0</v>
      </c>
    </row>
    <row r="44" spans="1:14" s="28" customFormat="1" x14ac:dyDescent="0.3">
      <c r="A44" s="31">
        <v>102848</v>
      </c>
      <c r="B44" s="31" t="s">
        <v>48</v>
      </c>
      <c r="C44" s="45" t="s">
        <v>16</v>
      </c>
      <c r="D44" s="31">
        <v>36</v>
      </c>
      <c r="E44" s="79">
        <v>1.35</v>
      </c>
      <c r="F44" s="49">
        <f t="shared" si="6"/>
        <v>48.6</v>
      </c>
      <c r="G44" s="29">
        <v>0.1</v>
      </c>
      <c r="H44" s="14">
        <f t="shared" si="0"/>
        <v>4.8600000000000003</v>
      </c>
      <c r="I44" s="27">
        <f t="shared" si="1"/>
        <v>53.46</v>
      </c>
      <c r="J44" s="30"/>
      <c r="K44" s="32">
        <f t="shared" si="2"/>
        <v>0</v>
      </c>
      <c r="L44" s="29">
        <f t="shared" si="3"/>
        <v>0.1</v>
      </c>
      <c r="M44" s="14">
        <f t="shared" si="4"/>
        <v>0</v>
      </c>
      <c r="N44" s="15">
        <f t="shared" si="5"/>
        <v>0</v>
      </c>
    </row>
    <row r="45" spans="1:14" s="28" customFormat="1" x14ac:dyDescent="0.3">
      <c r="A45" s="41"/>
      <c r="B45" s="42" t="s">
        <v>41</v>
      </c>
      <c r="C45" s="43"/>
      <c r="D45" s="41"/>
      <c r="E45" s="44"/>
      <c r="F45" s="44"/>
      <c r="G45" s="41"/>
      <c r="H45" s="41"/>
      <c r="I45" s="41"/>
      <c r="J45" s="41"/>
      <c r="K45" s="41"/>
      <c r="L45" s="41"/>
      <c r="M45" s="41"/>
      <c r="N45" s="41"/>
    </row>
    <row r="46" spans="1:14" s="28" customFormat="1" x14ac:dyDescent="0.3">
      <c r="A46" s="31">
        <v>102840</v>
      </c>
      <c r="B46" s="31" t="s">
        <v>42</v>
      </c>
      <c r="C46" s="45" t="s">
        <v>16</v>
      </c>
      <c r="D46" s="31">
        <v>4500</v>
      </c>
      <c r="E46" s="79">
        <v>1.21</v>
      </c>
      <c r="F46" s="49">
        <f t="shared" si="6"/>
        <v>5445</v>
      </c>
      <c r="G46" s="29">
        <v>0.04</v>
      </c>
      <c r="H46" s="14">
        <f t="shared" si="0"/>
        <v>217.8</v>
      </c>
      <c r="I46" s="27">
        <f t="shared" si="1"/>
        <v>5662.8</v>
      </c>
      <c r="J46" s="30"/>
      <c r="K46" s="32">
        <f t="shared" si="2"/>
        <v>0</v>
      </c>
      <c r="L46" s="29">
        <f t="shared" si="3"/>
        <v>0.04</v>
      </c>
      <c r="M46" s="14">
        <f t="shared" si="4"/>
        <v>0</v>
      </c>
      <c r="N46" s="15">
        <f t="shared" si="5"/>
        <v>0</v>
      </c>
    </row>
    <row r="47" spans="1:14" s="28" customFormat="1" x14ac:dyDescent="0.3">
      <c r="A47" s="31">
        <v>102838</v>
      </c>
      <c r="B47" s="31" t="s">
        <v>43</v>
      </c>
      <c r="C47" s="45" t="s">
        <v>16</v>
      </c>
      <c r="D47" s="31">
        <v>5000</v>
      </c>
      <c r="E47" s="79">
        <v>1.25</v>
      </c>
      <c r="F47" s="49">
        <f t="shared" si="6"/>
        <v>6250</v>
      </c>
      <c r="G47" s="29">
        <v>0.04</v>
      </c>
      <c r="H47" s="14">
        <f t="shared" si="0"/>
        <v>250</v>
      </c>
      <c r="I47" s="27">
        <f t="shared" si="1"/>
        <v>6500</v>
      </c>
      <c r="J47" s="30"/>
      <c r="K47" s="32">
        <f t="shared" si="2"/>
        <v>0</v>
      </c>
      <c r="L47" s="29">
        <f t="shared" si="3"/>
        <v>0.04</v>
      </c>
      <c r="M47" s="14">
        <f t="shared" si="4"/>
        <v>0</v>
      </c>
      <c r="N47" s="15">
        <f t="shared" si="5"/>
        <v>0</v>
      </c>
    </row>
    <row r="48" spans="1:14" s="28" customFormat="1" ht="15" thickBot="1" x14ac:dyDescent="0.35">
      <c r="A48" s="31"/>
      <c r="B48" s="31" t="s">
        <v>44</v>
      </c>
      <c r="C48" s="45"/>
      <c r="D48" s="31"/>
      <c r="E48" s="31"/>
      <c r="F48" s="46">
        <f>SUM(F20:F47)*0.1</f>
        <v>2046.8580000000002</v>
      </c>
      <c r="G48" s="29">
        <v>0.1</v>
      </c>
      <c r="H48" s="14">
        <f t="shared" si="0"/>
        <v>204.68580000000003</v>
      </c>
      <c r="I48" s="27">
        <f t="shared" si="1"/>
        <v>2251.5438000000004</v>
      </c>
      <c r="J48" s="54"/>
      <c r="K48" s="32">
        <f>F48</f>
        <v>2046.8580000000002</v>
      </c>
      <c r="L48" s="29">
        <f t="shared" si="3"/>
        <v>0.1</v>
      </c>
      <c r="M48" s="14">
        <f t="shared" si="4"/>
        <v>204.68580000000003</v>
      </c>
      <c r="N48" s="15">
        <f t="shared" si="5"/>
        <v>2251.5438000000004</v>
      </c>
    </row>
    <row r="49" spans="1:14" ht="15" thickBot="1" x14ac:dyDescent="0.35">
      <c r="A49" s="75" t="str">
        <f>B4</f>
        <v>BEGUDES PER LA RESIDÈNCIA DE SANT HILARI DE SACALM</v>
      </c>
      <c r="B49" s="76"/>
      <c r="C49" s="77"/>
      <c r="D49" s="77"/>
      <c r="E49" s="78"/>
      <c r="F49" s="50">
        <f>SUM(F20:F48)</f>
        <v>22515.438000000002</v>
      </c>
      <c r="G49" s="17"/>
      <c r="H49" s="16">
        <f>SUM(H20:H48)</f>
        <v>1706.8610999999999</v>
      </c>
      <c r="I49" s="16">
        <f>SUM(I20:I48)</f>
        <v>24222.2991</v>
      </c>
      <c r="J49" s="18"/>
      <c r="K49" s="16">
        <f>SUM(K20:K48)</f>
        <v>2046.8580000000002</v>
      </c>
      <c r="L49" s="19"/>
      <c r="M49" s="16">
        <f>SUM(M20:M48)</f>
        <v>204.68580000000003</v>
      </c>
      <c r="N49" s="16">
        <f>SUM(N20:N48)</f>
        <v>2251.5438000000004</v>
      </c>
    </row>
    <row r="50" spans="1:14" ht="15" thickBot="1" x14ac:dyDescent="0.35">
      <c r="A50" s="55" t="s">
        <v>12</v>
      </c>
      <c r="B50" s="56"/>
      <c r="C50" s="56"/>
      <c r="D50" s="56"/>
      <c r="E50" s="57"/>
      <c r="F50" s="51">
        <f>SUM(F49)</f>
        <v>22515.438000000002</v>
      </c>
      <c r="G50" s="21"/>
      <c r="H50" s="20">
        <f>SUM(H49)</f>
        <v>1706.8610999999999</v>
      </c>
      <c r="I50" s="20">
        <f>SUM(I49)</f>
        <v>24222.2991</v>
      </c>
      <c r="J50" s="21"/>
      <c r="K50" s="20">
        <f>SUM(K49)</f>
        <v>2046.8580000000002</v>
      </c>
      <c r="L50" s="21"/>
      <c r="M50" s="20">
        <f>SUM(M49)</f>
        <v>204.68580000000003</v>
      </c>
      <c r="N50" s="20">
        <f>SUM(N49)</f>
        <v>2251.5438000000004</v>
      </c>
    </row>
    <row r="51" spans="1:14" x14ac:dyDescent="0.3">
      <c r="E51" s="22"/>
      <c r="G51" s="23"/>
      <c r="H51" s="11"/>
      <c r="I51" s="11"/>
      <c r="J51" s="25"/>
    </row>
    <row r="52" spans="1:14" x14ac:dyDescent="0.3">
      <c r="D52" s="26"/>
      <c r="E52" s="22"/>
      <c r="G52" s="23"/>
    </row>
    <row r="53" spans="1:14" x14ac:dyDescent="0.3">
      <c r="E53" s="22"/>
      <c r="G53" s="23"/>
    </row>
    <row r="54" spans="1:14" x14ac:dyDescent="0.3">
      <c r="E54" s="22"/>
      <c r="G54" s="23"/>
    </row>
    <row r="55" spans="1:14" x14ac:dyDescent="0.3">
      <c r="E55" s="22"/>
      <c r="G55" s="23"/>
    </row>
    <row r="56" spans="1:14" x14ac:dyDescent="0.3">
      <c r="E56" s="22"/>
      <c r="G56" s="23"/>
    </row>
    <row r="57" spans="1:14" x14ac:dyDescent="0.3">
      <c r="E57" s="22"/>
      <c r="G57" s="23"/>
      <c r="H57" s="11"/>
      <c r="I57" s="11"/>
    </row>
    <row r="58" spans="1:14" x14ac:dyDescent="0.3">
      <c r="E58" s="22"/>
      <c r="G58" s="23"/>
      <c r="H58" s="11"/>
      <c r="I58" s="11"/>
    </row>
    <row r="59" spans="1:14" x14ac:dyDescent="0.3">
      <c r="E59" s="22"/>
      <c r="G59" s="23"/>
      <c r="H59" s="11"/>
      <c r="I59" s="11"/>
    </row>
    <row r="60" spans="1:14" x14ac:dyDescent="0.3">
      <c r="E60" s="22"/>
      <c r="G60" s="23"/>
      <c r="H60" s="11"/>
      <c r="I60" s="11"/>
    </row>
    <row r="61" spans="1:14" x14ac:dyDescent="0.3">
      <c r="E61" s="22"/>
      <c r="G61" s="23"/>
      <c r="H61" s="11"/>
      <c r="I61" s="11"/>
    </row>
    <row r="62" spans="1:14" x14ac:dyDescent="0.3">
      <c r="E62" s="22"/>
      <c r="G62" s="23"/>
      <c r="H62" s="11"/>
      <c r="I62" s="11"/>
    </row>
    <row r="63" spans="1:14" x14ac:dyDescent="0.3">
      <c r="E63" s="22"/>
      <c r="G63" s="23"/>
      <c r="H63" s="11"/>
      <c r="I63" s="11"/>
    </row>
    <row r="64" spans="1:14" x14ac:dyDescent="0.3">
      <c r="E64" s="22"/>
      <c r="G64" s="23"/>
      <c r="H64" s="11"/>
      <c r="I64" s="11"/>
    </row>
    <row r="65" spans="5:9" x14ac:dyDescent="0.3">
      <c r="E65" s="22"/>
      <c r="G65" s="23"/>
      <c r="H65" s="11"/>
      <c r="I65" s="11"/>
    </row>
    <row r="66" spans="5:9" x14ac:dyDescent="0.3">
      <c r="E66" s="22"/>
      <c r="G66" s="23"/>
      <c r="H66" s="11"/>
      <c r="I66" s="11"/>
    </row>
    <row r="67" spans="5:9" x14ac:dyDescent="0.3">
      <c r="E67" s="22"/>
      <c r="G67" s="23"/>
      <c r="H67" s="11"/>
      <c r="I67" s="11"/>
    </row>
    <row r="68" spans="5:9" x14ac:dyDescent="0.3">
      <c r="E68" s="22"/>
      <c r="G68" s="23"/>
      <c r="H68" s="11"/>
      <c r="I68" s="11"/>
    </row>
    <row r="69" spans="5:9" x14ac:dyDescent="0.3">
      <c r="E69" s="22"/>
      <c r="G69" s="23"/>
      <c r="H69" s="11"/>
      <c r="I69" s="11"/>
    </row>
    <row r="70" spans="5:9" x14ac:dyDescent="0.3">
      <c r="E70" s="22"/>
      <c r="G70" s="23"/>
      <c r="H70" s="11"/>
      <c r="I70" s="11"/>
    </row>
    <row r="71" spans="5:9" x14ac:dyDescent="0.3">
      <c r="E71" s="22"/>
      <c r="G71" s="23"/>
      <c r="H71" s="11"/>
      <c r="I71" s="11"/>
    </row>
    <row r="72" spans="5:9" x14ac:dyDescent="0.3">
      <c r="E72" s="22"/>
      <c r="F72" s="52"/>
      <c r="G72" s="24"/>
      <c r="H72" s="24"/>
      <c r="I72" s="24"/>
    </row>
  </sheetData>
  <sheetProtection algorithmName="SHA-512" hashValue="BhUwRSTzp2a4TVjpMMdAaCxEb2iYBFaav7TAfgqxWR1jirbKZCzOsu1GH4FHf4ZzR2Ni2Ml3WlYCKFn8a8TXiA==" saltValue="lIS/qFVz977Is2Hd3v+ymA==" spinCount="100000" sheet="1" objects="1" scenarios="1" selectLockedCells="1"/>
  <mergeCells count="11">
    <mergeCell ref="A50:E50"/>
    <mergeCell ref="J4:L4"/>
    <mergeCell ref="J5:L5"/>
    <mergeCell ref="J12:N13"/>
    <mergeCell ref="J10:P10"/>
    <mergeCell ref="J16:N16"/>
    <mergeCell ref="J17:N17"/>
    <mergeCell ref="A16:I16"/>
    <mergeCell ref="A17:I17"/>
    <mergeCell ref="B4:D4"/>
    <mergeCell ref="A49:E49"/>
  </mergeCells>
  <conditionalFormatting sqref="A19:XFD48">
    <cfRule type="expression" dxfId="0" priority="2">
      <formula>$K19="PREU SUPERIOR AL DEMANAT"</formula>
    </cfRule>
  </conditionalFormatting>
  <dataValidations count="1">
    <dataValidation type="custom" allowBlank="1" showInputMessage="1" showErrorMessage="1" errorTitle="ERROR PREU" error="Preu superior al demanat. Reviseu el preu de sortida de la columna E i introduiu un valor igual o inferior." sqref="J19:J48" xr:uid="{711BDB07-4E22-4309-9246-E6BA5F48DDC7}">
      <formula1>J19&lt;=E19</formula1>
    </dataValidation>
  </dataValidations>
  <pageMargins left="0.7" right="0.7" top="0.75" bottom="0.75" header="0.3" footer="0.3"/>
  <pageSetup paperSize="9" scale="37" orientation="portrait" r:id="rId1"/>
  <ignoredErrors>
    <ignoredError sqref="H50:I50 K50:N50 L49 G49 J4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AC84865946C45BD5ACAE87991B54B" ma:contentTypeVersion="12" ma:contentTypeDescription="Crea un document nou" ma:contentTypeScope="" ma:versionID="452f9ab5f026e27f7a694622e286e257">
  <xsd:schema xmlns:xsd="http://www.w3.org/2001/XMLSchema" xmlns:xs="http://www.w3.org/2001/XMLSchema" xmlns:p="http://schemas.microsoft.com/office/2006/metadata/properties" xmlns:ns2="5cbab676-f201-45ff-a35f-2f1ef5a9ed95" xmlns:ns3="aef5053b-41fd-46f9-960c-87a729468e3b" targetNamespace="http://schemas.microsoft.com/office/2006/metadata/properties" ma:root="true" ma:fieldsID="ae8f8555848369e434f62be78e572b06" ns2:_="" ns3:_="">
    <xsd:import namespace="5cbab676-f201-45ff-a35f-2f1ef5a9ed95"/>
    <xsd:import namespace="aef5053b-41fd-46f9-960c-87a729468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b676-f201-45ff-a35f-2f1ef5a9ed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534d9fe1-cb29-40fb-a6ff-0189037472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5053b-41fd-46f9-960c-87a729468e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cd8c15-30e0-4bc1-8437-082233d73098}" ma:internalName="TaxCatchAll" ma:showField="CatchAllData" ma:web="aef5053b-41fd-46f9-960c-87a729468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f5053b-41fd-46f9-960c-87a729468e3b" xsi:nil="true"/>
    <lcf76f155ced4ddcb4097134ff3c332f xmlns="5cbab676-f201-45ff-a35f-2f1ef5a9ed9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C4E565-C5C5-4829-8FBE-399825F713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ab676-f201-45ff-a35f-2f1ef5a9ed95"/>
    <ds:schemaRef ds:uri="aef5053b-41fd-46f9-960c-87a729468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9C2B5-3F01-49D6-A928-32D32BEE491E}">
  <ds:schemaRefs>
    <ds:schemaRef ds:uri="http://schemas.microsoft.com/office/2006/metadata/properties"/>
    <ds:schemaRef ds:uri="http://schemas.microsoft.com/office/infopath/2007/PartnerControls"/>
    <ds:schemaRef ds:uri="aef5053b-41fd-46f9-960c-87a729468e3b"/>
    <ds:schemaRef ds:uri="5cbab676-f201-45ff-a35f-2f1ef5a9ed95"/>
  </ds:schemaRefs>
</ds:datastoreItem>
</file>

<file path=customXml/itemProps3.xml><?xml version="1.0" encoding="utf-8"?>
<ds:datastoreItem xmlns:ds="http://schemas.openxmlformats.org/officeDocument/2006/customXml" ds:itemID="{A44A3DBA-25EB-49A0-9FEE-7C13C811F3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Mazarico</dc:creator>
  <cp:lastModifiedBy>Meritxell Ferrero</cp:lastModifiedBy>
  <dcterms:created xsi:type="dcterms:W3CDTF">2022-07-13T13:12:53Z</dcterms:created>
  <dcterms:modified xsi:type="dcterms:W3CDTF">2026-10-15T13:07:29Z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0x010100D2CAC84865946C45BD5ACAE87991B54B</vt:lpwstr>
  </property>
  <property fmtid="{D5CDD505-2E9C-101B-9397-08002B2CF9AE}" pid="3" name="Order">
    <vt:r8>6933400</vt:r8>
  </property>
  <property fmtid="{D5CDD505-2E9C-101B-9397-08002B2CF9AE}" pid="4" name="MediaServiceImageTags">
    <vt:lpwstr/>
  </property>
</Properties>
</file>