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calcChain.xml" ContentType="application/vnd.openxmlformats-officedocument.spreadsheetml.calcChain+xml"/>
  <Override PartName="/xl/theme/theme.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6bf4b099ea124d15" Type="http://schemas.openxmlformats.org/officeDocument/2006/relationships/officeDocument" Target="/xl/workbook.xml"/><Relationship Id="rId2" Type="http://schemas.openxmlformats.org/officeDocument/2006/relationships/custom-properties" Target="docProps/custom.xml"/><Relationship Id="rId1" Type="http://schemas.openxmlformats.org/officeDocument/2006/relationships/extended-properties" Target="/docProps/app.xml"/><Relationship Id="R3f7877960f254638" Type="http://schemas.openxmlformats.org/package/2006/relationships/metadata/core-properties" Target="/package/services/metadata/core-properties/198be615951d42b2b15113930b78d37b.psmdcp"/></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PRES" sheetId="2" r:id="rId2"/>
    <x:sheet name="T-APU" sheetId="7" r:id="rId7"/>
    <x:sheet name="T-SMP" sheetId="8" r:id="rId8"/>
    <x:sheet name="T-DIM" sheetId="9" r:id="rId9"/>
  </x:sheets>
  <x:definedNames/>
  <x:calcPr calcId="125725"/>
</x:workbook>
</file>

<file path=xl/calcChain.xml><?xml version="1.0" encoding="utf-8"?>
<x:calcChain xmlns:x="http://schemas.openxmlformats.org/spreadsheetml/2006/main">
  <x:c r="H66" i="2"/>
  <x:c r="H99" i="2"/>
  <x:c r="H101" i="2"/>
  <x:c r="H121" i="2"/>
  <x:c r="K11" i="7"/>
  <x:c r="J13" i="7"/>
  <x:c r="K14" i="7"/>
  <x:c r="J16" i="7"/>
  <x:c r="K17" i="7"/>
  <x:c r="J19" i="7"/>
  <x:c r="J20" i="7"/>
  <x:c r="J21" i="7"/>
  <x:c r="K22" i="7"/>
  <x:c r="K23" i="7"/>
  <x:c r="K24" i="7"/>
  <x:c r="K25" i="7"/>
  <x:c r="K28" i="7"/>
  <x:c r="J30" i="7"/>
  <x:c r="J31" i="7"/>
  <x:c r="K32" i="7"/>
  <x:c r="J34" i="7"/>
  <x:c r="K35" i="7"/>
  <x:c r="J37" i="7"/>
  <x:c r="K38" i="7"/>
  <x:c r="K39" i="7"/>
  <x:c r="K40" i="7"/>
  <x:c r="K42" i="7"/>
  <x:c r="J44" i="7"/>
  <x:c r="K45" i="7"/>
  <x:c r="J47" i="7"/>
  <x:c r="K48" i="7"/>
  <x:c r="K49" i="7"/>
  <x:c r="K50" i="7"/>
  <x:c r="K52" i="7"/>
  <x:c r="J54" i="7"/>
  <x:c r="J55" i="7"/>
  <x:c r="K56" i="7"/>
  <x:c r="J58" i="7"/>
  <x:c r="J59" i="7"/>
  <x:c r="K60" i="7"/>
  <x:c r="J62" i="7"/>
  <x:c r="K63" i="7"/>
  <x:c r="K64" i="7"/>
  <x:c r="K65" i="7"/>
  <x:c r="K67" i="7"/>
  <x:c r="J69" i="7"/>
  <x:c r="K70" i="7"/>
  <x:c r="J72" i="7"/>
  <x:c r="K73" i="7"/>
  <x:c r="K74" i="7"/>
  <x:c r="K75" i="7"/>
  <x:c r="K77" i="7"/>
  <x:c r="J79" i="7"/>
  <x:c r="K80" i="7"/>
  <x:c r="J82" i="7"/>
  <x:c r="K83" i="7"/>
  <x:c r="K84" i="7"/>
  <x:c r="K85" i="7"/>
  <x:c r="K87" i="7"/>
  <x:c r="J89" i="7"/>
  <x:c r="K90" i="7"/>
  <x:c r="J92" i="7"/>
  <x:c r="K93" i="7"/>
  <x:c r="J95" i="7"/>
  <x:c r="K96" i="7"/>
  <x:c r="K97" i="7"/>
  <x:c r="K98" i="7"/>
  <x:c r="K100" i="7"/>
  <x:c r="J102" i="7"/>
  <x:c r="K103" i="7"/>
  <x:c r="J105" i="7"/>
  <x:c r="K106" i="7"/>
  <x:c r="K107" i="7"/>
  <x:c r="K108" i="7"/>
  <x:c r="K110" i="7"/>
  <x:c r="J112" i="7"/>
  <x:c r="K113" i="7"/>
  <x:c r="J115" i="7"/>
  <x:c r="K116" i="7"/>
  <x:c r="K117" i="7"/>
  <x:c r="K118" i="7"/>
  <x:c r="K120" i="7"/>
  <x:c r="J122" i="7"/>
  <x:c r="K123" i="7"/>
  <x:c r="J125" i="7"/>
  <x:c r="K126" i="7"/>
  <x:c r="K127" i="7"/>
  <x:c r="K128" i="7"/>
  <x:c r="K130" i="7"/>
  <x:c r="J132" i="7"/>
  <x:c r="K133" i="7"/>
  <x:c r="J135" i="7"/>
  <x:c r="K136" i="7"/>
  <x:c r="K137" i="7"/>
  <x:c r="K138" i="7"/>
  <x:c r="K140" i="7"/>
  <x:c r="J142" i="7"/>
  <x:c r="K143" i="7"/>
  <x:c r="J145" i="7"/>
  <x:c r="K146" i="7"/>
  <x:c r="J148" i="7"/>
  <x:c r="K149" i="7"/>
  <x:c r="K150" i="7"/>
  <x:c r="K151" i="7"/>
  <x:c r="K153" i="7"/>
  <x:c r="J155" i="7"/>
  <x:c r="K156" i="7"/>
  <x:c r="J158" i="7"/>
  <x:c r="K159" i="7"/>
  <x:c r="K160" i="7"/>
  <x:c r="K161" i="7"/>
  <x:c r="K163" i="7"/>
  <x:c r="J165" i="7"/>
  <x:c r="J166" i="7"/>
  <x:c r="K167" i="7"/>
  <x:c r="J169" i="7"/>
  <x:c r="K170" i="7"/>
  <x:c r="K171" i="7"/>
  <x:c r="K172" i="7"/>
  <x:c r="K174" i="7"/>
  <x:c r="J176" i="7"/>
  <x:c r="K177" i="7"/>
  <x:c r="J179" i="7"/>
  <x:c r="K180" i="7"/>
  <x:c r="K181" i="7"/>
  <x:c r="K182" i="7"/>
  <x:c r="K184" i="7"/>
  <x:c r="J186" i="7"/>
  <x:c r="K187" i="7"/>
  <x:c r="J189" i="7"/>
  <x:c r="K190" i="7"/>
  <x:c r="J192" i="7"/>
  <x:c r="K193" i="7"/>
  <x:c r="K194" i="7"/>
  <x:c r="K195" i="7"/>
  <x:c r="K197" i="7"/>
  <x:c r="J199" i="7"/>
  <x:c r="K200" i="7"/>
  <x:c r="J202" i="7"/>
  <x:c r="K203" i="7"/>
  <x:c r="J205" i="7"/>
  <x:c r="K206" i="7"/>
  <x:c r="K207" i="7"/>
  <x:c r="K208" i="7"/>
  <x:c r="K210" i="7"/>
  <x:c r="J212" i="7"/>
  <x:c r="K213" i="7"/>
  <x:c r="J215" i="7"/>
  <x:c r="K216" i="7"/>
  <x:c r="K217" i="7"/>
  <x:c r="K218" i="7"/>
  <x:c r="K220" i="7"/>
  <x:c r="J222" i="7"/>
  <x:c r="J223" i="7"/>
  <x:c r="K224" i="7"/>
  <x:c r="K225" i="7"/>
  <x:c r="K226" i="7"/>
  <x:c r="K227" i="7"/>
  <x:c r="K229" i="7"/>
  <x:c r="J231" i="7"/>
  <x:c r="K232" i="7"/>
  <x:c r="K233" i="7"/>
  <x:c r="K234" i="7"/>
  <x:c r="K235" i="7"/>
  <x:c r="K237" i="7"/>
  <x:c r="J239" i="7"/>
  <x:c r="K240" i="7"/>
  <x:c r="K241" i="7"/>
  <x:c r="K242" i="7"/>
  <x:c r="K243" i="7"/>
  <x:c r="K245" i="7"/>
  <x:c r="J247" i="7"/>
  <x:c r="K248" i="7"/>
  <x:c r="K249" i="7"/>
  <x:c r="K250" i="7"/>
  <x:c r="K251" i="7"/>
  <x:c r="K253" i="7"/>
  <x:c r="J255" i="7"/>
  <x:c r="J256" i="7"/>
  <x:c r="K257" i="7"/>
  <x:c r="J259" i="7"/>
  <x:c r="K260" i="7"/>
  <x:c r="J262" i="7"/>
  <x:c r="K263" i="7"/>
  <x:c r="K264" i="7"/>
  <x:c r="K265" i="7"/>
  <x:c r="K267" i="7"/>
  <x:c r="J269" i="7"/>
  <x:c r="J270" i="7"/>
  <x:c r="K271" i="7"/>
  <x:c r="J273" i="7"/>
  <x:c r="K274" i="7"/>
  <x:c r="J276" i="7"/>
  <x:c r="K277" i="7"/>
  <x:c r="J279" i="7"/>
  <x:c r="K280" i="7"/>
  <x:c r="K281" i="7"/>
  <x:c r="K282" i="7"/>
  <x:c r="K284" i="7"/>
  <x:c r="J286" i="7"/>
  <x:c r="J287" i="7"/>
  <x:c r="K288" i="7"/>
  <x:c r="J290" i="7"/>
  <x:c r="J291" i="7"/>
  <x:c r="J292" i="7"/>
  <x:c r="K293" i="7"/>
  <x:c r="J295" i="7"/>
  <x:c r="K296" i="7"/>
  <x:c r="K297" i="7"/>
  <x:c r="K298" i="7"/>
  <x:c r="K300" i="7"/>
  <x:c r="J302" i="7"/>
  <x:c r="K303" i="7"/>
  <x:c r="J305" i="7"/>
  <x:c r="K306" i="7"/>
  <x:c r="J308" i="7"/>
  <x:c r="K309" i="7"/>
  <x:c r="K310" i="7"/>
  <x:c r="K311" i="7"/>
  <x:c r="K313" i="7"/>
  <x:c r="J315" i="7"/>
  <x:c r="J316" i="7"/>
  <x:c r="K317" i="7"/>
  <x:c r="J319" i="7"/>
  <x:c r="J320" i="7"/>
  <x:c r="K321" i="7"/>
  <x:c r="J323" i="7"/>
  <x:c r="K324" i="7"/>
  <x:c r="K325" i="7"/>
  <x:c r="K326" i="7"/>
  <x:c r="K328" i="7"/>
  <x:c r="J330" i="7"/>
  <x:c r="J331" i="7"/>
  <x:c r="K332" i="7"/>
  <x:c r="J334" i="7"/>
  <x:c r="K335" i="7"/>
  <x:c r="J337" i="7"/>
  <x:c r="K338" i="7"/>
  <x:c r="K339" i="7"/>
  <x:c r="K340" i="7"/>
  <x:c r="K342" i="7"/>
  <x:c r="J344" i="7"/>
  <x:c r="J345" i="7"/>
  <x:c r="K346" i="7"/>
  <x:c r="J348" i="7"/>
  <x:c r="J349" i="7"/>
  <x:c r="J350" i="7"/>
  <x:c r="J351" i="7"/>
  <x:c r="K352" i="7"/>
  <x:c r="J354" i="7"/>
  <x:c r="K355" i="7"/>
  <x:c r="K356" i="7"/>
  <x:c r="K357" i="7"/>
  <x:c r="K359" i="7"/>
  <x:c r="J361" i="7"/>
  <x:c r="J362" i="7"/>
  <x:c r="K363" i="7"/>
  <x:c r="J365" i="7"/>
  <x:c r="J366" i="7"/>
  <x:c r="J367" i="7"/>
  <x:c r="J368" i="7"/>
  <x:c r="K369" i="7"/>
  <x:c r="J371" i="7"/>
  <x:c r="K372" i="7"/>
  <x:c r="K373" i="7"/>
  <x:c r="K374" i="7"/>
  <x:c r="K376" i="7"/>
  <x:c r="J378" i="7"/>
  <x:c r="J379" i="7"/>
  <x:c r="K380" i="7"/>
  <x:c r="J382" i="7"/>
  <x:c r="J383" i="7"/>
  <x:c r="J384" i="7"/>
  <x:c r="J385" i="7"/>
  <x:c r="K386" i="7"/>
  <x:c r="J388" i="7"/>
  <x:c r="K389" i="7"/>
  <x:c r="K390" i="7"/>
  <x:c r="K391" i="7"/>
  <x:c r="K393" i="7"/>
  <x:c r="J395" i="7"/>
  <x:c r="J396" i="7"/>
  <x:c r="K397" i="7"/>
  <x:c r="J399" i="7"/>
  <x:c r="J400" i="7"/>
  <x:c r="J401" i="7"/>
  <x:c r="J402" i="7"/>
  <x:c r="J403" i="7"/>
  <x:c r="K404" i="7"/>
  <x:c r="J406" i="7"/>
  <x:c r="K407" i="7"/>
  <x:c r="K408" i="7"/>
  <x:c r="K409" i="7"/>
  <x:c r="K411" i="7"/>
  <x:c r="J413" i="7"/>
  <x:c r="J414" i="7"/>
  <x:c r="K415" i="7"/>
  <x:c r="J417" i="7"/>
  <x:c r="J418" i="7"/>
  <x:c r="J419" i="7"/>
  <x:c r="J420" i="7"/>
  <x:c r="K421" i="7"/>
  <x:c r="J423" i="7"/>
  <x:c r="K424" i="7"/>
  <x:c r="K425" i="7"/>
  <x:c r="K426" i="7"/>
  <x:c r="K428" i="7"/>
  <x:c r="J430" i="7"/>
  <x:c r="J431" i="7"/>
  <x:c r="K432" i="7"/>
  <x:c r="J434" i="7"/>
  <x:c r="J435" i="7"/>
  <x:c r="J436" i="7"/>
  <x:c r="J437" i="7"/>
  <x:c r="K438" i="7"/>
  <x:c r="J440" i="7"/>
  <x:c r="K441" i="7"/>
  <x:c r="K442" i="7"/>
  <x:c r="K443" i="7"/>
  <x:c r="K445" i="7"/>
  <x:c r="J447" i="7"/>
  <x:c r="J448" i="7"/>
  <x:c r="K449" i="7"/>
  <x:c r="J451" i="7"/>
  <x:c r="J452" i="7"/>
  <x:c r="J453" i="7"/>
  <x:c r="K454" i="7"/>
  <x:c r="J456" i="7"/>
  <x:c r="K457" i="7"/>
  <x:c r="K458" i="7"/>
  <x:c r="K459" i="7"/>
  <x:c r="K461" i="7"/>
  <x:c r="J463" i="7"/>
  <x:c r="J464" i="7"/>
  <x:c r="K465" i="7"/>
  <x:c r="J467" i="7"/>
  <x:c r="J468" i="7"/>
  <x:c r="J469" i="7"/>
  <x:c r="K470" i="7"/>
  <x:c r="J472" i="7"/>
  <x:c r="K473" i="7"/>
  <x:c r="K474" i="7"/>
  <x:c r="K475" i="7"/>
  <x:c r="K477" i="7"/>
  <x:c r="J479" i="7"/>
  <x:c r="J480" i="7"/>
  <x:c r="K481" i="7"/>
  <x:c r="J483" i="7"/>
  <x:c r="J484" i="7"/>
  <x:c r="K485" i="7"/>
  <x:c r="J487" i="7"/>
  <x:c r="K488" i="7"/>
  <x:c r="K489" i="7"/>
  <x:c r="K490" i="7"/>
  <x:c r="K492" i="7"/>
  <x:c r="J494" i="7"/>
  <x:c r="J495" i="7"/>
  <x:c r="K496" i="7"/>
  <x:c r="J498" i="7"/>
  <x:c r="J499" i="7"/>
  <x:c r="K500" i="7"/>
  <x:c r="J502" i="7"/>
  <x:c r="K503" i="7"/>
  <x:c r="K504" i="7"/>
  <x:c r="K505" i="7"/>
  <x:c r="K507" i="7"/>
  <x:c r="J509" i="7"/>
  <x:c r="K510" i="7"/>
  <x:c r="J512" i="7"/>
  <x:c r="K513" i="7"/>
  <x:c r="J515" i="7"/>
  <x:c r="K516" i="7"/>
  <x:c r="K517" i="7"/>
  <x:c r="K518" i="7"/>
  <x:c r="K520" i="7"/>
  <x:c r="J522" i="7"/>
  <x:c r="J523" i="7"/>
  <x:c r="K524" i="7"/>
  <x:c r="J526" i="7"/>
  <x:c r="J527" i="7"/>
  <x:c r="J528" i="7"/>
  <x:c r="J529" i="7"/>
  <x:c r="J530" i="7"/>
  <x:c r="K531" i="7"/>
  <x:c r="J533" i="7"/>
  <x:c r="K534" i="7"/>
  <x:c r="K535" i="7"/>
  <x:c r="K536" i="7"/>
  <x:c r="K538" i="7"/>
  <x:c r="J540" i="7"/>
  <x:c r="J541" i="7"/>
  <x:c r="K542" i="7"/>
  <x:c r="J544" i="7"/>
  <x:c r="K545" i="7"/>
  <x:c r="J547" i="7"/>
  <x:c r="K548" i="7"/>
  <x:c r="J550" i="7"/>
  <x:c r="K551" i="7"/>
  <x:c r="K552" i="7"/>
  <x:c r="K553" i="7"/>
  <x:c r="K555" i="7"/>
  <x:c r="J557" i="7"/>
  <x:c r="J558" i="7"/>
  <x:c r="K559" i="7"/>
  <x:c r="J561" i="7"/>
  <x:c r="J562" i="7"/>
  <x:c r="K563" i="7"/>
  <x:c r="J565" i="7"/>
  <x:c r="K566" i="7"/>
  <x:c r="K567" i="7"/>
  <x:c r="K568" i="7"/>
  <x:c r="K570" i="7"/>
  <x:c r="J572" i="7"/>
  <x:c r="J573" i="7"/>
  <x:c r="J574" i="7"/>
  <x:c r="K575" i="7"/>
  <x:c r="J577" i="7"/>
  <x:c r="J578" i="7"/>
  <x:c r="K579" i="7"/>
  <x:c r="J581" i="7"/>
  <x:c r="K582" i="7"/>
  <x:c r="J584" i="7"/>
  <x:c r="K585" i="7"/>
  <x:c r="K586" i="7"/>
  <x:c r="K587" i="7"/>
  <x:c r="K589" i="7"/>
  <x:c r="J591" i="7"/>
  <x:c r="J592" i="7"/>
  <x:c r="J593" i="7"/>
  <x:c r="K594" i="7"/>
  <x:c r="J596" i="7"/>
  <x:c r="J597" i="7"/>
  <x:c r="J598" i="7"/>
  <x:c r="K599" i="7"/>
  <x:c r="J601" i="7"/>
  <x:c r="K602" i="7"/>
  <x:c r="J604" i="7"/>
  <x:c r="K605" i="7"/>
  <x:c r="K606" i="7"/>
  <x:c r="K607" i="7"/>
  <x:c r="K609" i="7"/>
  <x:c r="J611" i="7"/>
  <x:c r="K612" i="7"/>
  <x:c r="J614" i="7"/>
  <x:c r="K615" i="7"/>
  <x:c r="J617" i="7"/>
  <x:c r="K618" i="7"/>
  <x:c r="K619" i="7"/>
  <x:c r="K620" i="7"/>
  <x:c r="K622" i="7"/>
  <x:c r="J624" i="7"/>
  <x:c r="K625" i="7"/>
  <x:c r="J627" i="7"/>
  <x:c r="J628" i="7"/>
  <x:c r="K629" i="7"/>
  <x:c r="J631" i="7"/>
  <x:c r="K632" i="7"/>
  <x:c r="K633" i="7"/>
  <x:c r="K634" i="7"/>
  <x:c r="K636" i="7"/>
  <x:c r="J638" i="7"/>
  <x:c r="K639" i="7"/>
  <x:c r="J641" i="7"/>
  <x:c r="J642" i="7"/>
  <x:c r="K643" i="7"/>
  <x:c r="J645" i="7"/>
  <x:c r="K646" i="7"/>
  <x:c r="K647" i="7"/>
  <x:c r="K648" i="7"/>
  <x:c r="K651" i="7"/>
  <x:c r="J653" i="7"/>
  <x:c r="J654" i="7"/>
  <x:c r="K655" i="7"/>
  <x:c r="J657" i="7"/>
  <x:c r="J658" i="7"/>
  <x:c r="J659" i="7"/>
  <x:c r="J660" i="7"/>
  <x:c r="K661" i="7"/>
  <x:c r="J663" i="7"/>
  <x:c r="K664" i="7"/>
  <x:c r="K665" i="7"/>
  <x:c r="K666" i="7"/>
  <x:c r="K668" i="7"/>
  <x:c r="J670" i="7"/>
  <x:c r="J671" i="7"/>
  <x:c r="K672" i="7"/>
  <x:c r="J674" i="7"/>
  <x:c r="J675" i="7"/>
  <x:c r="J676" i="7"/>
  <x:c r="J677" i="7"/>
  <x:c r="K678" i="7"/>
  <x:c r="J680" i="7"/>
  <x:c r="K681" i="7"/>
  <x:c r="K682" i="7"/>
  <x:c r="K683" i="7"/>
  <x:c r="K685" i="7"/>
  <x:c r="J687" i="7"/>
  <x:c r="J688" i="7"/>
  <x:c r="K689" i="7"/>
  <x:c r="J691" i="7"/>
  <x:c r="J692" i="7"/>
  <x:c r="J693" i="7"/>
  <x:c r="J694" i="7"/>
  <x:c r="K695" i="7"/>
  <x:c r="J697" i="7"/>
  <x:c r="K698" i="7"/>
  <x:c r="K699" i="7"/>
  <x:c r="K700" i="7"/>
  <x:c r="K702" i="7"/>
  <x:c r="J704" i="7"/>
  <x:c r="K705" i="7"/>
  <x:c r="J707" i="7"/>
  <x:c r="J708" i="7"/>
  <x:c r="K709" i="7"/>
  <x:c r="K710" i="7"/>
  <x:c r="K711" i="7"/>
  <x:c r="K712" i="7"/>
  <x:c r="K714" i="7"/>
  <x:c r="J716" i="7"/>
  <x:c r="K717" i="7"/>
  <x:c r="J719" i="7"/>
  <x:c r="J720" i="7"/>
  <x:c r="K721" i="7"/>
  <x:c r="J723" i="7"/>
  <x:c r="K724" i="7"/>
  <x:c r="K725" i="7"/>
  <x:c r="K726" i="7"/>
  <x:c r="K728" i="7"/>
  <x:c r="J730" i="7"/>
  <x:c r="J731" i="7"/>
  <x:c r="K732" i="7"/>
  <x:c r="J734" i="7"/>
  <x:c r="K735" i="7"/>
  <x:c r="J737" i="7"/>
  <x:c r="K738" i="7"/>
  <x:c r="K739" i="7"/>
  <x:c r="K740" i="7"/>
  <x:c r="K742" i="7"/>
  <x:c r="J744" i="7"/>
  <x:c r="J745" i="7"/>
  <x:c r="K746" i="7"/>
  <x:c r="J748" i="7"/>
  <x:c r="J749" i="7"/>
  <x:c r="J750" i="7"/>
  <x:c r="K751" i="7"/>
  <x:c r="J753" i="7"/>
  <x:c r="K754" i="7"/>
  <x:c r="K755" i="7"/>
  <x:c r="K756" i="7"/>
  <x:c r="K758" i="7"/>
  <x:c r="J760" i="7"/>
  <x:c r="J761" i="7"/>
  <x:c r="K762" i="7"/>
  <x:c r="J764" i="7"/>
  <x:c r="J765" i="7"/>
  <x:c r="J766" i="7"/>
  <x:c r="J767" i="7"/>
  <x:c r="K768" i="7"/>
  <x:c r="J770" i="7"/>
  <x:c r="K771" i="7"/>
  <x:c r="K772" i="7"/>
  <x:c r="K773" i="7"/>
  <x:c r="K775" i="7"/>
  <x:c r="J777" i="7"/>
  <x:c r="J778" i="7"/>
  <x:c r="K779" i="7"/>
  <x:c r="J781" i="7"/>
  <x:c r="K782" i="7"/>
  <x:c r="J784" i="7"/>
  <x:c r="K785" i="7"/>
  <x:c r="K786" i="7"/>
  <x:c r="K787" i="7"/>
  <x:c r="K789" i="7"/>
  <x:c r="J791" i="7"/>
  <x:c r="J792" i="7"/>
  <x:c r="K793" i="7"/>
  <x:c r="J795" i="7"/>
  <x:c r="K796" i="7"/>
  <x:c r="J798" i="7"/>
  <x:c r="K799" i="7"/>
  <x:c r="K800" i="7"/>
  <x:c r="K801" i="7"/>
  <x:c r="K805" i="7"/>
  <x:c r="J807" i="7"/>
  <x:c r="J808" i="7"/>
  <x:c r="K809" i="7"/>
  <x:c r="J811" i="7"/>
  <x:c r="J812" i="7"/>
  <x:c r="K813" i="7"/>
  <x:c r="J815" i="7"/>
  <x:c r="K816" i="7"/>
  <x:c r="K817" i="7"/>
  <x:c r="K818" i="7"/>
  <x:c r="K820" i="7"/>
  <x:c r="J822" i="7"/>
  <x:c r="J823" i="7"/>
  <x:c r="K824" i="7"/>
  <x:c r="J826" i="7"/>
  <x:c r="K827" i="7"/>
  <x:c r="J829" i="7"/>
  <x:c r="K830" i="7"/>
  <x:c r="K831" i="7"/>
  <x:c r="K832" i="7"/>
  <x:c r="K836" i="7"/>
  <x:c r="J838" i="7"/>
  <x:c r="J839" i="7"/>
  <x:c r="K840" i="7"/>
  <x:c r="K841" i="7"/>
  <x:c r="K842" i="7"/>
  <x:c r="K843" i="7"/>
  <x:c r="K845" i="7"/>
  <x:c r="J847" i="7"/>
  <x:c r="J848" i="7"/>
  <x:c r="K849" i="7"/>
  <x:c r="K850" i="7"/>
  <x:c r="K851" i="7"/>
  <x:c r="G14" i="9"/>
  <x:c r="G16" i="9"/>
  <x:c r="G17" i="9"/>
  <x:c r="G18" i="9"/>
  <x:c r="G19" i="9"/>
  <x:c r="G20" i="9"/>
  <x:c r="G22" i="9"/>
  <x:c r="G24" i="9"/>
  <x:c r="G26" i="9"/>
  <x:c r="G27" i="9"/>
  <x:c r="G29" i="9"/>
  <x:c r="G30" i="9"/>
  <x:c r="G36" i="9"/>
  <x:c r="G39" i="9"/>
  <x:c r="G40" i="9"/>
  <x:c r="G42" i="9"/>
  <x:c r="G43" i="9"/>
  <x:c r="G45" i="9"/>
  <x:c r="G48" i="9"/>
  <x:c r="G49" i="9"/>
  <x:c r="G50" i="9"/>
  <x:c r="G52" i="9"/>
  <x:c r="G53" i="9"/>
  <x:c r="G54" i="9"/>
  <x:c r="G56" i="9"/>
  <x:c r="G59" i="9"/>
  <x:c r="G60" i="9"/>
  <x:c r="G62" i="9"/>
  <x:c r="G63" i="9"/>
  <x:c r="G65" i="9"/>
  <x:c r="G68" i="9"/>
  <x:c r="G69" i="9"/>
  <x:c r="G70" i="9"/>
  <x:c r="G71" i="9"/>
  <x:c r="G72" i="9"/>
  <x:c r="G73" i="9"/>
  <x:c r="G75" i="9"/>
  <x:c r="G76" i="9"/>
  <x:c r="G77" i="9"/>
  <x:c r="G78" i="9"/>
  <x:c r="G79" i="9"/>
  <x:c r="G80" i="9"/>
  <x:c r="G82" i="9"/>
  <x:c r="G85" i="9"/>
  <x:c r="G86" i="9"/>
  <x:c r="G88" i="9"/>
  <x:c r="G89" i="9"/>
  <x:c r="G91" i="9"/>
  <x:c r="G94" i="9"/>
  <x:c r="G95" i="9"/>
  <x:c r="G97" i="9"/>
  <x:c r="G98" i="9"/>
  <x:c r="G104" i="9"/>
  <x:c r="G105" i="9"/>
  <x:c r="G106" i="9"/>
  <x:c r="G107" i="9"/>
  <x:c r="G108" i="9"/>
  <x:c r="G109" i="9"/>
  <x:c r="G110" i="9"/>
  <x:c r="G111" i="9"/>
  <x:c r="G113" i="9"/>
  <x:c r="G116" i="9"/>
  <x:c r="G117" i="9"/>
  <x:c r="G119" i="9"/>
  <x:c r="G120" i="9"/>
  <x:c r="G122" i="9"/>
  <x:c r="G123" i="9"/>
  <x:c r="G124" i="9"/>
  <x:c r="G125" i="9"/>
  <x:c r="G126" i="9"/>
  <x:c r="G127" i="9"/>
  <x:c r="G128" i="9"/>
  <x:c r="G129" i="9"/>
  <x:c r="G131" i="9"/>
  <x:c r="G134" i="9"/>
  <x:c r="G135" i="9"/>
  <x:c r="G137" i="9"/>
  <x:c r="G138" i="9"/>
  <x:c r="G140" i="9"/>
  <x:c r="G143" i="9"/>
  <x:c r="G144" i="9"/>
  <x:c r="G146" i="9"/>
  <x:c r="G147" i="9"/>
  <x:c r="G149" i="9"/>
  <x:c r="G152" i="9"/>
  <x:c r="G153" i="9"/>
  <x:c r="G155" i="9"/>
  <x:c r="G156" i="9"/>
  <x:c r="G158" i="9"/>
  <x:c r="G160" i="9"/>
  <x:c r="G163" i="9"/>
  <x:c r="G164" i="9"/>
  <x:c r="G166" i="9"/>
  <x:c r="G167" i="9"/>
  <x:c r="G169" i="9"/>
  <x:c r="G172" i="9"/>
  <x:c r="G173" i="9"/>
  <x:c r="G174" i="9"/>
  <x:c r="G176" i="9"/>
  <x:c r="G177" i="9"/>
  <x:c r="G178" i="9"/>
  <x:c r="G180" i="9"/>
  <x:c r="G183" i="9"/>
  <x:c r="G185" i="9"/>
  <x:c r="G187" i="9"/>
  <x:c r="G190" i="9"/>
  <x:c r="G191" i="9"/>
  <x:c r="G193" i="9"/>
  <x:c r="G194" i="9"/>
  <x:c r="G196" i="9"/>
  <x:c r="G199" i="9"/>
  <x:c r="G200" i="9"/>
  <x:c r="G201" i="9"/>
  <x:c r="G202" i="9"/>
  <x:c r="G204" i="9"/>
  <x:c r="G205" i="9"/>
  <x:c r="G206" i="9"/>
  <x:c r="G207" i="9"/>
  <x:c r="G213" i="9"/>
  <x:c r="G215" i="9"/>
  <x:c r="G216" i="9"/>
  <x:c r="G218" i="9"/>
  <x:c r="G220" i="9"/>
  <x:c r="G221" i="9"/>
  <x:c r="G223" i="9"/>
  <x:c r="G225" i="9"/>
  <x:c r="G226" i="9"/>
  <x:c r="G228" i="9"/>
  <x:c r="G230" i="9"/>
  <x:c r="G231" i="9"/>
  <x:c r="G237" i="9"/>
  <x:c r="G238" i="9"/>
  <x:c r="G240" i="9"/>
  <x:c r="G241" i="9"/>
  <x:c r="G243" i="9"/>
  <x:c r="G244" i="9"/>
  <x:c r="G246" i="9"/>
  <x:c r="G247" i="9"/>
  <x:c r="G248" i="9"/>
  <x:c r="G249" i="9"/>
  <x:c r="G250" i="9"/>
  <x:c r="G251" i="9"/>
  <x:c r="G253" i="9"/>
  <x:c r="G254" i="9"/>
  <x:c r="G256" i="9"/>
  <x:c r="G257" i="9"/>
  <x:c r="G259" i="9"/>
  <x:c r="G260" i="9"/>
  <x:c r="G262" i="9"/>
  <x:c r="G263" i="9"/>
  <x:c r="G264" i="9"/>
  <x:c r="G265" i="9"/>
  <x:c r="G266" i="9"/>
  <x:c r="G268" i="9"/>
  <x:c r="G269" i="9"/>
  <x:c r="G270" i="9"/>
  <x:c r="G271" i="9"/>
  <x:c r="G272" i="9"/>
  <x:c r="G274" i="9"/>
  <x:c r="G275" i="9"/>
  <x:c r="G276" i="9"/>
  <x:c r="G277" i="9"/>
  <x:c r="G278" i="9"/>
  <x:c r="G280" i="9"/>
  <x:c r="G281" i="9"/>
  <x:c r="G283" i="9"/>
  <x:c r="G284" i="9"/>
  <x:c r="G286" i="9"/>
  <x:c r="G287" i="9"/>
  <x:c r="G289" i="9"/>
  <x:c r="G290" i="9"/>
  <x:c r="G291" i="9"/>
  <x:c r="G297" i="9"/>
  <x:c r="G298" i="9"/>
  <x:c r="G299" i="9"/>
  <x:c r="G301" i="9"/>
  <x:c r="G302" i="9"/>
  <x:c r="G303" i="9"/>
  <x:c r="G304" i="9"/>
  <x:c r="G306" i="9"/>
  <x:c r="G307" i="9"/>
  <x:c r="G313" i="9"/>
  <x:c r="G316" i="9"/>
  <x:c r="G317" i="9"/>
  <x:c r="G319" i="9"/>
  <x:c r="G320" i="9"/>
  <x:c r="G322" i="9"/>
  <x:c r="G323" i="9"/>
  <x:c r="G329" i="9"/>
  <x:c r="G330" i="9"/>
  <x:c r="G332" i="9"/>
  <x:c r="G333" i="9"/>
  <x:c r="G334" i="9"/>
  <x:c r="G335" i="9"/>
  <x:c r="G336" i="9"/>
  <x:c r="G338" i="9"/>
  <x:c r="G339" i="9"/>
  <x:c r="G341" i="9"/>
  <x:c r="G342" i="9"/>
  <x:c r="G344" i="9"/>
  <x:c r="G345" i="9"/>
  <x:c r="G347" i="9"/>
  <x:c r="G348" i="9"/>
  <x:c r="G349" i="9"/>
  <x:c r="G350" i="9"/>
  <x:c r="G351" i="9"/>
  <x:c r="G353" i="9"/>
  <x:c r="G354" i="9"/>
  <x:c r="G355" i="9"/>
  <x:c r="G356" i="9"/>
  <x:c r="G358" i="9"/>
  <x:c r="G359" i="9"/>
  <x:c r="G361" i="9"/>
  <x:c r="G363" i="9"/>
  <x:c r="G364" i="9"/>
  <x:c r="G365" i="9"/>
  <x:c r="G366" i="9"/>
  <x:c r="G368" i="9"/>
  <x:c r="G369" i="9"/>
  <x:c r="G370" i="9"/>
  <x:c r="G371" i="9"/>
  <x:c r="G373" i="9"/>
  <x:c r="G374" i="9"/>
  <x:c r="G375" i="9"/>
  <x:c r="G377" i="9"/>
  <x:c r="G378" i="9"/>
  <x:c r="G380" i="9"/>
  <x:c r="G381" i="9"/>
  <x:c r="G382" i="9"/>
  <x:c r="G384" i="9"/>
  <x:c r="G385" i="9"/>
  <x:c r="G386" i="9"/>
  <x:c r="G388" i="9"/>
  <x:c r="G389" i="9"/>
  <x:c r="G391" i="9"/>
  <x:c r="G392" i="9"/>
  <x:c r="G394" i="9"/>
  <x:c r="G395" i="9"/>
  <x:c r="G397" i="9"/>
  <x:c r="G398" i="9"/>
  <x:c r="G403" i="9"/>
  <x:c r="G404" i="9"/>
  <x:c r="G406" i="9"/>
  <x:c r="G407" i="9"/>
  <x:c r="G409" i="9"/>
  <x:c r="G410" i="9"/>
  <x:c r="G415" i="9"/>
  <x:c r="G416" i="9"/>
</x:calcChain>
</file>

<file path=xl/sharedStrings.xml><?xml version="1.0" encoding="utf-8"?>
<x:sst xmlns:x="http://schemas.openxmlformats.org/spreadsheetml/2006/main" count="779" uniqueCount="779">
  <x:si>
    <x:t xml:space="preserve">Projecte Bàsic i Executiu </x:t>
  </x:si>
  <x:si>
    <x:t>ED0381624 - Renovació de la coberta de l'Escola Camí del Cros</x:t>
  </x:si>
  <x:si>
    <x:t>Ronda del Cros 13, 08303 Mataró</x:t>
  </x:si>
  <x:si>
    <x:t>PRESSUPOST</x:t>
  </x:si>
  <x:si>
    <x:t>Preu</x:t>
  </x:si>
  <x:si>
    <x:t>Amidament</x:t>
  </x:si>
  <x:si>
    <x:t>Import</x:t>
  </x:si>
  <x:si>
    <x:t>Obra</x:t>
  </x:si>
  <x:si>
    <x:t>01</x:t>
  </x:si>
  <x:si>
    <x:t>PressupostED0381624</x:t>
  </x:si>
  <x:si>
    <x:t>Capítol</x:t>
  </x:si>
  <x:si>
    <x:t>TREBALLS PREVIS I REPLANTEIG GENERAL</x:t>
  </x:si>
  <x:si>
    <x:t>Titol 3</x:t>
  </x:si>
  <x:si>
    <x:t>TREBALLS PREVIS</x:t>
  </x:si>
  <x:si>
    <x:t>01.01.01</x:t>
  </x:si>
  <x:si>
    <x:t>P21GL-HCXO</x:t>
  </x:si>
  <x:si>
    <x:t>m</x:t>
  </x:si>
  <x:si>
    <x:t>Desmuntatge/replegat per a tornar a connectar, de línea elèctrica estesa sobre safates o canals, conductors de coure o alumini, amb aïllament i coberta o nus, unipolars o multipolars, de secció entre 35 mm2 i 90 mm2, amb mitjans manuals.</x:t>
  </x:si>
  <x:si>
    <x:t>P21DA-HBMM</x:t>
  </x:si>
  <x:si>
    <x:t>u</x:t>
  </x:si>
  <x:si>
    <x:t>Desmuntatge d'antena parabólica i cable coaxial de 4 parells, com a màxim, amb mitjans manuals i càrrega manual de runa sobre camió o contenidor</x:t>
  </x:si>
  <x:si>
    <x:t>P21GA-CUNS</x:t>
  </x:si>
  <x:si>
    <x:t>Desmuntatge per a substitució de conducte circular metàl·lic de diàmetre 300 a 600 mm, muntat sobre suports, amb mitjans manuals i càrrega manual sobre camió o contenidor</x:t>
  </x:si>
  <x:si>
    <x:t>TOTAL</x:t>
  </x:si>
  <x:si>
    <x:t>02</x:t>
  </x:si>
  <x:si>
    <x:t>ENDERROCS</x:t>
  </x:si>
  <x:si>
    <x:t>01.01.02</x:t>
  </x:si>
  <x:si>
    <x:t>P214K-CRN1</x:t>
  </x:si>
  <x:si>
    <x:t>m2</x:t>
  </x:si>
  <x:si>
    <x:t>ENDERROC COBERTA INCLINADA
Enderroc complet de coberta inclinada, de planxes metàl·liques, amb mitjans manuals i càrrega manual de runa sobre camió o contenidor.
Inclou p.p  de remats com carener, minvells, aiguafons, tapaboques, esquenes d'ase.</x:t>
  </x:si>
  <x:si>
    <x:t>P214Q-4RPG</x:t>
  </x:si>
  <x:si>
    <x:t>RETIRADA MINVELL
Arrencada de minvell ceràmic o metàl·lic amb mitjans manuals, o si és necessari amb tall amb disc, i càrrega manual de runa sobre camió o contenidor</x:t>
  </x:si>
  <x:si>
    <x:t>P214Q-4RQ1</x:t>
  </x:si>
  <x:si>
    <x:t>RETIRADA CANALÓ
Arrencada de canaló de recollida d'aigües amb mitjans manuals i càrrega manual de runa sobre camió o contenidor</x:t>
  </x:si>
  <x:si>
    <x:t>P214Q-4RPZ</x:t>
  </x:si>
  <x:si>
    <x:t>RETIRADA CARENER
Arrencada de carener amb mitjans manuals i càrrega manual de runa sobre camió o contenidor</x:t>
  </x:si>
  <x:si>
    <x:t>P214O-4ROE</x:t>
  </x:si>
  <x:si>
    <x:t>Enderroc de corretja de fusta o metàl·lica, amb mitjans manuals i càrrega manual de runa sobre camió o contenidor</x:t>
  </x:si>
  <x:si>
    <x:t>P214Q-4RPW</x:t>
  </x:si>
  <x:si>
    <x:t>Arrencada de plaques d'aïllament amb mitjans manuals i càrrega manual de runa sobre camió o contenidor</x:t>
  </x:si>
  <x:si>
    <x:t>SISTEMES D'ENVOLVENT I ACABATS EXTERIORS</x:t>
  </x:si>
  <x:si>
    <x:t>COBERTA</x:t>
  </x:si>
  <x:si>
    <x:t>01.02.01</x:t>
  </x:si>
  <x:si>
    <x:t>P712-DXDM</x:t>
  </x:si>
  <x:si>
    <x:t xml:space="preserve">Membrana per a impermeabilització de cobertes PA-6 segons UNE 104402 de 4,1 kg/m2 d'una làmina de betum asfàltic modificat LBM (APP)-40-FV amb armadura de feltre de fibra de vidre de 100 g/m2, adherida en calent, prèvia imprimació. Inclosa prova d'estanquitat segons normativa vigent. </x:t>
  </x:si>
  <x:si>
    <x:t>P445-E7GF</x:t>
  </x:si>
  <x:si>
    <x:t>kg</x:t>
  </x:si>
  <x:si>
    <x:t>CORRETGES D'ACER - Perfil U 40x80x40x3 3,67Kg Gumà o equivalent
Acer S235JRC segons UNE-EN 10025-2, per a corretja formada per peça simple, en perfils conformats en fred sèrie L, U, C, Z i omega, galvanitzat, col·locat a l'obra amb cargols</x:t>
  </x:si>
  <x:si>
    <x:t>P7C45-5OD3</x:t>
  </x:si>
  <x:si>
    <x:t>Aïllament amb placa rígida de llana mineral de roca (MW), de densitat 66 a 85 kg/m3, de 80 mm de gruix, amb una conductivitat tèrmica &lt;= 0.041 W/(m·K) i resistència tèrmica &gt;= 1,951 m2·K/W, col·locada amb adhesiu de formulació específica</x:t>
  </x:si>
  <x:si>
    <x:t>P542-902U</x:t>
  </x:si>
  <x:si>
    <x:t xml:space="preserve">ACABAT DE PLANXES D'ACER
Coberta amb perfil nervat de planxa d'acer per a cobertes galvanitzada, amb 4 nervis separats entre 250 i 270 mm i una alçària entre 40 i 50 mm, d'1 mm de gruix, amb una inèrcia entre 21 i 34 cm4 i una massa superficial entre 9 i 10 kg/m2, acabat llis, col·locat amb fixacions mecàniques. Tipus INCO 44.4 d'INCOPERFIL o equivalent. Inclosa prova d'estanquitat segons normativa vigent. </x:t>
  </x:si>
  <x:si>
    <x:t>P5ZJ2-HOTD</x:t>
  </x:si>
  <x:si>
    <x:t>CANAL EXTERIOR CONTINU
Remat de planxa d'acer plegada amb acabat galvanitzat, d'1 mm de gruix, 80 cm de desenvolupament, com a màxim, amb 8 plecs, per a canaló exterior continu, col·locat amb fixacions mecàniques, i segellat</x:t>
  </x:si>
  <x:si>
    <x:t>PDZ1-4MVG</x:t>
  </x:si>
  <x:si>
    <x:t>Sobreeixidor tubular de 75 mm diàmetre, en planxa d'acer galvanitzada d'1 mm de gruix, col·locat perpendicularment a la canal, segons detall S1 o S2, col·locat amb fixacions mecàniques o soldat.</x:t>
  </x:si>
  <x:si>
    <x:t>P5ZA3-J006</x:t>
  </x:si>
  <x:si>
    <x:t>CORONACIÓ MUR OBRA VISTA
Coronació de mur, de planxa d'acer galvanitzat i prelacat de 0,8 mm de gruix, preformada i 60 cm de desenvolupament,  amb 5 plecs, per a, col·locat amb fixacions mecàniques, amb perfils conformats d' estanquitat, i segellat.</x:t>
  </x:si>
  <x:si>
    <x:t>P5ZA3-J007</x:t>
  </x:si>
  <x:si>
    <x:t>CORONACIÓ COBERTA
Remat, de planxa d'acer galvanitzat,  de 1  mm de gruix, preformada i 70 cm de desenvolupament, col·locat amb fixacions mecàniques
 amb 7 plecs, per coronació de coberta, col·locat amb fixacions mecàniques, amb perfils conformats d' estanquitat, i segellat.</x:t>
  </x:si>
  <x:si>
    <x:t>P5ZC1-J008</x:t>
  </x:si>
  <x:si>
    <x:t>ESQUENA D'ASE
Remat, de planxa d'acer galvanitzat,  de 1  mm de gruix, preformada i 70 cm de desenvolupament, col·locat amb fixacions mecàniques
 amb 7 plecs, per a esquena d'ase, col·locat amb fixacions mecàniques, amb perfils conformats d' estanquitat, i segellat.</x:t>
  </x:si>
  <x:si>
    <x:t>P5ZA3-J010</x:t>
  </x:si>
  <x:si>
    <x:t>REMAT RÀFEC COBERTA
Remat, de planxa d'acer galvanitzat,  de 1  mm de gruix, preformada i 40 cm de desenvolupament, col·locat amb fixacions mecàniques
amb 4 plecs, per ràfec de coberta, col·locat amb fixacions mecàniques, amb perfils conformats d' estanquitat, i segellat.</x:t>
  </x:si>
  <x:si>
    <x:t>P5ZD3-F002</x:t>
  </x:si>
  <x:si>
    <x:t>MINVELL
Remat fixat al parament, de planxa d'acer de 0,80 mm de gruix, preformada i de 45 cm de desenvolupament,  amb 5 plecs, per a minvell, col·locat amb fixacions mecàniques, amb perfils conformats d' estanquitat, i segellat.
.</x:t>
  </x:si>
  <x:si>
    <x:t>ELEMENTS DE PROTECCIÓ</x:t>
  </x:si>
  <x:si>
    <x:t>01.02.02</x:t>
  </x:si>
  <x:si>
    <x:t>PB70-HC70</x:t>
  </x:si>
  <x:si>
    <x:t>CABLE D'ACER INOXIDABLE
Cable d'acer inoxidable 316, de 10 mm de diàmetre i composició 7x19+0, homologat per a línia de vida horitzontal segons UNE_EN 795/A1, fixat als terminals i als elements de suport intermig (separació &lt; 15 m) i tesat</x:t>
  </x:si>
  <x:si>
    <x:t>PB70-HC75</x:t>
  </x:si>
  <x:si>
    <x:t>Conjunt d'elements per als dos extrems d'una línia de vida horitzontal fixa, formats per dos terminals d'acer inoxidable, els dos amb element amortidor de caigudes, fixats amb cargols d'acer inoxidable, un tensor de forqueta per a regulació del cable i dos terminals de cable amb elements protector, segons UNE_EN 795/A1</x:t>
  </x:si>
  <x:si>
    <x:t>PB70-HC77</x:t>
  </x:si>
  <x:si>
    <x:t>SUPORT INTERMEDI PER A LÍNIA DE VIDA
Element de suport intermedi per a línia de vida horitzontal fixa, d'acer inoxidable, fixat amb cargols d'acer inoxidable, segons UNE_EN 795/A1</x:t>
  </x:si>
  <x:si>
    <x:t>PB70-HC79</x:t>
  </x:si>
  <x:si>
    <x:t>CERTIFICAT HOMOLOGACIÓ LÍNIA DE VIDA
Certificat d'homlògació de linea de vida instal·lada aquesta partida inclou: 
  *Certificat d'homologació del producte i marcatge dels components segons Normativa Europea actual.
  *Certificat de la correcta instal.lació de tots els elements instal·lats
  *Instruccions d'ús i manteniment, característiques dels components i plànol as build.</x:t>
  </x:si>
  <x:si>
    <x:t>03</x:t>
  </x:si>
  <x:si>
    <x:t>CANALÓ EDIFICI RONDA DEL CROS</x:t>
  </x:si>
  <x:si>
    <x:t>01.02.03</x:t>
  </x:si>
  <x:si>
    <x:t>PFC0-4MVG</x:t>
  </x:si>
  <x:si>
    <x:t>PA</x:t>
  </x:si>
  <x:si>
    <x:t>Partida alçada per a subministrament i instal·lació de 10m de tub PPR de 63mm d'ample, amb els cotlzes necessaris (4 coltzes de 45º), 2 GEBO's de ferro 52 a PPR63, 1 purgador, 10m armaflex amb aïllament de 25mm i petit material per enllestir la feina.</x:t>
  </x:si>
  <x:si>
    <x:t>PG2J-15MVG</x:t>
  </x:si>
  <x:si>
    <x:t>Partida alçada per al subministrament i instal·lació de 6m de safata de reixa metàl·lica de 200mm d'ample i ampliació de la suportació de les biguetes actual per posar la safata i petit material per enllestir la feina.</x:t>
  </x:si>
  <x:si>
    <x:t>PM20-DMVG</x:t>
  </x:si>
  <x:si>
    <x:t>Partida alçada per al desplaçament dels tubs de les BIEs que interfereixen amb la canal: tram accès i tres trams de creuament.</x:t>
  </x:si>
  <x:si>
    <x:t>P4C0-4SJZ</x:t>
  </x:si>
  <x:si>
    <x:t>Muntatge i desmuntatge d'apuntalament de biga a una alçària &lt;= 5 m amb puntal metàl·lic telescòpic i taulons superior i inferior</x:t>
  </x:si>
  <x:si>
    <x:t>P542-MVG1</x:t>
  </x:si>
  <x:si>
    <x:t>MOURE PLANXES D'ACER
Coberta amb perfil nervat de planxa d'acer per a cobertes galvanitzada, amb 4 nervis separats entre 250 i 270 mm i una alçària entre 40 i 50 mm, d'1 mm de gruix, amb una inèrcia entre 21 i 34 cm4 i una massa superficial entre 9 i 10 kg/m2, acabat llis, col·locat amb fixacions mecàniques</x:t>
  </x:si>
  <x:si>
    <x:t>P214W-HMVG</x:t>
  </x:si>
  <x:si>
    <x:t>Tall de xapes/safates metàl·liques perforades amb disc, per a nova amplada canaló</x:t>
  </x:si>
  <x:si>
    <x:t>P875-4SAL</x:t>
  </x:si>
  <x:si>
    <x:t>Neteja i preparació de la superfície de perfils laminats d'acer fins a un grau de preparació Sa 3 segons la norma UNE-EN ISO 8501-1, amb mitjans raig de sorra seca i càrrega manual de runa sobre contenidor</x:t>
  </x:si>
  <x:si>
    <x:t>P898-628Z</x:t>
  </x:si>
  <x:si>
    <x:t>Pintat de biga composta de perfils d'acer, prèvi raspallat amb mitjans manuals fins a un grau de preparació St 2, i pintat a l'esmalt sintètic amb 2 capes d'emprimació antioxidant i 2 d'acabat</x:t>
  </x:si>
  <x:si>
    <x:t>P4Z9-3LXG</x:t>
  </x:si>
  <x:si>
    <x:t>Làmina de neoprè de 6 mm de gruix per a recolzaments estructurals elàstics, col·locada sense adherir</x:t>
  </x:si>
  <x:si>
    <x:t>P447-DMDF</x:t>
  </x:si>
  <x:si>
    <x:t>Acer S275JR segons UNE-EN 10025-2, en perfils laminats en calent sèrie L, LD, T, rodó, quadrat, rectangular i planxa, treballat a taller i amb una capa d'imprimació antioxidant, per a reforç d'elements d'encastament, recolzament i rigiditzadors, col·locat a l'obra amb soldadura</x:t>
  </x:si>
  <x:si>
    <x:t>P5ZJ2-HOAD</x:t>
  </x:si>
  <x:si>
    <x:t>CANALÓ
Remat de planxa d'acer plegada amb acabat galvanitzat, d'1,5 mm de gruix, 80 cm de desenvolupament, com a màxim, amb 6 plecs, per a canaló exterior, col·locat amb fixacions mecàniques, segellat i tapes.</x:t>
  </x:si>
  <x:si>
    <x:t>P5ZDC-IC31</x:t>
  </x:si>
  <x:si>
    <x:t>Remat de planxa d'acer plegada amb acabat galvanitzat, de 0,8 mm de gruix, 60 cm de desenvolupament, com a màxim, amb 3 plecs, per a minvell, col·locat amb fixacions mecàniques, amb perfils conformats d' estanquitat, i segellat</x:t>
  </x:si>
  <x:si>
    <x:t>PD15-78QU</x:t>
  </x:si>
  <x:si>
    <x:t>Baixant de tub de planxa galvanitzada amb unió plegada de DN 125 mm i 1 mm de gruix, incloses les peces especials i fixat mecànicament amb brides</x:t>
  </x:si>
  <x:si>
    <x:t>SISTEMA CONDICIONAMENTS, INSTAL·LACIONS I SERVEIS</x:t>
  </x:si>
  <x:si>
    <x:t>INSTAL·LACIONS D'EVACUACIÓ D'AIGÜES</x:t>
  </x:si>
  <x:si>
    <x:t>01.03.01</x:t>
  </x:si>
  <x:si>
    <x:t>PD15-78QM</x:t>
  </x:si>
  <x:si>
    <x:t>Baixant de tub de planxa galvanitzada amb unió plegada de DN 100 mm i 1 mm de gruix, incloses les peces especials i fixat mecànicament amb brides</x:t>
  </x:si>
  <x:si>
    <x:t>PD1H-I6TZ</x:t>
  </x:si>
  <x:si>
    <x:t>Connexió de canaló a baixant, segellat de junts i càrrega manual de runa sobre camió o contenidor</x:t>
  </x:si>
  <x:si>
    <x:t>P21Z0-52UV</x:t>
  </x:si>
  <x:si>
    <x:t>Perforació de mur per a formació de passamurs fins a 400 mm de diàmetre nominal amb un gruix de paret entre 30 i 40 cm amb equip de barrinat amb broca de diamant intercambiable, entre 100 i 400 mm de</x:t>
  </x:si>
  <x:si>
    <x:t>INSTAL·LACIONS ELÈCTRIQUES</x:t>
  </x:si>
  <x:si>
    <x:t>01.03.02</x:t>
  </x:si>
  <x:si>
    <x:t>PG2P-6SZI</x:t>
  </x:si>
  <x:si>
    <x:t>Tub rígid de PVC, de 63 mm de diàmetre nominal, aïllant i no propagador de la flama, amb una resistència a l'impacte de 2 J, resistència a compressió de 1250 N i una rigidesa dielèctrica de 2000 V, amb unió roscada i muntat superficialment</x:t>
  </x:si>
  <x:si>
    <x:t>PG33-IDRA</x:t>
  </x:si>
  <x:si>
    <x:t>Cable amb conductor de coure de tensió assignada 0,6/1 kV, de designació RVFV, construcció segons norma UNE 21123-2, tripolar més neutre, de secció 3x25/16 mm2, amb, armadura de fleix d'acer i coberta del cable de PVC, classe de reacció al foc Eca segons la norma UNE-EN 50575, col·locat en tub</x:t>
  </x:si>
  <x:si>
    <x:t>INSTAL·LACIONS VENTILACIÓ</x:t>
  </x:si>
  <x:si>
    <x:t>01.03.03</x:t>
  </x:si>
  <x:si>
    <x:t>P214I-AKZK</x:t>
  </x:si>
  <x:si>
    <x:t>Enderroc de cel ras de guix, amb mitjans manuals i càrrega manual sobre camió o contenidor</x:t>
  </x:si>
  <x:si>
    <x:t>P21Z0-HGY6</x:t>
  </x:si>
  <x:si>
    <x:t>Perforació de mur de pedra per a formació de passamurs fins a 200 mm de diàmetre nominal amb un gruix de paret entre 50 i 70 cm amb equip de barrinat amb broca de diamant intercambiable, entre 100 i 400 mm de</x:t>
  </x:si>
  <x:si>
    <x:t>PEMA-H7I7</x:t>
  </x:si>
  <x:si>
    <x:t>Extractor heliocentrífug amb dos ventiladors, monofàsic per a 230 V, de 160 mm de diàmetre i 510 m3/h de cabal màxim d'aire, col·locat en conducte</x:t>
  </x:si>
  <x:si>
    <x:t>PE44-I6TW</x:t>
  </x:si>
  <x:si>
    <x:t>Connexió de tub de ventilació de cambra de bany al muntant general, amb tub de PVC-U, de 110 mm</x:t>
  </x:si>
  <x:si>
    <x:t>PEP6-8FV2</x:t>
  </x:si>
  <x:si>
    <x:t>Boca d'extracció de 125 mm de diàmetre de connexió i 160 mm de diàmetre exterior, d'acer galvanitzat amb acabat pintat, fixada amb cargols a paret o sostre i ajustada a cabals de sortida</x:t>
  </x:si>
  <x:si>
    <x:t>PD18-8D5A</x:t>
  </x:si>
  <x:si>
    <x:t>Conducte de ventilació de tub de PVC-U de paret massissa, àrea d'aplicació B segons norma UNE-EN 1329-1, de DN 110 mm, classe de reacció al foc B-s1, d0 segons norma UNE-EN 13501-1, incloses les peces especials i fixat mecànicament amb brides</x:t>
  </x:si>
  <x:si>
    <x:t>P846-9JNJ</x:t>
  </x:si>
  <x:si>
    <x:t>Cel ras de placa de guix laminat estàndard (A) i gruix 12,5 mm, amb vora afinada (BA), segons la norma UNE-EN 520, amb perfileria de mestres fixades directament al sostre col·locada cada 400 mm, per a una alçària de cel ras de 4 m com a màxim</x:t>
  </x:si>
  <x:si>
    <x:t>P89I-J0NC</x:t>
  </x:si>
  <x:si>
    <x:t>Pintat de parament horitzontal de guix, amb pintura plàstica, amb certificat ECO LABEL, amb una capa segelladora i dues d'acabat</x:t>
  </x:si>
  <x:si>
    <x:t>PE40-60IR</x:t>
  </x:si>
  <x:si>
    <x:t>Barret de xemeneia giratori de planxa d'acer galvanitzat,  de 350 mm, col·locat amb fixacions mecàniques</x:t>
  </x:si>
  <x:si>
    <x:t>PE421-497V</x:t>
  </x:si>
  <x:si>
    <x:t>Conducte helicoïdal circular de planxa d'acer galvanitzat de 350 mm de diàmetre (s/UNE-EN 1506), de gruix 1 mm, unió amb brida extensible cargolada, muntat superficialment</x:t>
  </x:si>
  <x:si>
    <x:t>P7JC-5QDA</x:t>
  </x:si>
  <x:si>
    <x:t>Segellat de junt entre materials d'obra de 110 mm d'amplària i 300 mm de fondària, amb escuma de poliuretà expandit, en aerosol</x:t>
  </x:si>
  <x:si>
    <x:t>P214F-HYJX</x:t>
  </x:si>
  <x:si>
    <x:t>Demolició de vorera de panots col·locats sobre base de formigó de fins a 10 cm de gruix, inclòs la demolició de la base, d'amplària fins a 2 m, amb compressor i càrrega sobre camió amb mitjans manuals, en entorn urbà amb dificultat de mobilitat, en voreres &lt;= 3 m d'amplària o calçada/plataforma única &lt;= 7 m d'amplària, amb afectació per serveis o elements de mobiliari urbà, en actuacions d'1 a 10 m2</x:t>
  </x:si>
  <x:si>
    <x:t>P221D-HYSP</x:t>
  </x:si>
  <x:si>
    <x:t>m3</x:t>
  </x:si>
  <x:si>
    <x:t>Excavació de rasa per a pas d'instal·lacions fins a 1 m de fondària, en terreny compacte (SPT 20-50), realitzada amb mitjans manuals i amb les terres deixades a la vora, en entorn urbà amb dificultat de mobilitat, en voreres &lt;= 3 m d'amplària o calçada/plataforma única &lt;= 7 m d'amplària, amb afectació per serveis o elements de mobiliari urbà, en actuacions de 0.2 a 2 1 m3</x:t>
  </x:si>
  <x:si>
    <x:t>P9C7-D48T</x:t>
  </x:si>
  <x:si>
    <x:t>Paviment de terratzo amb relleu de gra petit, de 30x30 cm, preu alt, col·locat a truc de maceta amb morter de ciment 1:6, per a ús exterior</x:t>
  </x:si>
  <x:si>
    <x:t>P930-15USG</x:t>
  </x:si>
  <x:si>
    <x:t>Base per a paviment de formigó d'ús no estructural HNE-15/B/40 de resistència a compressió 15 N/mm2, consistència tova i grandària màxima del granulat 40 mm, abocat amb transport interior mecànic amb estesa i piconatge manual, acabat reglejat, en entorn urbà amb dificultat de mobilitat, en voreres &lt;= 3 m d'amplària o calçada/plataforma única &lt;= 7 m d'amplària, sense afectació per serveis o elements de mobiliari urbà, en actuacions de 0.2 a 2 m3, amb dúmper elèctric</x:t>
  </x:si>
  <x:si>
    <x:t>04</x:t>
  </x:si>
  <x:si>
    <x:t>GESTIÓ DE RESIDUS</x:t>
  </x:si>
  <x:si>
    <x:t>01.04</x:t>
  </x:si>
  <x:si>
    <x:t>P2R6-4I4R</x:t>
  </x:si>
  <x:si>
    <x:t>CÀRREGA I TRANSPORT DE RESIDUS
Càrrega amb mitjans mecànics i transport de residus inerts o no especials a instal·lació autoritzada de gestió de residus, amb camió per a transport de 7 t, amb un recorregut de més de 15 i fins a 20 km</x:t>
  </x:si>
  <x:si>
    <x:t>P2RA-EU5J</x:t>
  </x:si>
  <x:si>
    <x:t>DISPOSICIÓ CONTROLADA PLÀSTICS
Disposició controlada en centre de reciclatge de residus de plàstic no perillosos amb una densitat 0,035 t/m3, procedents de construcció o demolició, amb codi 17 02 03 segons la Llista Europea de Residus</x:t>
  </x:si>
  <x:si>
    <x:t>P2RA-EU5T</x:t>
  </x:si>
  <x:si>
    <x:t>DISPOSICIÓ CONTROLADA METALLS BARREJATS
Disposició controlada en centre de reciclatge de residus de metalls barrejats no perillosos amb una densitat 0,2 t/m3, procedents de construcció o demolició, amb codi 17 04 07 segons la Llista Europea de Residus</x:t>
  </x:si>
  <x:si>
    <x:t>P2RA-EU5V</x:t>
  </x:si>
  <x:si>
    <x:t>DISPOSICIÓ CONTROLADA RESIDUS BARREJATS
Disposició controlada en centre de reciclatge de residus barrejats no perillosos amb una densitat 0,43 t/m3, procedents de construcció o demolició, amb codi 17 09 04 segons la Llista Europea de Residus</x:t>
  </x:si>
  <x:si>
    <x:t>05</x:t>
  </x:si>
  <x:si>
    <x:t>SEGURETAT I SALUT</x:t>
  </x:si>
  <x:si>
    <x:t>01.05</x:t>
  </x:si>
  <x:si>
    <x:t>ZXSP15</x:t>
  </x:si>
  <x:si>
    <x:t>Partida alçada per les mesures de seguretat i salut, queda inclòs la designació del recurs preventiu, la coordinació de activitats empresarials i la avaluació de riscos amb les mesures preventives i de protecció necessàries, que serà validada pel coordinador de Seguretat i Salut de les obres, segons Pla de Seguretat i Salut.</x:t>
  </x:si>
  <x:si>
    <x:t xml:space="preserve">IMPORT TOTAL DEL PRESSUPOST : </x:t>
  </x:si>
  <x:si>
    <x:t>Justificació d'elements</x:t>
  </x:si>
  <x:si>
    <x:t>Nº</x:t>
  </x:si>
  <x:si>
    <x:t>Codi</x:t>
  </x:si>
  <x:si>
    <x:t>U.A.</x:t>
  </x:si>
  <x:si>
    <x:t>Descripció</x:t>
  </x:si>
  <x:si>
    <x:t>Descripció curta</x:t>
  </x:si>
  <x:si>
    <x:t>Element compost</x:t>
  </x:si>
  <x:si>
    <x:t>B07F-0LT4</x:t>
  </x:si>
  <x:si>
    <x:t>Morter de ciment pòrtland amb filler calcari CEM II/B-L i sorra, amb 250 kg/m3 de ciment, amb una proporció en volum 1:6 i 5 N/mm2 de resistència a compressió, elaborat a l'obra</x:t>
  </x:si>
  <x:si>
    <x:t>Rend.:</x:t>
  </x:si>
  <x:si>
    <x:t>Morter ciment pòrtland+fill.calc. CEM II/B-L,sorra,250kg/m3 ciment,1:6,5N/mm2,elab.a obra</x:t>
  </x:si>
  <x:si>
    <x:t>Mà d'obra</x:t>
  </x:si>
  <x:si>
    <x:t>A0E-000A</x:t>
  </x:si>
  <x:si>
    <x:t>h</x:t>
  </x:si>
  <x:si>
    <x:t>Manobre especialista</x:t>
  </x:si>
  <x:si>
    <x:t>/R</x:t>
  </x:si>
  <x:si>
    <x:t>x</x:t>
  </x:si>
  <x:si>
    <x:t>=</x:t>
  </x:si>
  <x:si>
    <x:t>Subtotal mà d'obra</x:t>
  </x:si>
  <x:si>
    <x:t>Maquinària</x:t>
  </x:si>
  <x:si>
    <x:t>C176-00FX</x:t>
  </x:si>
  <x:si>
    <x:t>Formigonera de 165 l</x:t>
  </x:si>
  <x:si>
    <x:t>Subtotal maquinària</x:t>
  </x:si>
  <x:si>
    <x:t>Material</x:t>
  </x:si>
  <x:si>
    <x:t>B03L-05N7</x:t>
  </x:si>
  <x:si>
    <x:t>t</x:t>
  </x:si>
  <x:si>
    <x:t>Sorra de pedrera per a morters</x:t>
  </x:si>
  <x:si>
    <x:t>B011-05ME</x:t>
  </x:si>
  <x:si>
    <x:t>Aigua</x:t>
  </x:si>
  <x:si>
    <x:t>B055-067M</x:t>
  </x:si>
  <x:si>
    <x:t>Ciment pòrtland amb filler calcari CEM II/B-L 32,5 R segons UNE-EN 197-1, en sacs</x:t>
  </x:si>
  <x:si>
    <x:t>Subtotal material</x:t>
  </x:si>
  <x:si>
    <x:t>Cost directe</x:t>
  </x:si>
  <x:si>
    <x:t>Despeses auxiliars</x:t>
  </x:si>
  <x:si>
    <x:t>%</x:t>
  </x:si>
  <x:si>
    <x:t>Total</x:t>
  </x:si>
  <x:si>
    <x:t>Partida d'obra</x:t>
  </x:si>
  <x:si>
    <x:t>P2146-HXMJ</x:t>
  </x:si>
  <x:si>
    <x:t>Demolició de paviment de panots col·locats sobre base de formigó de fins a 10 cm de gruix, inclòs la demolició de la base, d'amplària fins a 2 m, amb compressor i càrrega sobre camió amb mitjans manuals, en entorn urbà amb dificultat de mobilitat, en voreres &lt;= 3 m d'amplària o calçada/plataforma única &lt;= 7 m d'amplària, amb afectació per serveis o elements de mobiliari urbà, en actuacions d'1 a 10 m2</x:t>
  </x:si>
  <x:si>
    <x:t>Demol.pavim. Panot.s/form. G fins a 10 cm,ampl.fins a 2 m,compressor + càrrega cam. Manuals,entorn u</x:t>
  </x:si>
  <x:si>
    <x:t>A0D-0007</x:t>
  </x:si>
  <x:si>
    <x:t>Manobre</x:t>
  </x:si>
  <x:si>
    <x:t>C111-0056</x:t>
  </x:si>
  <x:si>
    <x:t>Compressor amb dos martells pneumàtics</x:t>
  </x:si>
  <x:si>
    <x:t>Despeses indirectes</x:t>
  </x:si>
  <x:si>
    <x:t>P875-4SAG</x:t>
  </x:si>
  <x:si>
    <x:t>Neteja i preparació de la superfície de perfils laminats d'acer fins a un grau de preparació St 2 segons la norma UNE-EN ISO 8501-1, amb mitjans manuals i càrrega manual de runa sobre contenidor</x:t>
  </x:si>
  <x:si>
    <x:t>Net./prep.sup.perf.lam.acer,St 2,s/UNE-EN ISO 8501-1,mitjants manuals</x:t>
  </x:si>
  <x:si>
    <x:t>P89C-392L</x:t>
  </x:si>
  <x:si>
    <x:t>Pintat de biga composta de perfils d'acer a l'esmalt sintètic, amb dues capes d'imprimació antioxidant i dues d'acabat</x:t>
  </x:si>
  <x:si>
    <x:t>Pintat biga comp. Acer esmalt sint.,2imprim.antioxidant +acab.</x:t>
  </x:si>
  <x:si>
    <x:t>A01-FEP9</x:t>
  </x:si>
  <x:si>
    <x:t>Ajudant pintor</x:t>
  </x:si>
  <x:si>
    <x:t>A0F-000V</x:t>
  </x:si>
  <x:si>
    <x:t>Oficial 1a pintor</x:t>
  </x:si>
  <x:si>
    <x:t>B8Z6-0P2D</x:t>
  </x:si>
  <x:si>
    <x:t>Imprimació antioxidant</x:t>
  </x:si>
  <x:si>
    <x:t>B891-0P02</x:t>
  </x:si>
  <x:si>
    <x:t>Esmalt sintètic</x:t>
  </x:si>
  <x:si>
    <x:t>P-2</x:t>
  </x:si>
  <x:si>
    <x:t>Enderroc cel ras guix,m.manuals,càrr.man.</x:t>
  </x:si>
  <x:si>
    <x:t>P-3</x:t>
  </x:si>
  <x:si>
    <x:t>ENDERROC COBERTA INCLINADA</x:t>
  </x:si>
  <x:si>
    <x:t>P-4</x:t>
  </x:si>
  <x:si>
    <x:t>Enderroc corretja,m.man.,càrrega manual</x:t>
  </x:si>
  <x:si>
    <x:t>CRE0-00C0</x:t>
  </x:si>
  <x:si>
    <x:t>Motoserra</x:t>
  </x:si>
  <x:si>
    <x:t>P-5</x:t>
  </x:si>
  <x:si>
    <x:t>RETIRADA MINVELL</x:t>
  </x:si>
  <x:si>
    <x:t>P-6</x:t>
  </x:si>
  <x:si>
    <x:t>Arrencada plaques, aïllament.m.man.,càrrega manual</x:t>
  </x:si>
  <x:si>
    <x:t>P-7</x:t>
  </x:si>
  <x:si>
    <x:t>RETIRADA CARENER</x:t>
  </x:si>
  <x:si>
    <x:t>P-8</x:t>
  </x:si>
  <x:si>
    <x:t>RETIRADA CANALÓ</x:t>
  </x:si>
  <x:si>
    <x:t>P-9</x:t>
  </x:si>
  <x:si>
    <x:t>Tall planxa d'acer</x:t>
  </x:si>
  <x:si>
    <x:t>C178-00GF</x:t>
  </x:si>
  <x:si>
    <x:t>Màquina tallajunts amb disc de diamant per a paviment</x:t>
  </x:si>
  <x:si>
    <x:t>P-10</x:t>
  </x:si>
  <x:si>
    <x:t>Desmuntatge/replegat cable coax.parells,a/mitj.manuals,càrr.manual</x:t>
  </x:si>
  <x:si>
    <x:t>A0F-000R</x:t>
  </x:si>
  <x:si>
    <x:t>Oficial 1a muntador</x:t>
  </x:si>
  <x:si>
    <x:t>P-11</x:t>
  </x:si>
  <x:si>
    <x:t>Desm.p/subst. Cond.circ.metàl·lic D300 a 600 mm,m.man.,càrr.man.</x:t>
  </x:si>
  <x:si>
    <x:t>A0F-000C</x:t>
  </x:si>
  <x:si>
    <x:t>Oficial 1a calefactor</x:t>
  </x:si>
  <x:si>
    <x:t>A01-FEPC</x:t>
  </x:si>
  <x:si>
    <x:t>Ajudant calefactor</x:t>
  </x:si>
  <x:si>
    <x:t>P-12</x:t>
  </x:si>
  <x:si>
    <x:t>Desmuntatge/replegat línea elèctrica superf.,35&lt;S=&lt;90mm2,m.a/mitj.manuals,càrr.manual</x:t>
  </x:si>
  <x:si>
    <x:t>A0F-000E</x:t>
  </x:si>
  <x:si>
    <x:t>Oficial 1a electricista</x:t>
  </x:si>
  <x:si>
    <x:t>P-13</x:t>
  </x:si>
  <x:si>
    <x:t>Perforació mur P/formació passamurs,D fins a 400 mm,g=entre 30 i 40 cm,broca diamant</x:t>
  </x:si>
  <x:si>
    <x:t>CF20-00GG</x:t>
  </x:si>
  <x:si>
    <x:t>Equip de barrinat amb broca de diamant intercambiable, entre 100 i 400 mm de</x:t>
  </x:si>
  <x:si>
    <x:t>P-14</x:t>
  </x:si>
  <x:si>
    <x:t>Perforació mur pedra p/formació passamurs,D fins a 200 mm,g=entre 50 i 70 cm,broca diamant</x:t>
  </x:si>
  <x:si>
    <x:t>P-15</x:t>
  </x:si>
  <x:si>
    <x:t>Excav. Rasa instal.,hfins a 1 m,terreny compact.(SPT 20-50),manuals,+terres deix.vora,entorn urba di</x:t>
  </x:si>
  <x:si>
    <x:t>P-16</x:t>
  </x:si>
  <x:si>
    <x:t>CÀRREGA I TRANSPORT DE RESIDUS</x:t>
  </x:si>
  <x:si>
    <x:t>C138-00KR</x:t>
  </x:si>
  <x:si>
    <x:t>Pala carregadora sobre pneumàtics de 8 a 14 t</x:t>
  </x:si>
  <x:si>
    <x:t>C154-003N</x:t>
  </x:si>
  <x:si>
    <x:t>Camió per a transport de 7 t</x:t>
  </x:si>
  <x:si>
    <x:t>P-17</x:t>
  </x:si>
  <x:si>
    <x:t>DISPOSICIÓ CONTROLADA PLÀSTICS</x:t>
  </x:si>
  <x:si>
    <x:t>B2RA-28TU</x:t>
  </x:si>
  <x:si>
    <x:t>Disposició controlada en centre de reciclatge de residus de plàstic no perillosos amb una densitat 0,035 t/m3, procedents de construcció o demolició, amb codi 17 02 03 segons la Llista Europea de Residus</x:t>
  </x:si>
  <x:si>
    <x:t>P-18</x:t>
  </x:si>
  <x:si>
    <x:t>DISPOSICIÓ CONTROLADA METALLS BARREJATS</x:t>
  </x:si>
  <x:si>
    <x:t>B2RA-28UG</x:t>
  </x:si>
  <x:si>
    <x:t>Disposició controlada en centre de reciclatge de residus de metalls barrejats no perillosos amb una densitat 0,2 t/m3, procedents de construcció o demolició, amb codi 17 04 07 segons la Llista Europea de Residus</x:t>
  </x:si>
  <x:si>
    <x:t>P-19</x:t>
  </x:si>
  <x:si>
    <x:t>DISPOSICIÓ CONTROLADA RESIDUS BARREJATS</x:t>
  </x:si>
  <x:si>
    <x:t>B2RA-28TR</x:t>
  </x:si>
  <x:si>
    <x:t>Disposició controlada en centre de reciclatge de residus barrejats no perillosos amb una densitat 0,43 t/m3, procedents de construcció o demolició, amb codi 17 09 04 segons la Llista Europea de Residus</x:t>
  </x:si>
  <x:si>
    <x:t>P-20</x:t>
  </x:si>
  <x:si>
    <x:t>CORRETGES D'ACER</x:t>
  </x:si>
  <x:si>
    <x:t>A01-FEPH</x:t>
  </x:si>
  <x:si>
    <x:t>Ajudant muntador</x:t>
  </x:si>
  <x:si>
    <x:t>B44Z-0LZT</x:t>
  </x:si>
  <x:si>
    <x:t>Acer S235JRC segons UNE-EN 10025-2, format per peça simple, en perfils conformats en fred sèrie L, U, C, Z i omega, tallat a mida i galvanitzat</x:t>
  </x:si>
  <x:si>
    <x:t>P-21</x:t>
  </x:si>
  <x:si>
    <x:t>Acer S275JR,perf.lam.L,LD,T,rodó,quad.,rectang.,treb.taller+antiox.,p/ref.elem.encast.recolz.rig.,co</x:t>
  </x:si>
  <x:si>
    <x:t>A01-FEP1</x:t>
  </x:si>
  <x:si>
    <x:t>Ajudant soldador</x:t>
  </x:si>
  <x:si>
    <x:t>A0F-000Y</x:t>
  </x:si>
  <x:si>
    <x:t>Oficial 1a soldador</x:t>
  </x:si>
  <x:si>
    <x:t>C206-00DW</x:t>
  </x:si>
  <x:si>
    <x:t>Equip i elements auxiliars per a soldadura elèctrica</x:t>
  </x:si>
  <x:si>
    <x:t>B44Z-0M1O</x:t>
  </x:si>
  <x:si>
    <x:t>Acer S275JR segons UNE-EN 10025-2, format per peça simple, per a reforç d'elements d'encastament, recolzament i rigiditzadors, en perfils laminats en calent sèrie L, LD, T, rodó, quadrat, rectangular i planxa, treballat al taller per a col·locar amb soldadura i amb una capa d'imprimació antioxidant</x:t>
  </x:si>
  <x:si>
    <x:t>P-22</x:t>
  </x:si>
  <x:si>
    <x:t>Muntatge+desm.apunt. Biga,h&lt;= 5 m,puntal metàl·lic+tauló</x:t>
  </x:si>
  <x:si>
    <x:t>A0F-000B</x:t>
  </x:si>
  <x:si>
    <x:t>Oficial 1a</x:t>
  </x:si>
  <x:si>
    <x:t>B0AK-07AS</x:t>
  </x:si>
  <x:si>
    <x:t>Clau acer</x:t>
  </x:si>
  <x:si>
    <x:t>B0D21-07OY</x:t>
  </x:si>
  <x:si>
    <x:t>Tauló de fusta de pi per a 10 usos</x:t>
  </x:si>
  <x:si>
    <x:t>B0D62-07PK</x:t>
  </x:si>
  <x:si>
    <x:t>cu</x:t>
  </x:si>
  <x:si>
    <x:t>Puntal metàl·lic i telescòpic per a 5 m d'alçària i 150 usos</x:t>
  </x:si>
  <x:si>
    <x:t>P-23</x:t>
  </x:si>
  <x:si>
    <x:t>Làmina neoprè 6mm,p/recolz.estruc.elàst.,s/adh.</x:t>
  </x:si>
  <x:si>
    <x:t>B7Z1-0GKV</x:t>
  </x:si>
  <x:si>
    <x:t>Làmina de neoprè de 6 mm de gruix</x:t>
  </x:si>
  <x:si>
    <x:t>P-24</x:t>
  </x:si>
  <x:si>
    <x:t>ACABAT DE PLANXES D'ACER</x:t>
  </x:si>
  <x:si>
    <x:t>A0F-000D</x:t>
  </x:si>
  <x:si>
    <x:t>Oficial 1a col·locador</x:t>
  </x:si>
  <x:si>
    <x:t>A01-FEP3</x:t>
  </x:si>
  <x:si>
    <x:t>Ajudant col·locador</x:t>
  </x:si>
  <x:si>
    <x:t>B0CH4-20ZE</x:t>
  </x:si>
  <x:si>
    <x:t>Perfil nervat de planxa d'acer galvanitzada amb 4 nervis separats entre 250 i 270 mm i una alçària entre 40 i 50 mm d'1 mm de gruix, amb una inèrcia entre 21 i 34 cm4 i una massa superficial entre 9 i 10 kg/m2, acabat llis, per a cobertes, segons la norma UNE-EN 14782</x:t>
  </x:si>
  <x:si>
    <x:t>B0A5-06VX</x:t>
  </x:si>
  <x:si>
    <x:t>Cargol autoroscant amb volandera</x:t>
  </x:si>
  <x:si>
    <x:t>P-25</x:t>
  </x:si>
  <x:si>
    <x:t>MOURE PLANXES D'ACER</x:t>
  </x:si>
  <x:si>
    <x:t>P-26</x:t>
  </x:si>
  <x:si>
    <x:t>CORONACIÓ MUR OBRA VISTA</x:t>
  </x:si>
  <x:si>
    <x:t>B0CHK-2ONC</x:t>
  </x:si>
  <x:si>
    <x:t>Remat de planxa d'acer plegada amb acabat galvanitzat, d'1 mm de gruix, 60 cm de desenvolupament, com a màxim, amb 6 plecs, per a coronament</x:t>
  </x:si>
  <x:si>
    <x:t>B7JZ00F6</x:t>
  </x:si>
  <x:si>
    <x:t>Perfil d'estanquitat per a remats de planxa d'acer plegada</x:t>
  </x:si>
  <x:si>
    <x:t>B0A6-12X4</x:t>
  </x:si>
  <x:si>
    <x:t>Cargol autoroscant d'acer inoxidable</x:t>
  </x:si>
  <x:si>
    <x:t>B7J50010</x:t>
  </x:si>
  <x:si>
    <x:t>dm3</x:t>
  </x:si>
  <x:si>
    <x:t>Massilla per a segellats, d'aplicació amb pistola, de base silicona neutra monocomponent</x:t>
  </x:si>
  <x:si>
    <x:t>P-27</x:t>
  </x:si>
  <x:si>
    <x:t>CORONACIÓ COBERTA</x:t>
  </x:si>
  <x:si>
    <x:t>B0CHK-2ONS</x:t>
  </x:si>
  <x:si>
    <x:t>Remat de planxa d'acer plegada amb acabat galvanitzat, d'1 mm de gruix, 70 cm de desenvolupament, com a màxim, amb 7 plecs, per a coronament</x:t>
  </x:si>
  <x:si>
    <x:t>P-28</x:t>
  </x:si>
  <x:si>
    <x:t>REMAT RÀFEC COBERTA</x:t>
  </x:si>
  <x:si>
    <x:t>B0CHK-2OIA</x:t>
  </x:si>
  <x:si>
    <x:t>Remat de planxa d'acer plegada amb acabat galvanitzat, d'1 mm de gruix, 40 cm de desenvolupament, com a màxim, amb 4 plecs, per a extrem del ràfec</x:t>
  </x:si>
  <x:si>
    <x:t>P-29</x:t>
  </x:si>
  <x:si>
    <x:t>ESQUENA D'ASE</x:t>
  </x:si>
  <x:si>
    <x:t>B5ZZ1-131R</x:t>
  </x:si>
  <x:si>
    <x:t>Clau d'acer galvanitzat de 3x50 mm, amb junt de plom</x:t>
  </x:si>
  <x:si>
    <x:t>B0CHK-2OMO</x:t>
  </x:si>
  <x:si>
    <x:t>Remat de planxa d'acer plegada amb acabat galvanitzat, d'1 mm de gruix, 60 cm de desenvolupament, com a màxim, amb 5 plecs, per a esquena d'ase</x:t>
  </x:si>
  <x:si>
    <x:t>P-30</x:t>
  </x:si>
  <x:si>
    <x:t>MINVELL
Minvell fixat al parament, de planxa de zinc de 0,82 mm de gruix, preformada i de 45 cm d</x:t>
  </x:si>
  <x:si>
    <x:t>B0CHK-2OHT</x:t>
  </x:si>
  <x:si>
    <x:t>Remat de planxa d'acer plegada amb acabat galvanitzat, d'1 mm de gruix, 40 cm de desenvolupament, com a màxim, amb 3 plecs, per a peu de planxa</x:t>
  </x:si>
  <x:si>
    <x:t>P-31</x:t>
  </x:si>
  <x:si>
    <x:t>Remat plan.acer pl. Galv. G=0,8mm, desenv.&lt;60cm 3 plecs, p/minvell col.fix.mec+perfils estanquitat+s</x:t>
  </x:si>
  <x:si>
    <x:t>B7JE-0GTM</x:t>
  </x:si>
  <x:si>
    <x:t>B7JB-12X6</x:t>
  </x:si>
  <x:si>
    <x:t>B0CHK-2OI8</x:t>
  </x:si>
  <x:si>
    <x:t>Remat de planxa d'acer plegada amb acabat galvanitzat, de 0,8 mm de gruix, 60 cm de desenvolupament, com a màxim, amb 3 plecs, per a minvell</x:t>
  </x:si>
  <x:si>
    <x:t>P-32</x:t>
  </x:si>
  <x:si>
    <x:t>CANALÓ Remat plan.acer pl. Galv. G=1,5mm, desenv.&lt;80cm 6 plecs, p/canaló ext. Col.fix.mec+segellat</x:t>
  </x:si>
  <x:si>
    <x:t>B0CHK-2ONB</x:t>
  </x:si>
  <x:si>
    <x:t>Remat de planxa d'acer plegada amb acabat galvanitzat, d'1,5 mm de gruix, 80 cm de desenvolupament, com a màxim, amb 5 plecs, per a canaló exterior</x:t>
  </x:si>
  <x:si>
    <x:t>P-33</x:t>
  </x:si>
  <x:si>
    <x:t>CANAL EXTERIOR CONTINU</x:t>
  </x:si>
  <x:si>
    <x:t>B0CHK-2ON7</x:t>
  </x:si>
  <x:si>
    <x:t>Remat de planxa d'acer plegada amb acabat galvanitzat, d'1 mm de gruix, 80 cm de desenvolupament, com a màxim, amb 5 plecs, per a canaló exterior</x:t>
  </x:si>
  <x:si>
    <x:t>P-34</x:t>
  </x:si>
  <x:si>
    <x:t>Membrana PA-6 4,1kg/m2,d'una làminaLBM(APP)-40-FV-100g/m2,adh.calent</x:t>
  </x:si>
  <x:si>
    <x:t>B7Z0-13F3</x:t>
  </x:si>
  <x:si>
    <x:t>Emulsió bituminosa, tipus ED</x:t>
  </x:si>
  <x:si>
    <x:t>B712-FGND</x:t>
  </x:si>
  <x:si>
    <x:t>Làmina de betum modificat amb plastòmer, no protegida, LBM (APP) 40-FV amb armadura de feltre de fibra de vidre de 100 g/m2</x:t>
  </x:si>
  <x:si>
    <x:t>P-35</x:t>
  </x:si>
  <x:si>
    <x:t>Aïllam.placa ríg.MW-roca,dens.=66 a 85kg/m3,g=80mm,cond.tèrmica &lt;= 0.041W/(m·K),col.adhes.especif.</x:t>
  </x:si>
  <x:si>
    <x:t>A0F-000T</x:t>
  </x:si>
  <x:si>
    <x:t>Oficial 1a paleta</x:t>
  </x:si>
  <x:si>
    <x:t>B090-06VU</x:t>
  </x:si>
  <x:si>
    <x:t>Adhesiu d'aplicació a dues cares de cautxú sintètic</x:t>
  </x:si>
  <x:si>
    <x:t>B7C93-0J3R</x:t>
  </x:si>
  <x:si>
    <x:t>Placa rígida de llana mineral de roca (MW), de densitat 66 a 85 kg/m3, de 80 mm de gruix, amb una conductivitat tèrmica &lt;= 0.041 W/(m·K) i resistència tèrmica &gt;= 1,951 m2·K/W</x:t>
  </x:si>
  <x:si>
    <x:t>P-36</x:t>
  </x:si>
  <x:si>
    <x:t>Segellat junt obra,110mmx300mm,escum.poliur. Exp.aeros.</x:t>
  </x:si>
  <x:si>
    <x:t>B7J3-0GSM</x:t>
  </x:si>
  <x:si>
    <x:t>l</x:t>
  </x:si>
  <x:si>
    <x:t>Escuma de poliuretà en aerosol</x:t>
  </x:si>
  <x:si>
    <x:t>P-37</x:t>
  </x:si>
  <x:si>
    <x:t>Cel ras,placa guix lamin.,A,g=12,5mm,vora afinada+mestres c/400mm</x:t>
  </x:si>
  <x:si>
    <x:t>B7J6-0GSL</x:t>
  </x:si>
  <x:si>
    <x:t>Massilla per a junt de plaques de cartró-guix</x:t>
  </x:si>
  <x:si>
    <x:t>B7J1-0SL0</x:t>
  </x:si>
  <x:si>
    <x:t>Cinta de paper resistent per a junts de plaques de guix laminat</x:t>
  </x:si>
  <x:si>
    <x:t>B0CC0-21OV</x:t>
  </x:si>
  <x:si>
    <x:t>Placa de guix laminat estàndard (A) i gruix 12,5 mm, amb vora afinada (BA), segons la norma UNE-EN 520</x:t>
  </x:si>
  <x:si>
    <x:t>B0AQ-07GR</x:t>
  </x:si>
  <x:si>
    <x:t>Visos per a plaques de guix laminat</x:t>
  </x:si>
  <x:si>
    <x:t>B83B-0XKR</x:t>
  </x:si>
  <x:si>
    <x:t>Perfileria de planxa d'acer galvanitzat amb perfils entre 75 a 85 mm d'amplària</x:t>
  </x:si>
  <x:si>
    <x:t>P-38</x:t>
  </x:si>
  <x:si>
    <x:t>Net./prep.sup.perf.lam.acer,Sa 3,s/UNE-EN ISO 8501-1,mitjants raig sorra seca</x:t>
  </x:si>
  <x:si>
    <x:t>CZ16-00EH</x:t>
  </x:si>
  <x:si>
    <x:t>Equip de raig de sorra</x:t>
  </x:si>
  <x:si>
    <x:t>B03L-05MZ</x:t>
  </x:si>
  <x:si>
    <x:t>Sorra de sílice de 0 a 3,5 mm, subministrada en sacs de 0,8 m3</x:t>
  </x:si>
  <x:si>
    <x:t>P-40</x:t>
  </x:si>
  <x:si>
    <x:t>Pint.horitz.guix,pintura plàstica,ECO LABEL+segelladora+2acab.</x:t>
  </x:si>
  <x:si>
    <x:t>B8ZM-0P35</x:t>
  </x:si>
  <x:si>
    <x:t>Segelladora</x:t>
  </x:si>
  <x:si>
    <x:t>B896-HYMB</x:t>
  </x:si>
  <x:si>
    <x:t>Pintura plàstica, per a interiors, amb certificat ECO LABEL</x:t>
  </x:si>
  <x:si>
    <x:t>P-41</x:t>
  </x:si>
  <x:si>
    <x:t>Base p/pav. Formigó d'ús no estructural HNE-15/B/40 de resistència a compressió 15 N/mm2, consistènc</x:t>
  </x:si>
  <x:si>
    <x:t>A0F-000S</x:t>
  </x:si>
  <x:si>
    <x:t>Oficial 1a d'obra pública</x:t>
  </x:si>
  <x:si>
    <x:t>C20K-00DP</x:t>
  </x:si>
  <x:si>
    <x:t>Regle vibratori</x:t>
  </x:si>
  <x:si>
    <x:t>C15E-VEN2</x:t>
  </x:si>
  <x:si>
    <x:t>Dúmper elèctric de 6,5 kW, d'1,5 t de càrrega útil, amb mecanisme hidràulic</x:t>
  </x:si>
  <x:si>
    <x:t>B069-2A9J</x:t>
  </x:si>
  <x:si>
    <x:t>Formigó d'ús no estructural HNE-15/B/40 de resistència a compressió 15 N/mm2, consistència tova i grandària màxima del granulat 40 mm</x:t>
  </x:si>
  <x:si>
    <x:t>P-42</x:t>
  </x:si>
  <x:si>
    <x:t>Pav.terratzo relleu g.petit 30x30cm,preu alt,mort.1:6,ext.</x:t>
  </x:si>
  <x:si>
    <x:t>B9C0-0HKK</x:t>
  </x:si>
  <x:si>
    <x:t>Beurada de color</x:t>
  </x:si>
  <x:si>
    <x:t>B03L-05N4</x:t>
  </x:si>
  <x:si>
    <x:t>Sorra de pedrera de 0 a 5 mm</x:t>
  </x:si>
  <x:si>
    <x:t>B9C9-0H2M</x:t>
  </x:si>
  <x:si>
    <x:t>Terratzo de gra petit amb relleu, de 30x30 cm, preu alt, per a ús exterior</x:t>
  </x:si>
  <x:si>
    <x:t>Subtotal element compost</x:t>
  </x:si>
  <x:si>
    <x:t>P-43</x:t>
  </x:si>
  <x:si>
    <x:t>CABLE D'ACER INOXIDABLE</x:t>
  </x:si>
  <x:si>
    <x:t>B147W-H5J3</x:t>
  </x:si>
  <x:si>
    <x:t>Cable d'acer inoxidable 316, de 10 mm de diàmetre i composició 7x19+0, homologat per a línia de vida segons UNE_EN 795/A1</x:t>
  </x:si>
  <x:si>
    <x:t>P-44</x:t>
  </x:si>
  <x:si>
    <x:t>Elements p/2 extrems línia vida horitzontal inox,2amortidors+forqueta regulació+2terminals cable</x:t>
  </x:si>
  <x:si>
    <x:t>B147W-H5IW</x:t>
  </x:si>
  <x:si>
    <x:t>Conjunt d'elements per als dos extrems d'una línia de vida horitzontal fixa, formats per dos terminals d'acer inoxidable, els dos amb element amortidor de caigudes, per a fixar amb cargols d'acer inoxidable, un tensor de forqueta per a regulació del cable i dos terminals de cable amb elements protector, segons UNE_EN 795/A1</x:t>
  </x:si>
  <x:si>
    <x:t>B0AN-07J2</x:t>
  </x:si>
  <x:si>
    <x:t>Tac químic de diàmetre 12 mm, amb cargol, volandera i femella</x:t>
  </x:si>
  <x:si>
    <x:t>P-45</x:t>
  </x:si>
  <x:si>
    <x:t>SUPORT INTERMEDI PER A LÍNIA DE VIDA</x:t>
  </x:si>
  <x:si>
    <x:t>B147W-H5IY</x:t>
  </x:si>
  <x:si>
    <x:t>Element de suport intermedi per a línia de vida horitzontal fixa, d'acer inoxidable, per a fixar amb cargols d'acer inoxidable, segons UNE_EN 795/A1</x:t>
  </x:si>
  <x:si>
    <x:t>P-46</x:t>
  </x:si>
  <x:si>
    <x:t>CERTIFICAT HOMOLOGACIÓ LÍNIA DE VIDA</x:t>
  </x:si>
  <x:si>
    <x:t>P-47</x:t>
  </x:si>
  <x:si>
    <x:t>Tub planx.galv.unió pleg.,DN100mm,g=1mm,fix.mec.brides</x:t>
  </x:si>
  <x:si>
    <x:t>BD11-0MDJ</x:t>
  </x:si>
  <x:si>
    <x:t>Brida per a tub de planxa galvanitzada</x:t>
  </x:si>
  <x:si>
    <x:t>BDY1-0LMW</x:t>
  </x:si>
  <x:si>
    <x:t>Element de muntatge per a baixant de tub de planxa galvanitzada amb unió plegada de DN 100 mm i 1 mm de gruix</x:t>
  </x:si>
  <x:si>
    <x:t>BDW1-1C2F</x:t>
  </x:si>
  <x:si>
    <x:t>Accessori per a baixant de tub de planxa galvanitzada amb unió plegada de DN 100 mm i 1 mm de gruix</x:t>
  </x:si>
  <x:si>
    <x:t>BD15-0ME8</x:t>
  </x:si>
  <x:si>
    <x:t>Tub de planxa galvanitzada amb unió plegada de DN 100 mm i 1 mm de gruix</x:t>
  </x:si>
  <x:si>
    <x:t>P-48</x:t>
  </x:si>
  <x:si>
    <x:t>Tub planx.galv.unió pleg.,DN125mm,g=1mm,fix.mec.brides</x:t>
  </x:si>
  <x:si>
    <x:t>BDY1-0LMY</x:t>
  </x:si>
  <x:si>
    <x:t>Element de muntatge per a baixant de tub de planxa galvanitzada amb unió plegada de DN 125 mm i 1 mm de gruix</x:t>
  </x:si>
  <x:si>
    <x:t>BDW1-1C2M</x:t>
  </x:si>
  <x:si>
    <x:t>Accessori per a baixant de tub de planxa galvanitzada amb unió plegada de DN 125 mm i 1 mm de gruix</x:t>
  </x:si>
  <x:si>
    <x:t>BD15-0MEB</x:t>
  </x:si>
  <x:si>
    <x:t>Tub de planxa galvanitzada amb unió plegada de DN 125 mm i 1 mm de gruix</x:t>
  </x:si>
  <x:si>
    <x:t>P-49</x:t>
  </x:si>
  <x:si>
    <x:t>Cond.ventilació PVC-U paret massissa,B,DN=110mm,fix.mec.brides</x:t>
  </x:si>
  <x:si>
    <x:t>BD1A-1NDM</x:t>
  </x:si>
  <x:si>
    <x:t>Tub de PVC-U de paret massissa, àrea d'aplicació B segons norma UNE-EN 1329-1, de DN 110 mm i de llargària 3 m, classe de reacció al foc B-s1, d0 segons norma UNE-EN 13501-1, per a encolar</x:t>
  </x:si>
  <x:si>
    <x:t>BDW3-FFA8</x:t>
  </x:si>
  <x:si>
    <x:t>Element de muntatge per a tub de PVC de D=110 mm</x:t>
  </x:si>
  <x:si>
    <x:t>BDW3-FFAA</x:t>
  </x:si>
  <x:si>
    <x:t>Accessori genèric per a tub de PVC de D=110 mm</x:t>
  </x:si>
  <x:si>
    <x:t>BD11-0MDE</x:t>
  </x:si>
  <x:si>
    <x:t>Brida per a tub de PVC d'entre 75 i 110 mm</x:t>
  </x:si>
  <x:si>
    <x:t>P-50</x:t>
  </x:si>
  <x:si>
    <x:t>Connexió canaló a baixant,cavalcament colzes+segellat junts,càrrega man.</x:t>
  </x:si>
  <x:si>
    <x:t>P-51</x:t>
  </x:si>
  <x:si>
    <x:t>Sobreeixidor h=75mm,planx.ac.galv.1mm,fix.mecàniques o soldat</x:t>
  </x:si>
  <x:si>
    <x:t>BDZ2-0LLX</x:t>
  </x:si>
  <x:si>
    <x:t>Sobreeixidor de 300 mm d'alçària, amb forats colissos en planxa pintada d'acer al carboni de 6 mm de gruix, amb la vora superior en dent de serra</x:t>
  </x:si>
  <x:si>
    <x:t>B0AP-07IX</x:t>
  </x:si>
  <x:si>
    <x:t>Tac d'acer de d 10 mm, amb cargol, volandera i femella</x:t>
  </x:si>
  <x:si>
    <x:t>P-52</x:t>
  </x:si>
  <x:si>
    <x:t>Barret xemeneia giratori,planxa ac.galv.d=350mm,col.fix.mec.</x:t>
  </x:si>
  <x:si>
    <x:t>BE40-16QO</x:t>
  </x:si>
  <x:si>
    <x:t>Barret de xemeneia de planxa d'acer galvanitzat, giratori, de 350 mm de</x:t>
  </x:si>
  <x:si>
    <x:t>P-53</x:t>
  </x:si>
  <x:si>
    <x:t>Conducte helicoïdal circ. De planxa ac.galv.,D=350mm,g=1mm,brida ext.cargolada,munt.superf.</x:t>
  </x:si>
  <x:si>
    <x:t>BEW0-19WM</x:t>
  </x:si>
  <x:si>
    <x:t>Accessori genèric per a conducte circular de planxa d'acer galvanitzat, de 350 mm</x:t>
  </x:si>
  <x:si>
    <x:t>BEW1-0OXO</x:t>
  </x:si>
  <x:si>
    <x:t>Suport estàndard per a conducte circular de 350 mm de</x:t>
  </x:si>
  <x:si>
    <x:t>BE421-0OAB</x:t>
  </x:si>
  <x:si>
    <x:t>Conducte helicoïdal circular de planxa d'acer galvanitzat de 350 mm de diàmetre (s/UNE-EN 1506), de gruix 1 mm, unió amb brida extensible cargolada</x:t>
  </x:si>
  <x:si>
    <x:t>P-54</x:t>
  </x:si>
  <x:si>
    <x:t>Connexió cambra bany munt.general,tub PVC-U,D=110mm</x:t>
  </x:si>
  <x:si>
    <x:t>P-55</x:t>
  </x:si>
  <x:si>
    <x:t>Extractor heliocentrífug 2ventiladors,monofàsic 230V,D=160mm,cabal=510m3/h,col.conducte</x:t>
  </x:si>
  <x:si>
    <x:t>BEM9-H58C</x:t>
  </x:si>
  <x:si>
    <x:t>Extractor heliocentrífug amb dos ventiladors, monofàsic per a 230 V, de 160 mm de diàmetre i 510 m3/h de cabal màxim d'aire, per a instal·lar en conducte</x:t>
  </x:si>
  <x:si>
    <x:t>P-56</x:t>
  </x:si>
  <x:si>
    <x:t>Boca extracció D.connex.=125mm,D.ext.=160mm,acer galv.pintat,fix.cargols+ajust.cabal sortida</x:t>
  </x:si>
  <x:si>
    <x:t>BEP6-20LH</x:t>
  </x:si>
  <x:si>
    <x:t>Boca d'extracció de 125 mm de diàmetre de connexió i 160 mm de diàmetre exterior, d'acer galvanitzat amb acabat pintat, per a col·locar en paret o sostre</x:t>
  </x:si>
  <x:si>
    <x:t>P-57</x:t>
  </x:si>
  <x:si>
    <x:t>Modificaió tub calefacció per substitució</x:t>
  </x:si>
  <x:si>
    <x:t>P-58</x:t>
  </x:si>
  <x:si>
    <x:t>Modificació linies existents amb safata</x:t>
  </x:si>
  <x:si>
    <x:t>P-59</x:t>
  </x:si>
  <x:si>
    <x:t>Tub rígid PVC,DN=63mm,impacte=2J,resist.compress.=1250N,unió roscada+munt.superf.</x:t>
  </x:si>
  <x:si>
    <x:t>A01-FEPD</x:t>
  </x:si>
  <x:si>
    <x:t>Ajudant electricista</x:t>
  </x:si>
  <x:si>
    <x:t>BGWC-09N4</x:t>
  </x:si>
  <x:si>
    <x:t>Part proporcional d'accessoris per a tubs rígids de PVC</x:t>
  </x:si>
  <x:si>
    <x:t>BG2P-1KUK</x:t>
  </x:si>
  <x:si>
    <x:t>Tub rígid de PVC, de 63 mm de diàmetre nominal, aïllant i no propagador de la flama, amb una resistència a l'impacte de 2 J, resistència a compressió de 1250 N i una rigidesa dielèctrica de 2000 V</x:t>
  </x:si>
  <x:si>
    <x:t>P-60</x:t>
  </x:si>
  <x:si>
    <x:t>Cable 0,6/1 kV RVFV, 3x25/16mm2,col.tub</x:t>
  </x:si>
  <x:si>
    <x:t>BG33-HJNT</x:t>
  </x:si>
  <x:si>
    <x:t>Cable amb conductor de coure de tensió assignada 0,6/1 kV, de designació RVFV, construcció segons norma UNE 21123-2, tripolar més neutre, de secció 3x25/16 mm2, amb, armadura de fleix d'acer i coberta del cable de PVC, classe de reacció al foc Eca segons la norma UNE-EN 50575</x:t>
  </x:si>
  <x:si>
    <x:t>P-61</x:t>
  </x:si>
  <x:si>
    <x:t>Modificació tub BIE</x:t>
  </x:si>
  <x:si>
    <x:t>P-62</x:t>
  </x:si>
  <x:si>
    <x:t>Partida alçada x mesures SiS</x:t>
  </x:si>
  <x:si>
    <x:t>P-1</x:t>
  </x:si>
  <x:si>
    <x:t>Demolició vorera panot. S/form.,g fins a 10 cm,ampl.fins a 2 m,compressor + càrrega cam. Manuals,ent</x:t>
  </x:si>
  <x:si>
    <x:t>Subtotal partida d'obra</x:t>
  </x:si>
  <x:si>
    <x:t>P-39</x:t>
  </x:si>
  <x:si>
    <x:t>Pintat biga comp.perfils acer,raspallat,pint.esmalt sint. 2 capes emprim.antioxidant+2 acabat</x:t>
  </x:si>
  <x:si>
    <x:t>CO2eq (kg)</x:t>
  </x:si>
  <x:si>
    <x:t>MJ</x:t>
  </x:si>
  <x:si>
    <x:t>Compressor+dos martells pneumàtics</x:t>
  </x:si>
  <x:si>
    <x:t>Pala carregadora s/pneumàtics 8 a 14t</x:t>
  </x:si>
  <x:si>
    <x:t>Camió transp.7 t</x:t>
  </x:si>
  <x:si>
    <x:t>Dúmper elèctric,6,5kW,1,5t,hidràulic</x:t>
  </x:si>
  <x:si>
    <x:t>Formigonera 165l</x:t>
  </x:si>
  <x:si>
    <x:t>Màquina tallajunts disc diamant p/paviment</x:t>
  </x:si>
  <x:si>
    <x:t>Equip+elem.aux.p/soldadura elèctrica</x:t>
  </x:si>
  <x:si>
    <x:t>Equip barrinat broca diamant D=100 i 400 mm</x:t>
  </x:si>
  <x:si>
    <x:t>Eq.raig de sorra</x:t>
  </x:si>
  <x:si>
    <x:t>Sorra sílice 0 a 3,5 mm,sacs 0,8m3</x:t>
  </x:si>
  <x:si>
    <x:t>Sorra 0 a 5 mm</x:t>
  </x:si>
  <x:si>
    <x:t>Sorra p/morters</x:t>
  </x:si>
  <x:si>
    <x:t>Ciment pòrtland+fill.calc. CEM II/B-L 32,5R, &amp; sacs</x:t>
  </x:si>
  <x:si>
    <x:t>Form.no estructural HNE-15/B/40</x:t>
  </x:si>
  <x:si>
    <x:t>Adh.apl.2cares,cautxú</x:t>
  </x:si>
  <x:si>
    <x:t>Cargol autorosc.,voland.</x:t>
  </x:si>
  <x:si>
    <x:t>Cargol autorosc.,acer inox.</x:t>
  </x:si>
  <x:si>
    <x:t>Tac químic D=12mm,carg./voland./fem.</x:t>
  </x:si>
  <x:si>
    <x:t>Tac acer D=10mm,carg./voland./fem.</x:t>
  </x:si>
  <x:si>
    <x:t>Visos p/guix lam.</x:t>
  </x:si>
  <x:si>
    <x:t>Placa guix lamin.,A,g=12,5mm,vora afinada</x:t>
  </x:si>
  <x:si>
    <x:t>Perfil nerv.pl.acer galv.,4nerv.sep=entre 250 i 270mm,h=entre 40 i 50mm,g=1mm,llis,p/cobertes,</x:t>
  </x:si>
  <x:si>
    <x:t>Remat plan.acer pl. galv. g=1mm, desenv.&lt;40cm 3 plecs, p/peu planxa</x:t>
  </x:si>
  <x:si>
    <x:t>Remat plan.acer pl. Galv. G=0,8mm, desenv.&lt;60cm 3 plecs, p/minvell</x:t>
  </x:si>
  <x:si>
    <x:t>Remat plan.acer pl. galv. g=1mm, desenv.&lt;40cm 4 plecs, p/ext.rèfec</x:t>
  </x:si>
  <x:si>
    <x:t>Remat plan.acer pl. galv. g=1mm, desenv.&lt;60cm 5 plecs, p/esq.ase</x:t>
  </x:si>
  <x:si>
    <x:t>Remat plan.acer pl. Galv. G=1mm, desenv.&lt;80cm 5 plecs, p/canaló ext.</x:t>
  </x:si>
  <x:si>
    <x:t>Remat plan.acer pl. Galv. G=1,5mm, desenv.&lt;80cm 5 plecs, p/canaló ext.</x:t>
  </x:si>
  <x:si>
    <x:t>Remat plan.acer pl. galv. g=1mm, desenv.&lt;60cm 6 plecs, p/coron.</x:t>
  </x:si>
  <x:si>
    <x:t>Remat plan.acer pl. galv. g=1mm, desenv.&lt;70cm 7 plecs, p/coron.</x:t>
  </x:si>
  <x:si>
    <x:t>Tauló fusta pi p/10 usos</x:t>
  </x:si>
  <x:si>
    <x:t>Puntal metàl·lic telescòpic h=5m,150usos</x:t>
  </x:si>
  <x:si>
    <x:t>Element suport intermedi línia vida horitzontal,acer inox.</x:t>
  </x:si>
  <x:si>
    <x:t>Cable inox d:10, homologat p/línia vida UNE_EN 795/A1</x:t>
  </x:si>
  <x:si>
    <x:t>Disposició controlada centre reciclatge,residus barrej. no perillosos,0,43t/m3,LER 17 09 04</x:t>
  </x:si>
  <x:si>
    <x:t>Disposició controlada centre reciclatge,residus plàstic no perillosos,0,035t/m3,LER 17 02 03</x:t>
  </x:si>
  <x:si>
    <x:t>Disposició controlada centre reciclatge,residus metalls no perillosos,0,2t/m3,LER 17 04 07</x:t>
  </x:si>
  <x:si>
    <x:t>Acer S235JRC,peça simp.,perf.conf.L,U,C,Z,omega,tallat mida+galv.</x:t>
  </x:si>
  <x:si>
    <x:t>Acer S275JR,peça simp.,p/ref.elem.encast.recolz.rig.,perf.lam.L,LD,T,rodó,quad.,rectang.,treb.taller</x:t>
  </x:si>
  <x:si>
    <x:t>Clau acer galv. 3x50mm,junt plom</x:t>
  </x:si>
  <x:si>
    <x:t>Làmina bet.modif. n/proteg.LBM(APP) 40-FV 100g/m2</x:t>
  </x:si>
  <x:si>
    <x:t>Placa ríg.MW-roca,dens.=66 a 85kg/m3,g=80mm,cond.tèrmica &lt;= 0.041W/(m·K)</x:t>
  </x:si>
  <x:si>
    <x:t>Cinta pap.resist., p/junts plaques guix laminat</x:t>
  </x:si>
  <x:si>
    <x:t>Escum.poliur.aeros.</x:t>
  </x:si>
  <x:si>
    <x:t>Massilla segell.,silicona neut. monocomp.</x:t>
  </x:si>
  <x:si>
    <x:t>Massilla p/junt cartró-guix</x:t>
  </x:si>
  <x:si>
    <x:t>Perf.estanq.p/remats acer pleg.</x:t>
  </x:si>
  <x:si>
    <x:t>Massilla segell.,silicona neut. monocomponent</x:t>
  </x:si>
  <x:si>
    <x:t>Làm.neoprè g=6mm</x:t>
  </x:si>
  <x:si>
    <x:t>Perfileria planxa acer galv.,ampl.=75 a 85 mm</x:t>
  </x:si>
  <x:si>
    <x:t>Esmalt sint.</x:t>
  </x:si>
  <x:si>
    <x:t>Pintura plàstica,p/int.,certif. ECO LABEL</x:t>
  </x:si>
  <x:si>
    <x:t>Beurada color</x:t>
  </x:si>
  <x:si>
    <x:t>Terratzo relleu gra petit 30x30cm,preu alt,ext.</x:t>
  </x:si>
  <x:si>
    <x:t>Brida p/tub PVC,D=entre 75 i 110 mm</x:t>
  </x:si>
  <x:si>
    <x:t>Brida p/tub planx.galv.</x:t>
  </x:si>
  <x:si>
    <x:t>Tub planx.galv.unió pleg.,DN100mm,g=1mm</x:t>
  </x:si>
  <x:si>
    <x:t>Tub planx.galv.unió pleg.,DN125mm,g=1mm</x:t>
  </x:si>
  <x:si>
    <x:t>Tub PVC-U paret massissa,àrea aplicació B,DN=110mm,llarg.=3m,p/encolar</x:t>
  </x:si>
  <x:si>
    <x:t>Accessori p/baixant tub planx.galv.unió pleg.,DN=100mm,g=1mm</x:t>
  </x:si>
  <x:si>
    <x:t>Accessori p/baixant tub planx.galv.unió pleg.,DN=125mm,g=1mm</x:t>
  </x:si>
  <x:si>
    <x:t>Element munt. P/tub PVC,D=110mm</x:t>
  </x:si>
  <x:si>
    <x:t>Accessori genèric p/tub PVC,D=110mm</x:t>
  </x:si>
  <x:si>
    <x:t>Element munt.p/baix.planxa galv.unió pleg.,DN=100mm,g=1mm</x:t>
  </x:si>
  <x:si>
    <x:t>Element munt.p/baix.planxa galv.unió pleg.,DN=125mm,g=1mm</x:t>
  </x:si>
  <x:si>
    <x:t>Sobreeixidor de300mm,planx.pint.ac.carbo.6mm,vora dent serra</x:t>
  </x:si>
  <x:si>
    <x:t>Barret xemeneia planxa ac.galv.,giratori,d=350mm</x:t>
  </x:si>
  <x:si>
    <x:t>Conducte helicoïdal circ. De planxa ac.galv.,D=350mm,g=1mm,brida ext.cargolada</x:t>
  </x:si>
  <x:si>
    <x:t>Extractor heliocentrífug 2ventiladors,monofàsic 230V,D=160mm,cabal=510m3/h,p/conducte</x:t>
  </x:si>
  <x:si>
    <x:t>Boca extracció D.connex.=125mm,D.ext.=160mm,acer galv.pintat,p/col.paret-sostre</x:t>
  </x:si>
  <x:si>
    <x:t>Accessori genèric p/conducte circ.planxa ac.galv.,D=350mm</x:t>
  </x:si>
  <x:si>
    <x:t>Suport estàndard p/conducte circ.D=350mm</x:t>
  </x:si>
  <x:si>
    <x:t>Tub rígid PVC,DN=63mm,impacte=2J,resist.compress.=1250N</x:t>
  </x:si>
  <x:si>
    <x:t>Cable 0,6/1 kV RVFV, 3x25/16mm2</x:t>
  </x:si>
  <x:si>
    <x:t>P.p.accessoris p/tubs rígids PVC</x:t>
  </x:si>
  <x:si>
    <x:t>AMIDAMENTS</x:t>
  </x:si>
  <x:si>
    <x:t>N</x:t>
  </x:si>
  <x:si>
    <x:t>01.01.01.001</x:t>
  </x:si>
  <x:si>
    <x:t>L</x:t>
  </x:si>
  <x:si>
    <x:t>T</x:t>
  </x:si>
  <x:si>
    <x:t>Mòdul 2</x:t>
  </x:si>
  <x:si>
    <x:t>Mòdul 3</x:t>
  </x:si>
  <x:si>
    <x:t>01.01.01.002</x:t>
  </x:si>
  <x:si>
    <x:t>Cables antena - mòdul 3</x:t>
  </x:si>
  <x:si>
    <x:t>Cables altaveus - mòdul 2</x:t>
  </x:si>
  <x:si>
    <x:t>Cables altaveus - mòdul 3</x:t>
  </x:si>
  <x:si>
    <x:t>01.01.01.003</x:t>
  </x:si>
  <x:si>
    <x:t>Xemeneia antiga caldera</x:t>
  </x:si>
  <x:si>
    <x:t>01.01.02.001</x:t>
  </x:si>
  <x:si>
    <x:t>ENDERROC COBERTA INCLINADA
Enderroc complet de coberta inclinada, de planxes metàl·liques, amb mitjans manuals i càrrega manual de runa sobre camió o contenidor.
Inclou p.p  de remats com carener, minvells, aiguafons, tapaboques, esquenes d'ase.</x:t>
  </x:si>
  <x:si>
    <x:t>C</x:t>
  </x:si>
  <x:si>
    <x:t>Unitats</x:t>
  </x:si>
  <x:si>
    <x:t>Longitud</x:t>
  </x:si>
  <x:si>
    <x:t>Ample</x:t>
  </x:si>
  <x:si>
    <x:t>Vessant sud</x:t>
  </x:si>
  <x:si>
    <x:t>Vessant nord</x:t>
  </x:si>
  <x:si>
    <x:t>01.01.02.002</x:t>
  </x:si>
  <x:si>
    <x:t>RETIRADA MINVELL
Arrencada de minvell ceràmic o metàl·lic amb mitjans manuals, o si és necessari amb tall amb disc, i càrrega manual de runa sobre camió o contenidor</x:t>
  </x:si>
  <x:si>
    <x:t>Sota finestra</x:t>
  </x:si>
  <x:si>
    <x:t>Trobada mur llevant</x:t>
  </x:si>
  <x:si>
    <x:t>Trobada mur ponent</x:t>
  </x:si>
  <x:si>
    <x:t>01.01.02.003</x:t>
  </x:si>
  <x:si>
    <x:t>RETIRADA CANALÓ
Arrencada de canaló de recollida d'aigües amb mitjans manuals i càrrega manual de runa sobre camió o contenidor</x:t>
  </x:si>
  <x:si>
    <x:t>01.01.02.004</x:t>
  </x:si>
  <x:si>
    <x:t>RETIRADA CARENER
Arrencada de carener amb mitjans manuals i càrrega manual de runa sobre camió o contenidor</x:t>
  </x:si>
  <x:si>
    <x:t>carener vessant sud</x:t>
  </x:si>
  <x:si>
    <x:t>lateral llevant</x:t>
  </x:si>
  <x:si>
    <x:t>lateral ponent</x:t>
  </x:si>
  <x:si>
    <x:t>mur passadis</x:t>
  </x:si>
  <x:si>
    <x:t>mur pati</x:t>
  </x:si>
  <x:si>
    <x:t>remat mur passadis</x:t>
  </x:si>
  <x:si>
    <x:t>01.01.02.005</x:t>
  </x:si>
  <x:si>
    <x:t>Mòdul 1</x:t>
  </x:si>
  <x:si>
    <x:t xml:space="preserve">Vessant sud </x:t>
  </x:si>
  <x:si>
    <x:t>01.01.02.006</x:t>
  </x:si>
  <x:si>
    <x:t>01.02.01.001</x:t>
  </x:si>
  <x:si>
    <x:t>01.02.01.002</x:t>
  </x:si>
  <x:si>
    <x:t>CORRETGES D'ACER - Perfil U 40x80x40x3 3,67Kg Gumà o equivalent
Acer S235JRC segons UNE-EN 10025-2, per a corretja formada per peça simple, en perfils conformats en fred sèrie L, U, C, Z i omega, galvanitzat, col·locat a l'obra amb cargols</x:t>
  </x:si>
  <x:si>
    <x:t>Perfil U 40x80x40x3 3,67Kg Gumà o equivalent</x:t>
  </x:si>
  <x:si>
    <x:t>Pes</x:t>
  </x:si>
  <x:si>
    <x:t>01.02.01.003</x:t>
  </x:si>
  <x:si>
    <x:t>01.02.01.004</x:t>
  </x:si>
  <x:si>
    <x:t xml:space="preserve">ACABAT DE PLANXES D'ACER
Coberta amb perfil nervat de planxa d'acer per a cobertes galvanitzada, amb 4 nervis separats entre 250 i 270 mm i una alçària entre 40 i 50 mm, d'1 mm de gruix, amb una inèrcia entre 21 i 34 cm4 i una massa superficial entre 9 i 10 kg/m2, acabat llis, col·locat amb fixacions mecàniques. Tipus INCO 44.4 d'INCOPERFIL o equivalent. Inclosa prova d'estanquitat segons normativa vigent. </x:t>
  </x:si>
  <x:si>
    <x:t>01.02.01.005</x:t>
  </x:si>
  <x:si>
    <x:t>CANAL EXTERIOR CONTINU
Remat de planxa d'acer plegada amb acabat galvanitzat, d'1 mm de gruix, 80 cm de desenvolupament, com a màxim, amb 8 plecs, per a canaló exterior continu, col·locat amb fixacions mecàniques, i segellat</x:t>
  </x:si>
  <x:si>
    <x:t>01.02.01.006</x:t>
  </x:si>
  <x:si>
    <x:t>S1 Vessant sud</x:t>
  </x:si>
  <x:si>
    <x:t>S1 Vessant nord</x:t>
  </x:si>
  <x:si>
    <x:t>Mòdul transversal</x:t>
  </x:si>
  <x:si>
    <x:t>S2 Sortides a pati</x:t>
  </x:si>
  <x:si>
    <x:t>01.02.01.007</x:t>
  </x:si>
  <x:si>
    <x:t>CORONACIÓ MUR OBRA VISTA
Coronació de mur, de planxa d'acer galvanitzat i prelacat de 0,8 mm de gruix, preformada i 60 cm de desenvolupament,  amb 5 plecs, per a, col·locat amb fixacions mecàniques, amb perfils conformats d' estanquitat, i segellat.</x:t>
  </x:si>
  <x:si>
    <x:t>Mur extrem pati</x:t>
  </x:si>
  <x:si>
    <x:t>Mur extrem passadís</x:t>
  </x:si>
  <x:si>
    <x:t>01.02.01.008</x:t>
  </x:si>
  <x:si>
    <x:t>CORONACIÓ COBERTA
Remat, de planxa d'acer galvanitzat,  de 1  mm de gruix, preformada i 70 cm de desenvolupament, col·locat amb fixacions mecàniques
 amb 7 plecs, per coronació de coberta, col·locat amb fixacions mecàniques, amb perfils conformats d' estanquitat, i segellat.</x:t>
  </x:si>
  <x:si>
    <x:t>Extrem sobre finestra</x:t>
  </x:si>
  <x:si>
    <x:t>Laterals vessant sud</x:t>
  </x:si>
  <x:si>
    <x:t>01.02.01.009</x:t>
  </x:si>
  <x:si>
    <x:t>ESQUENA D'ASE
Remat, de planxa d'acer galvanitzat,  de 1  mm de gruix, preformada i 70 cm de desenvolupament, col·locat amb fixacions mecàniques
 amb 7 plecs, per a esquena d'ase, col·locat amb fixacions mecàniques, amb perfils conformats d' estanquitat, i segellat.</x:t>
  </x:si>
  <x:si>
    <x:t>Trobada dos vessants</x:t>
  </x:si>
  <x:si>
    <x:t>01.02.01.010</x:t>
  </x:si>
  <x:si>
    <x:t>REMAT RÀFEC COBERTA
Remat, de planxa d'acer galvanitzat,  de 1  mm de gruix, preformada i 40 cm de desenvolupament, col·locat amb fixacions mecàniques
amb 4 plecs, per ràfec de coberta, col·locat amb fixacions mecàniques, amb perfils conformats d' estanquitat, i segellat.</x:t>
  </x:si>
  <x:si>
    <x:t>01.02.01.011</x:t>
  </x:si>
  <x:si>
    <x:t>MINVELL
Remat fixat al parament, de planxa d'acer de 0,80 mm de gruix, preformada i de 45 cm de desenvolupament,  amb 5 plecs, per a minvell, col·locat amb fixacions mecàniques, amb perfils conformats d' estanquitat, i segellat.
.</x:t>
  </x:si>
  <x:si>
    <x:t>Trobada mur obra</x:t>
  </x:si>
  <x:si>
    <x:t>Lateral vessant sud</x:t>
  </x:si>
  <x:si>
    <x:t>Lateral vessant nord</x:t>
  </x:si>
  <x:si>
    <x:t>01.02.02.001</x:t>
  </x:si>
  <x:si>
    <x:t>CABLE D'ACER INOXIDABLE
Cable d'acer inoxidable 316, de 10 mm de diàmetre i composició 7x19+0, homologat per a línia de vida horitzontal segons UNE_EN 795/A1, fixat als terminals i als elements de suport intermig (separació &lt; 15 m) i tesat</x:t>
  </x:si>
  <x:si>
    <x:t>01.02.02.002</x:t>
  </x:si>
  <x:si>
    <x:t>01.02.02.003</x:t>
  </x:si>
  <x:si>
    <x:t>SUPORT INTERMEDI PER A LÍNIA DE VIDA
Element de suport intermedi per a línia de vida horitzontal fixa, d'acer inoxidable, fixat amb cargols d'acer inoxidable, segons UNE_EN 795/A1</x:t>
  </x:si>
  <x:si>
    <x:t>01.02.02.004</x:t>
  </x:si>
  <x:si>
    <x:t>CERTIFICAT HOMOLOGACIÓ LÍNIA DE VIDA
Certificat d'homlògació de linea de vida instal·lada aquesta partida inclou: 
  *Certificat d'homologació del producte i marcatge dels components segons Normativa Europea actual.
  *Certificat de la correcta instal.lació de tots els elements instal·lats
  *Instruccions d'ús i manteniment, característiques dels components i plànol as build.</x:t>
  </x:si>
  <x:si>
    <x:t>Seguretat</x:t>
  </x:si>
  <x:si>
    <x:t>01.02.03.001</x:t>
  </x:si>
  <x:si>
    <x:t>01.02.03.002</x:t>
  </x:si>
  <x:si>
    <x:t>01.02.03.003</x:t>
  </x:si>
  <x:si>
    <x:t>01.02.03.004</x:t>
  </x:si>
  <x:si>
    <x:t>Passadís</x:t>
  </x:si>
  <x:si>
    <x:t>Ràfec 1</x:t>
  </x:si>
  <x:si>
    <x:t>Ràfec 2</x:t>
  </x:si>
  <x:si>
    <x:t>Ràfec 3</x:t>
  </x:si>
  <x:si>
    <x:t>Ràfec 4</x:t>
  </x:si>
  <x:si>
    <x:t>01.02.03.005</x:t>
  </x:si>
  <x:si>
    <x:t>MOURE PLANXES D'ACER
Coberta amb perfil nervat de planxa d'acer per a cobertes galvanitzada, amb 4 nervis separats entre 250 i 270 mm i una alçària entre 40 i 50 mm, d'1 mm de gruix, amb una inèrcia entre 21 i 34 cm4 i una massa superficial entre 9 i 10 kg/m2, acabat llis, col·locat amb fixacions mecàniques</x:t>
  </x:si>
  <x:si>
    <x:t>01.02.03.006</x:t>
  </x:si>
  <x:si>
    <x:t>01.02.03.007</x:t>
  </x:si>
  <x:si>
    <x:t>01.02.03.008</x:t>
  </x:si>
  <x:si>
    <x:t>Dintell entrada</x:t>
  </x:si>
  <x:si>
    <x:t>Dintell pati 1</x:t>
  </x:si>
  <x:si>
    <x:t>Dintell pati 2</x:t>
  </x:si>
  <x:si>
    <x:t>Dintell pati 3</x:t>
  </x:si>
  <x:si>
    <x:t>01.02.03.009</x:t>
  </x:si>
  <x:si>
    <x:t>01.02.03.010</x:t>
  </x:si>
  <x:si>
    <x:t>01.02.03.011</x:t>
  </x:si>
  <x:si>
    <x:t>L 35x35x4 Galv.</x:t>
  </x:si>
  <x:si>
    <x:t>01.02.03.012</x:t>
  </x:si>
  <x:si>
    <x:t>CANALÓ
Remat de planxa d'acer plegada amb acabat galvanitzat, d'1,5 mm de gruix, 80 cm de desenvolupament, com a màxim, amb 6 plecs, per a canaló exterior, col·locat amb fixacions mecàniques, segellat i tapes.</x:t>
  </x:si>
  <x:si>
    <x:t>01.02.03.013</x:t>
  </x:si>
  <x:si>
    <x:t>Ajustos xapes laterals</x:t>
  </x:si>
  <x:si>
    <x:t>01.02.03.014</x:t>
  </x:si>
  <x:si>
    <x:t>verticals</x:t>
  </x:si>
  <x:si>
    <x:t>hortizontal</x:t>
  </x:si>
  <x:si>
    <x:t>01.03.01.001</x:t>
  </x:si>
  <x:si>
    <x:t>Mòdul 2 extrem</x:t>
  </x:si>
  <x:si>
    <x:t>Mòdul 3 extrem</x:t>
  </x:si>
  <x:si>
    <x:t>01.03.01.002</x:t>
  </x:si>
  <x:si>
    <x:t>01.03.01.003</x:t>
  </x:si>
  <x:si>
    <x:t>tubs canaló lineal</x:t>
  </x:si>
  <x:si>
    <x:t>01.03.02.001</x:t>
  </x:si>
  <x:si>
    <x:t>01.03.02.002</x:t>
  </x:si>
  <x:si>
    <x:t>01.03.03.001</x:t>
  </x:si>
  <x:si>
    <x:t>Franja nou tub ventil·lació</x:t>
  </x:si>
  <x:si>
    <x:t>01.03.03.002</x:t>
  </x:si>
  <x:si>
    <x:t>Mòdul 2 PB</x:t>
  </x:si>
  <x:si>
    <x:t>Mòdul 3 PB</x:t>
  </x:si>
  <x:si>
    <x:t>Mòdul 2 PS</x:t>
  </x:si>
  <x:si>
    <x:t>Mòdul 3 PS</x:t>
  </x:si>
  <x:si>
    <x:t>01.03.03.003</x:t>
  </x:si>
  <x:si>
    <x:t>Uts</x:t>
  </x:si>
  <x:si>
    <x:t>01.03.03.004</x:t>
  </x:si>
  <x:si>
    <x:t>01.03.03.005</x:t>
  </x:si>
  <x:si>
    <x:t>01.03.03.006</x:t>
  </x:si>
  <x:si>
    <x:t>- wc nou</x:t>
  </x:si>
  <x:si>
    <x:t>- wc antic 1</x:t>
  </x:si>
  <x:si>
    <x:t>- wc antic 2</x:t>
  </x:si>
  <x:si>
    <x:t>- wc doble 1</x:t>
  </x:si>
  <x:si>
    <x:t>- wc doble 2</x:t>
  </x:si>
  <x:si>
    <x:t>- wca</x:t>
  </x:si>
  <x:si>
    <x:t>- neteja</x:t>
  </x:si>
  <x:si>
    <x:t>01.03.03.007</x:t>
  </x:si>
  <x:si>
    <x:t>Reposició franja nou tub ventil·lació</x:t>
  </x:si>
  <x:si>
    <x:t>01.03.03.008</x:t>
  </x:si>
  <x:si>
    <x:t>- WC nou</x:t>
  </x:si>
  <x:si>
    <x:t>- WC antics</x:t>
  </x:si>
  <x:si>
    <x:t xml:space="preserve">- Aula </x:t>
  </x:si>
  <x:si>
    <x:t>- Aula</x:t>
  </x:si>
  <x:si>
    <x:t>- WC doble</x:t>
  </x:si>
  <x:si>
    <x:t>- WCa + neteja</x:t>
  </x:si>
  <x:si>
    <x:t>- Sala professors</x:t>
  </x:si>
  <x:si>
    <x:t>- Biblioteca</x:t>
  </x:si>
  <x:si>
    <x:t>01.03.03.009</x:t>
  </x:si>
  <x:si>
    <x:t>01.03.03.010</x:t>
  </x:si>
  <x:si>
    <x:t>01.03.03.011</x:t>
  </x:si>
  <x:si>
    <x:t>M2</x:t>
  </x:si>
  <x:si>
    <x:t>M3</x:t>
  </x:si>
  <x:si>
    <x:t>01.03.03.012</x:t>
  </x:si>
  <x:si>
    <x:t>01.03.03.013</x:t>
  </x:si>
  <x:si>
    <x:t>01.03.03.014</x:t>
  </x:si>
  <x:si>
    <x:t>01.03.03.015</x:t>
  </x:si>
  <x:si>
    <x:t>01.03.03.016</x:t>
  </x:si>
  <x:si>
    <x:t>01.04.001</x:t>
  </x:si>
  <x:si>
    <x:t>CÀRREGA I TRANSPORT DE RESIDUS
Càrrega amb mitjans mecànics i transport de residus inerts o no especials a instal·lació autoritzada de gestió de residus, amb camió per a transport de 7 t, amb un recorregut de més de 15 i fins a 20 km</x:t>
  </x:si>
  <x:si>
    <x:t>01.04.003</x:t>
  </x:si>
  <x:si>
    <x:t>DISPOSICIÓ CONTROLADA METALLS BARREJATS
Disposició controlada en centre de reciclatge de residus de metalls barrejats no perillosos amb una densitat 0,2 t/m3, procedents de construcció o demolició, amb codi 17 04 07 segons la Llista Europea de Residus</x:t>
  </x:si>
  <x:si>
    <x:t>01.04.004</x:t>
  </x:si>
  <x:si>
    <x:t>DISPOSICIÓ CONTROLADA RESIDUS BARREJATS
Disposició controlada en centre de reciclatge de residus barrejats no perillosos amb una densitat 0,43 t/m3, procedents de construcció o demolició, amb codi 17 09 04 segons la Llista Europea de Residus</x:t>
  </x:si>
  <x:si>
    <x:t>01.05.001</x:t>
  </x:si>
</x:sst>
</file>

<file path=xl/styles.xml><?xml version="1.0" encoding="utf-8"?>
<x:styleSheet xmlns:x="http://schemas.openxmlformats.org/spreadsheetml/2006/main">
  <x:numFmts count="6">
    <x:numFmt numFmtId="0" formatCode=""/>
    <x:numFmt numFmtId="1" formatCode="@"/>
    <x:numFmt numFmtId="2" formatCode="General"/>
    <x:numFmt numFmtId="3" formatCode="###,###,##0.00"/>
    <x:numFmt numFmtId="4" formatCode="###,###,##0.000"/>
    <x:numFmt numFmtId="5" formatCode="###,###,##0.00000"/>
  </x:numFmts>
  <x:fonts count="17">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10"/>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0"/>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
      <x:vertAlign val="baseline"/>
      <x:sz val="11"/>
      <x:color rgb="FF008000"/>
      <x:name val="Calibri"/>
      <x:family val="2"/>
    </x:font>
  </x:fonts>
  <x:fills count="7">
    <x:fill>
      <x:patternFill patternType="none"/>
    </x:fill>
    <x:fill>
      <x:patternFill patternType="gray125"/>
    </x:fill>
    <x:fill>
      <x:patternFill patternType="solid">
        <x:fgColor rgb="FF99CCFF"/>
        <x:bgColor rgb="FF99CCFF"/>
      </x:patternFill>
    </x:fill>
    <x:fill>
      <x:patternFill patternType="solid">
        <x:fgColor rgb="FFC0C0C0"/>
        <x:bgColor rgb="FFC0C0C0"/>
      </x:patternFill>
    </x:fill>
    <x:fill>
      <x:patternFill patternType="solid">
        <x:fgColor rgb="FFFFFFCC"/>
        <x:bgColor rgb="FFFFFFCC"/>
      </x:patternFill>
    </x:fill>
    <x:fill>
      <x:patternFill patternType="solid">
        <x:fgColor rgb="FFC0C0C0"/>
        <x:bgColor rgb="FFC0C0C0"/>
      </x:patternFill>
    </x:fill>
    <x:fill>
      <x:patternFill patternType="solid">
        <x:fgColor rgb="FF00FFFF"/>
        <x:bgColor rgb="FF00FFFF"/>
      </x:patternFill>
    </x:fill>
  </x:fills>
  <x:borders count="3">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7">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0" fillId="2" borderId="0" applyNumberFormat="0" applyFill="0"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0" fontId="3" fillId="0" borderId="0" applyNumberFormat="0" applyFill="1" applyBorder="0" applyAlignment="0" applyProtection="1">
      <x:protection locked="1" hidden="0"/>
    </x:xf>
    <x:xf numFmtId="1" fontId="3" fillId="0" borderId="0" applyNumberFormat="0" applyFill="1" applyBorder="0" applyAlignment="0" applyProtection="1">
      <x:protection locked="1" hidden="0"/>
    </x:xf>
    <x:xf numFmtId="1" fontId="1"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3" fontId="1" fillId="4" borderId="0" applyNumberFormat="0" applyFill="0" applyBorder="0" applyAlignment="0" applyProtection="1">
      <x:protection locked="0" hidden="0"/>
    </x:xf>
    <x:xf numFmtId="4" fontId="1" fillId="0" borderId="0" applyNumberFormat="0" applyFill="1" applyBorder="0" applyAlignment="0" applyProtection="1">
      <x:protection locked="1" hidden="0"/>
    </x:xf>
    <x:xf numFmtId="3" fontId="1" fillId="0" borderId="0" applyNumberFormat="0" applyFill="1" applyBorder="0" applyAlignment="0" applyProtection="1">
      <x:protection locked="1" hidden="0"/>
    </x:xf>
    <x:xf numFmtId="3" fontId="3"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0" fontId="4" fillId="0" borderId="0" applyNumberFormat="0" applyFill="1" applyBorder="0" applyAlignment="0" applyProtection="1">
      <x:protection locked="1" hidden="0"/>
    </x:xf>
    <x:xf numFmtId="3" fontId="4"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7" fillId="2" borderId="0" applyNumberFormat="0" applyFill="0" applyBorder="0" applyAlignment="0" applyProtection="1">
      <x:protection locked="1" hidden="0"/>
    </x:xf>
    <x:xf numFmtId="0" fontId="8" fillId="5" borderId="0" applyNumberFormat="0" applyFill="0" applyBorder="0" applyAlignment="0" applyProtection="1">
      <x:protection locked="1" hidden="0"/>
    </x:xf>
    <x:xf numFmtId="0" fontId="9" fillId="2" borderId="0" applyNumberFormat="0" applyFill="0" applyBorder="0" applyAlignment="0" applyProtection="1">
      <x:protection locked="1" hidden="0"/>
    </x:xf>
    <x:xf numFmtId="0" fontId="10"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4" fontId="10" fillId="0" borderId="0" applyNumberFormat="0" applyFill="1" applyBorder="0" applyAlignment="0" applyProtection="1">
      <x:protection locked="1" hidden="0"/>
    </x:xf>
    <x:xf numFmtId="4" fontId="10" fillId="4" borderId="0" applyNumberFormat="0" applyFill="0" applyBorder="0" applyAlignment="0" applyProtection="1">
      <x:protection locked="0" hidden="0"/>
    </x:xf>
    <x:xf numFmtId="0" fontId="5" fillId="4" borderId="0" applyNumberFormat="0" applyFill="0" applyBorder="0" applyAlignment="0" applyProtection="1">
      <x:protection locked="0" hidden="0"/>
    </x:xf>
    <x:xf numFmtId="3" fontId="10" fillId="4" borderId="0" applyNumberFormat="0" applyFill="0" applyBorder="0" applyAlignment="0" applyProtection="1">
      <x:protection locked="0" hidden="0"/>
    </x:xf>
    <x:xf numFmtId="4" fontId="5" fillId="4" borderId="0" applyNumberFormat="0" applyFill="0" applyBorder="0" applyAlignment="0" applyProtection="1">
      <x:protection locked="0" hidden="0"/>
    </x:xf>
    <x:xf numFmtId="5" fontId="5" fillId="4" borderId="0" applyNumberFormat="0" applyFill="0" applyBorder="0" applyAlignment="0" applyProtection="1">
      <x:protection locked="0" hidden="0"/>
    </x:xf>
    <x:xf numFmtId="5"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5" fontId="5" fillId="4" borderId="1" applyNumberFormat="0" applyFill="0" applyBorder="1" applyAlignment="0" applyProtection="1">
      <x:protection locked="0" hidden="0"/>
    </x:xf>
    <x:xf numFmtId="4" fontId="5"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3" fillId="3" borderId="0" applyNumberFormat="0" applyFill="0" applyBorder="0" applyAlignment="0" applyProtection="1">
      <x:protection locked="1" hidden="0"/>
    </x:xf>
    <x:xf numFmtId="0" fontId="4"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 fontId="4" fillId="0" borderId="0" applyNumberFormat="0" applyFill="1" applyBorder="0" applyAlignment="0" applyProtection="1">
      <x:protection locked="1" hidden="0"/>
    </x:xf>
    <x:xf numFmtId="4" fontId="4" fillId="4" borderId="0" applyNumberFormat="0" applyFill="0" applyBorder="0" applyAlignment="0" applyProtection="1">
      <x:protection locked="0" hidden="0"/>
    </x:xf>
    <x:xf numFmtId="0" fontId="0" fillId="4" borderId="0" applyNumberFormat="0" applyFill="0" applyBorder="0" applyAlignment="0" applyProtection="1">
      <x:protection locked="0" hidden="0"/>
    </x:xf>
    <x:xf numFmtId="3" fontId="4" fillId="4" borderId="0" applyNumberFormat="0" applyFill="0" applyBorder="0" applyAlignment="0" applyProtection="1">
      <x:protection locked="0" hidden="0"/>
    </x:xf>
    <x:xf numFmtId="4" fontId="0" fillId="4" borderId="0" applyNumberFormat="0" applyFill="0" applyBorder="0" applyAlignment="0" applyProtection="1">
      <x:protection locked="0" hidden="0"/>
    </x:xf>
    <x:xf numFmtId="5" fontId="0" fillId="4" borderId="0" applyNumberFormat="0" applyFill="0" applyBorder="0" applyAlignment="0" applyProtection="1">
      <x:protection locked="0" hidden="0"/>
    </x:xf>
    <x:xf numFmtId="5"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5" fontId="0" fillId="4" borderId="1" applyNumberFormat="0" applyFill="0" applyBorder="1" applyAlignment="0" applyProtection="1">
      <x:protection locked="0" hidden="0"/>
    </x:xf>
    <x:xf numFmtId="4" fontId="0"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13" fillId="2" borderId="0" applyNumberFormat="0" applyFill="0" applyBorder="0" applyAlignment="0" applyProtection="1">
      <x:protection locked="1" hidden="0"/>
    </x:xf>
    <x:xf numFmtId="0" fontId="14" fillId="0" borderId="0" applyNumberFormat="0" applyFill="1" applyBorder="0" applyAlignment="0" applyProtection="1">
      <x:protection locked="1" hidden="0"/>
    </x:xf>
    <x:xf numFmtId="1" fontId="14" fillId="0" borderId="0" applyNumberFormat="0" applyFill="1" applyBorder="0" applyAlignment="0" applyProtection="1">
      <x:protection locked="1" hidden="0"/>
    </x:xf>
    <x:xf numFmtId="0" fontId="15" fillId="0" borderId="0" applyNumberFormat="0" applyFill="1" applyBorder="0" applyAlignment="0" applyProtection="1">
      <x:protection locked="1" hidden="0"/>
    </x:xf>
    <x:xf numFmtId="1" fontId="15" fillId="0" borderId="0" applyNumberFormat="0" applyFill="1" applyBorder="0" applyAlignment="0" applyProtection="1">
      <x:protection locked="1" hidden="0"/>
    </x:xf>
    <x:xf numFmtId="2" fontId="15" fillId="0" borderId="0" applyNumberFormat="0" applyFill="1" applyBorder="0" applyAlignment="0" applyProtection="1">
      <x:protection locked="1" hidden="0"/>
    </x:xf>
    <x:xf numFmtId="4" fontId="15"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4" fontId="16" fillId="0" borderId="2" applyNumberFormat="0" applyFill="1" applyBorder="1" applyAlignment="0" applyProtection="1">
      <x:protection locked="1" hidden="0"/>
    </x:xf>
    <x:xf numFmtId="4" fontId="11" fillId="0" borderId="0" applyNumberFormat="0" applyFill="1" applyBorder="0" applyAlignment="0" applyProtection="1">
      <x:protection locked="1" hidden="0"/>
    </x:xf>
    <x:xf numFmtId="4" fontId="11" fillId="0" borderId="2" applyNumberFormat="0" applyFill="1" applyBorder="1" applyAlignment="0" applyProtection="1">
      <x:protection locked="1" hidden="0"/>
    </x:xf>
    <x:xf numFmtId="0" fontId="11" fillId="6" borderId="0" applyNumberFormat="0" applyFill="0" applyBorder="0" applyAlignment="0" applyProtection="1">
      <x:protection locked="1" hidden="0"/>
    </x:xf>
    <x:xf numFmtId="4" fontId="11" fillId="6" borderId="2" applyNumberFormat="0" applyFill="0" applyBorder="1" applyAlignment="0" applyProtection="1">
      <x:protection locked="1" hidden="0"/>
    </x:xf>
  </x:cellStyleXfs>
  <x:cellXfs count="66">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2"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right" vertical="bottom" textRotation="0" wrapText="0" indent="0" relativeIndent="0" justifyLastLine="0" shrinkToFit="0" readingOrder="0"/>
      <x:protection locked="1" hidden="0"/>
    </x:xf>
    <x:xf numFmtId="0"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4"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7"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8" fillId="5"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9"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1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0"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10"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5"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10" fillId="4" borderId="0" xfId="0" applyNumberFormat="0" applyFill="0" applyBorder="0" applyAlignment="0" applyProtection="1">
      <x:alignment horizontal="general" vertical="top" textRotation="0" wrapText="0" indent="0" relativeIndent="0" justifyLastLine="0" shrinkToFit="0" readingOrder="0"/>
      <x:protection locked="0" hidden="0"/>
    </x:xf>
    <x:xf numFmtId="0" fontId="1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5"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4"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4"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4"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0"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4" fillId="4" borderId="0" xfId="0" applyNumberFormat="0" applyFill="0" applyBorder="0" applyAlignment="0" applyProtection="1">
      <x:alignment horizontal="general" vertical="top" textRotation="0" wrapText="0" indent="0" relativeIndent="0" justifyLastLine="0" shrinkToFit="0" readingOrder="0"/>
      <x:protection locked="0" hidden="0"/>
    </x:xf>
    <x:xf numFmtId="4"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0"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4"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3"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2" fontId="1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16"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16" fillId="0" borderId="2" xfId="0" applyNumberFormat="0" applyFill="1" applyBorder="1" applyAlignment="0" applyProtection="1">
      <x:alignment horizontal="right" vertical="bottom" textRotation="0" wrapText="0" indent="0" relativeIndent="0" justifyLastLine="0" shrinkToFit="0" readingOrder="0"/>
      <x:protection locked="1" hidden="0"/>
    </x:xf>
    <x:xf numFmtId="4" fontId="16" fillId="0" borderId="2" xfId="0" applyNumberFormat="0" applyFill="1" applyBorder="1" applyAlignment="0" applyProtection="1">
      <x:alignment horizontal="general" vertical="bottom" textRotation="0" wrapText="0" indent="0" relativeIndent="0" justifyLastLine="0" shrinkToFit="0" readingOrder="0"/>
      <x:protection locked="1" hidden="0"/>
    </x:xf>
    <x:xf numFmtId="4" fontId="1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11" fillId="0" borderId="2" xfId="0" applyNumberFormat="0" applyFill="1" applyBorder="1" applyAlignment="0" applyProtection="1">
      <x:alignment horizontal="general" vertical="bottom" textRotation="0" wrapText="0" indent="0" relativeIndent="0" justifyLastLine="0" shrinkToFit="0" readingOrder="0"/>
      <x:protection locked="1" hidden="0"/>
    </x:xf>
    <x:xf numFmtId="0" fontId="11" fillId="6" borderId="0" xfId="0" applyNumberFormat="0" applyFill="0" applyBorder="0" applyAlignment="0" applyProtection="1">
      <x:alignment horizontal="general" vertical="bottom" textRotation="0" wrapText="0" indent="0" relativeIndent="0" justifyLastLine="0" shrinkToFit="0" readingOrder="0"/>
      <x:protection locked="1" hidden="0"/>
    </x:xf>
    <x:xf numFmtId="4" fontId="11" fillId="6" borderId="2" xfId="0" applyNumberFormat="0" applyFill="0" applyBorder="1" applyAlignment="0" applyProtection="1">
      <x:alignment horizontal="right" vertical="bottom" textRotation="0" wrapText="0" indent="0" relativeIndent="0" justifyLastLine="0" shrinkToFit="0" readingOrder="0"/>
      <x:protection locked="1" hidden="0"/>
    </x:xf>
    <x:xf numFmtId="4" fontId="11" fillId="6" borderId="2" xfId="0" applyNumberFormat="0" applyFill="0" applyBorder="1" applyAlignment="0"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worksheet" Target="/xl/worksheets/sheet3.xml"/><Relationship Id="rId3" Type="http://schemas.openxmlformats.org/officeDocument/2006/relationships/sharedStrings" Target="/xl/sharedStrings.xml"/><Relationship Id="rId7" Type="http://schemas.openxmlformats.org/officeDocument/2006/relationships/worksheet" Target="/xl/worksheets/sheet2.xml"/><Relationship Id="rId12" Type="http://schemas.openxmlformats.org/officeDocument/2006/relationships/customXml" Target="../customXml/item3.xml"/><Relationship Id="rId2" Type="http://schemas.openxmlformats.org/officeDocument/2006/relationships/worksheet" Target="/xl/worksheets/sheet.xml"/><Relationship Id="rId6" Type="http://schemas.openxmlformats.org/officeDocument/2006/relationships/theme" Target="/xl/theme/theme.xml"/><Relationship Id="rId11" Type="http://schemas.openxmlformats.org/officeDocument/2006/relationships/customXml" Target="../customXml/item2.xml"/><Relationship Id="rId5" Type="http://schemas.openxmlformats.org/officeDocument/2006/relationships/calcChain" Target="/xl/calcChain.xml"/><Relationship Id="rId10" Type="http://schemas.openxmlformats.org/officeDocument/2006/relationships/customXml" Target="../customXml/item1.xml"/><Relationship Id="rId4" Type="http://schemas.openxmlformats.org/officeDocument/2006/relationships/styles" Target="/xl/styles.xml"/><Relationship Id="rId9" Type="http://schemas.openxmlformats.org/officeDocument/2006/relationships/worksheet" Target="/xl/worksheets/sheet4.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H132"/>
  <x:sheetViews>
    <x:sheetView workbookViewId="0">
      <x:pane xSplit="0" ySplit="8" topLeftCell="A9" state="frozenSplit"/>
    </x:sheetView>
  </x:sheetViews>
  <x:sheetFormatPr defaultRowHeight="15"/>
  <x:cols>
    <x:col min="1" max="1" width="18.710625" style="0" customWidth="1"/>
    <x:col min="2" max="2" width="3.410625" style="0" customWidth="1"/>
    <x:col min="3" max="3" width="13.710625" style="0" customWidth="1"/>
    <x:col min="4" max="4" width="4.4106250000000005" style="0" customWidth="1"/>
    <x:col min="5" max="5" width="48.710625" style="0" customWidth="1"/>
    <x:col min="6" max="7" width="12.710625" style="0" customWidth="1"/>
    <x:col min="8" max="8" width="13.710625" style="0" customWidth="1"/>
  </x:cols>
  <x:sheetData>
    <x:row r="1" spans="1:8">
      <x:c r="E1" s="1" t="s">
        <x:v>0</x:v>
      </x:c>
      <x:c r="F1" s="1" t="s">
        <x:v>0</x:v>
      </x:c>
      <x:c r="G1" s="1" t="s">
        <x:v>0</x:v>
      </x:c>
      <x:c r="H1" s="1" t="s">
        <x:v>0</x:v>
      </x:c>
    </x:row>
    <x:row r="2" spans="1:8">
      <x:c r="E2" s="1" t="s">
        <x:v>1</x:v>
      </x:c>
      <x:c r="F2" s="1" t="s">
        <x:v>1</x:v>
      </x:c>
      <x:c r="G2" s="1" t="s">
        <x:v>1</x:v>
      </x:c>
      <x:c r="H2" s="1" t="s">
        <x:v>1</x:v>
      </x:c>
    </x:row>
    <x:row r="3" spans="1:8">
      <x:c r="E3" s="1" t="s">
        <x:v>2</x:v>
      </x:c>
      <x:c r="F3" s="1" t="s">
        <x:v>2</x:v>
      </x:c>
      <x:c r="G3" s="1" t="s">
        <x:v>2</x:v>
      </x:c>
      <x:c r="H3" s="1" t="s">
        <x:v>2</x:v>
      </x:c>
    </x:row>
    <x:row r="4" spans="1:8">
      <x:c r="E4" s="1" t="s"/>
      <x:c r="F4" s="1" t="s"/>
      <x:c r="G4" s="1" t="s"/>
      <x:c r="H4" s="1" t="s"/>
    </x:row>
    <x:row r="6" spans="1:8">
      <x:c r="C6" s="2" t="s"/>
      <x:c r="D6" s="2" t="s"/>
      <x:c r="E6" s="3" t="s">
        <x:v>3</x:v>
      </x:c>
      <x:c r="F6" s="2" t="s"/>
      <x:c r="G6" s="2" t="s"/>
      <x:c r="H6" s="2" t="s"/>
    </x:row>
    <x:row r="8" spans="1:8">
      <x:c r="F8" s="4" t="s">
        <x:v>4</x:v>
      </x:c>
      <x:c r="G8" s="4" t="s">
        <x:v>5</x:v>
      </x:c>
      <x:c r="H8" s="4" t="s">
        <x:v>6</x:v>
      </x:c>
    </x:row>
    <x:row r="10" spans="1:8">
      <x:c r="C10" s="5" t="s">
        <x:v>7</x:v>
      </x:c>
      <x:c r="D10" s="6" t="s">
        <x:v>8</x:v>
      </x:c>
      <x:c r="E10" s="5" t="s">
        <x:v>9</x:v>
      </x:c>
    </x:row>
    <x:row r="11" spans="1:8">
      <x:c r="C11" s="5" t="s">
        <x:v>10</x:v>
      </x:c>
      <x:c r="D11" s="6" t="s">
        <x:v>8</x:v>
      </x:c>
      <x:c r="E11" s="5" t="s">
        <x:v>11</x:v>
      </x:c>
    </x:row>
    <x:row r="12" spans="1:8">
      <x:c r="C12" s="5" t="s">
        <x:v>12</x:v>
      </x:c>
      <x:c r="D12" s="6" t="s">
        <x:v>8</x:v>
      </x:c>
      <x:c r="E12" s="5" t="s">
        <x:v>13</x:v>
      </x:c>
    </x:row>
    <x:row r="14" spans="1:8">
      <x:c r="A14" s="1" t="s">
        <x:v>14</x:v>
      </x:c>
      <x:c r="B14" s="1" t="n">
        <x:v>1</x:v>
      </x:c>
      <x:c r="C14" s="1" t="s">
        <x:v>15</x:v>
      </x:c>
      <x:c r="D14" s="7" t="s">
        <x:v>16</x:v>
      </x:c>
      <x:c r="E14" s="8" t="s">
        <x:v>17</x:v>
      </x:c>
      <x:c r="F14" s="9" t="n">
        <x:v>1.5</x:v>
      </x:c>
      <x:c r="G14" s="10" t="n">
        <x:v>156.8</x:v>
      </x:c>
      <x:c r="H14" s="11">
        <x:f>ROUND(ROUND(F14,2)*ROUND(G14,3),2)</x:f>
      </x:c>
    </x:row>
    <x:row r="15" spans="1:8">
      <x:c r="A15" s="1" t="s">
        <x:v>14</x:v>
      </x:c>
      <x:c r="B15" s="1" t="n">
        <x:v>2</x:v>
      </x:c>
      <x:c r="C15" s="1" t="s">
        <x:v>18</x:v>
      </x:c>
      <x:c r="D15" s="7" t="s">
        <x:v>19</x:v>
      </x:c>
      <x:c r="E15" s="8" t="s">
        <x:v>20</x:v>
      </x:c>
      <x:c r="F15" s="9" t="n">
        <x:v>0.27</x:v>
      </x:c>
      <x:c r="G15" s="10" t="n">
        <x:v>133</x:v>
      </x:c>
      <x:c r="H15" s="11">
        <x:f>ROUND(ROUND(F15,2)*ROUND(G15,3),2)</x:f>
      </x:c>
    </x:row>
    <x:row r="16" spans="1:8">
      <x:c r="A16" s="1" t="s">
        <x:v>14</x:v>
      </x:c>
      <x:c r="B16" s="1" t="n">
        <x:v>3</x:v>
      </x:c>
      <x:c r="C16" s="1" t="s">
        <x:v>21</x:v>
      </x:c>
      <x:c r="D16" s="7" t="s">
        <x:v>16</x:v>
      </x:c>
      <x:c r="E16" s="8" t="s">
        <x:v>22</x:v>
      </x:c>
      <x:c r="F16" s="9" t="n">
        <x:v>12.04</x:v>
      </x:c>
      <x:c r="G16" s="10" t="n">
        <x:v>6</x:v>
      </x:c>
      <x:c r="H16" s="11">
        <x:f>ROUND(ROUND(F16,2)*ROUND(G16,3),2)</x:f>
      </x:c>
    </x:row>
    <x:row r="17" spans="1:8">
      <x:c r="E17" s="5" t="s">
        <x:v>23</x:v>
      </x:c>
      <x:c r="F17" s="5" t="s"/>
      <x:c r="G17" s="5" t="s"/>
      <x:c r="H17" s="12">
        <x:f>SUM(H14:H16)</x:f>
      </x:c>
    </x:row>
    <x:row r="19" spans="1:8">
      <x:c r="C19" s="5" t="s">
        <x:v>7</x:v>
      </x:c>
      <x:c r="D19" s="6" t="s">
        <x:v>8</x:v>
      </x:c>
      <x:c r="E19" s="5" t="s">
        <x:v>9</x:v>
      </x:c>
    </x:row>
    <x:row r="20" spans="1:8">
      <x:c r="C20" s="5" t="s">
        <x:v>10</x:v>
      </x:c>
      <x:c r="D20" s="6" t="s">
        <x:v>8</x:v>
      </x:c>
      <x:c r="E20" s="5" t="s">
        <x:v>11</x:v>
      </x:c>
    </x:row>
    <x:row r="21" spans="1:8">
      <x:c r="C21" s="5" t="s">
        <x:v>12</x:v>
      </x:c>
      <x:c r="D21" s="6" t="s">
        <x:v>24</x:v>
      </x:c>
      <x:c r="E21" s="5" t="s">
        <x:v>25</x:v>
      </x:c>
    </x:row>
    <x:row r="23" spans="1:8">
      <x:c r="A23" s="1" t="s">
        <x:v>26</x:v>
      </x:c>
      <x:c r="B23" s="1" t="n">
        <x:v>1</x:v>
      </x:c>
      <x:c r="C23" s="1" t="s">
        <x:v>27</x:v>
      </x:c>
      <x:c r="D23" s="7" t="s">
        <x:v>28</x:v>
      </x:c>
      <x:c r="E23" s="13" t="s">
        <x:v>29</x:v>
      </x:c>
      <x:c r="F23" s="9" t="n">
        <x:v>13.84</x:v>
      </x:c>
      <x:c r="G23" s="10" t="n">
        <x:v>1709.8</x:v>
      </x:c>
      <x:c r="H23" s="11">
        <x:f>ROUND(ROUND(F23,2)*ROUND(G23,3),2)</x:f>
      </x:c>
    </x:row>
    <x:row r="24" spans="1:8">
      <x:c r="A24" s="1" t="s">
        <x:v>26</x:v>
      </x:c>
      <x:c r="B24" s="1" t="n">
        <x:v>2</x:v>
      </x:c>
      <x:c r="C24" s="1" t="s">
        <x:v>30</x:v>
      </x:c>
      <x:c r="D24" s="7" t="s">
        <x:v>16</x:v>
      </x:c>
      <x:c r="E24" s="13" t="s">
        <x:v>31</x:v>
      </x:c>
      <x:c r="F24" s="9" t="n">
        <x:v>3.46</x:v>
      </x:c>
      <x:c r="G24" s="10" t="n">
        <x:v>123.2</x:v>
      </x:c>
      <x:c r="H24" s="11">
        <x:f>ROUND(ROUND(F24,2)*ROUND(G24,3),2)</x:f>
      </x:c>
    </x:row>
    <x:row r="25" spans="1:8">
      <x:c r="A25" s="1" t="s">
        <x:v>26</x:v>
      </x:c>
      <x:c r="B25" s="1" t="n">
        <x:v>3</x:v>
      </x:c>
      <x:c r="C25" s="1" t="s">
        <x:v>32</x:v>
      </x:c>
      <x:c r="D25" s="7" t="s">
        <x:v>16</x:v>
      </x:c>
      <x:c r="E25" s="13" t="s">
        <x:v>33</x:v>
      </x:c>
      <x:c r="F25" s="9" t="n">
        <x:v>23.06</x:v>
      </x:c>
      <x:c r="G25" s="10" t="n">
        <x:v>158.8</x:v>
      </x:c>
      <x:c r="H25" s="11">
        <x:f>ROUND(ROUND(F25,2)*ROUND(G25,3),2)</x:f>
      </x:c>
    </x:row>
    <x:row r="26" spans="1:8">
      <x:c r="A26" s="1" t="s">
        <x:v>26</x:v>
      </x:c>
      <x:c r="B26" s="1" t="n">
        <x:v>4</x:v>
      </x:c>
      <x:c r="C26" s="1" t="s">
        <x:v>34</x:v>
      </x:c>
      <x:c r="D26" s="7" t="s">
        <x:v>16</x:v>
      </x:c>
      <x:c r="E26" s="13" t="s">
        <x:v>35</x:v>
      </x:c>
      <x:c r="F26" s="9" t="n">
        <x:v>1.5</x:v>
      </x:c>
      <x:c r="G26" s="10" t="n">
        <x:v>150.2</x:v>
      </x:c>
      <x:c r="H26" s="11">
        <x:f>ROUND(ROUND(F26,2)*ROUND(G26,3),2)</x:f>
      </x:c>
    </x:row>
    <x:row r="27" spans="1:8">
      <x:c r="A27" s="1" t="s">
        <x:v>26</x:v>
      </x:c>
      <x:c r="B27" s="1" t="n">
        <x:v>5</x:v>
      </x:c>
      <x:c r="C27" s="1" t="s">
        <x:v>36</x:v>
      </x:c>
      <x:c r="D27" s="7" t="s">
        <x:v>16</x:v>
      </x:c>
      <x:c r="E27" s="8" t="s">
        <x:v>37</x:v>
      </x:c>
      <x:c r="F27" s="9" t="n">
        <x:v>5.67</x:v>
      </x:c>
      <x:c r="G27" s="10" t="n">
        <x:v>1344</x:v>
      </x:c>
      <x:c r="H27" s="11">
        <x:f>ROUND(ROUND(F27,2)*ROUND(G27,3),2)</x:f>
      </x:c>
    </x:row>
    <x:row r="28" spans="1:8">
      <x:c r="A28" s="1" t="s">
        <x:v>26</x:v>
      </x:c>
      <x:c r="B28" s="1" t="n">
        <x:v>6</x:v>
      </x:c>
      <x:c r="C28" s="1" t="s">
        <x:v>38</x:v>
      </x:c>
      <x:c r="D28" s="7" t="s">
        <x:v>28</x:v>
      </x:c>
      <x:c r="E28" s="8" t="s">
        <x:v>39</x:v>
      </x:c>
      <x:c r="F28" s="9" t="n">
        <x:v>0.92</x:v>
      </x:c>
      <x:c r="G28" s="10" t="n">
        <x:v>1709.8</x:v>
      </x:c>
      <x:c r="H28" s="11">
        <x:f>ROUND(ROUND(F28,2)*ROUND(G28,3),2)</x:f>
      </x:c>
    </x:row>
    <x:row r="29" spans="1:8">
      <x:c r="E29" s="5" t="s">
        <x:v>23</x:v>
      </x:c>
      <x:c r="F29" s="5" t="s"/>
      <x:c r="G29" s="5" t="s"/>
      <x:c r="H29" s="12">
        <x:f>SUM(H23:H28)</x:f>
      </x:c>
    </x:row>
    <x:row r="31" spans="1:8">
      <x:c r="C31" s="5" t="s">
        <x:v>7</x:v>
      </x:c>
      <x:c r="D31" s="6" t="s">
        <x:v>8</x:v>
      </x:c>
      <x:c r="E31" s="5" t="s">
        <x:v>9</x:v>
      </x:c>
    </x:row>
    <x:row r="32" spans="1:8">
      <x:c r="C32" s="5" t="s">
        <x:v>10</x:v>
      </x:c>
      <x:c r="D32" s="6" t="s">
        <x:v>24</x:v>
      </x:c>
      <x:c r="E32" s="5" t="s">
        <x:v>40</x:v>
      </x:c>
    </x:row>
    <x:row r="33" spans="1:8">
      <x:c r="C33" s="5" t="s">
        <x:v>12</x:v>
      </x:c>
      <x:c r="D33" s="6" t="s">
        <x:v>8</x:v>
      </x:c>
      <x:c r="E33" s="5" t="s">
        <x:v>41</x:v>
      </x:c>
    </x:row>
    <x:row r="35" spans="1:8">
      <x:c r="A35" s="1" t="s">
        <x:v>42</x:v>
      </x:c>
      <x:c r="B35" s="1" t="n">
        <x:v>1</x:v>
      </x:c>
      <x:c r="C35" s="1" t="s">
        <x:v>43</x:v>
      </x:c>
      <x:c r="D35" s="7" t="s">
        <x:v>28</x:v>
      </x:c>
      <x:c r="E35" s="8" t="s">
        <x:v>44</x:v>
      </x:c>
      <x:c r="F35" s="9" t="n">
        <x:v>24.39</x:v>
      </x:c>
      <x:c r="G35" s="10" t="n">
        <x:v>1764</x:v>
      </x:c>
      <x:c r="H35" s="11">
        <x:f>ROUND(ROUND(F35,2)*ROUND(G35,3),2)</x:f>
      </x:c>
    </x:row>
    <x:row r="36" spans="1:8">
      <x:c r="A36" s="1" t="s">
        <x:v>42</x:v>
      </x:c>
      <x:c r="B36" s="1" t="n">
        <x:v>2</x:v>
      </x:c>
      <x:c r="C36" s="1" t="s">
        <x:v>45</x:v>
      </x:c>
      <x:c r="D36" s="7" t="s">
        <x:v>46</x:v>
      </x:c>
      <x:c r="E36" s="13" t="s">
        <x:v>47</x:v>
      </x:c>
      <x:c r="F36" s="9" t="n">
        <x:v>3.98</x:v>
      </x:c>
      <x:c r="G36" s="10" t="n">
        <x:v>4932.48</x:v>
      </x:c>
      <x:c r="H36" s="11">
        <x:f>ROUND(ROUND(F36,2)*ROUND(G36,3),2)</x:f>
      </x:c>
    </x:row>
    <x:row r="37" spans="1:8">
      <x:c r="A37" s="1" t="s">
        <x:v>42</x:v>
      </x:c>
      <x:c r="B37" s="1" t="n">
        <x:v>3</x:v>
      </x:c>
      <x:c r="C37" s="1" t="s">
        <x:v>48</x:v>
      </x:c>
      <x:c r="D37" s="7" t="s">
        <x:v>28</x:v>
      </x:c>
      <x:c r="E37" s="8" t="s">
        <x:v>49</x:v>
      </x:c>
      <x:c r="F37" s="9" t="n">
        <x:v>32.7</x:v>
      </x:c>
      <x:c r="G37" s="10" t="n">
        <x:v>1764</x:v>
      </x:c>
      <x:c r="H37" s="11">
        <x:f>ROUND(ROUND(F37,2)*ROUND(G37,3),2)</x:f>
      </x:c>
    </x:row>
    <x:row r="38" spans="1:8">
      <x:c r="A38" s="1" t="s">
        <x:v>42</x:v>
      </x:c>
      <x:c r="B38" s="1" t="n">
        <x:v>4</x:v>
      </x:c>
      <x:c r="C38" s="1" t="s">
        <x:v>50</x:v>
      </x:c>
      <x:c r="D38" s="7" t="s">
        <x:v>28</x:v>
      </x:c>
      <x:c r="E38" s="13" t="s">
        <x:v>51</x:v>
      </x:c>
      <x:c r="F38" s="9" t="n">
        <x:v>29.07</x:v>
      </x:c>
      <x:c r="G38" s="10" t="n">
        <x:v>1764</x:v>
      </x:c>
      <x:c r="H38" s="11">
        <x:f>ROUND(ROUND(F38,2)*ROUND(G38,3),2)</x:f>
      </x:c>
    </x:row>
    <x:row r="39" spans="1:8">
      <x:c r="A39" s="1" t="s">
        <x:v>42</x:v>
      </x:c>
      <x:c r="B39" s="1" t="n">
        <x:v>5</x:v>
      </x:c>
      <x:c r="C39" s="1" t="s">
        <x:v>52</x:v>
      </x:c>
      <x:c r="D39" s="7" t="s">
        <x:v>16</x:v>
      </x:c>
      <x:c r="E39" s="13" t="s">
        <x:v>53</x:v>
      </x:c>
      <x:c r="F39" s="9" t="n">
        <x:v>22.6</x:v>
      </x:c>
      <x:c r="G39" s="10" t="n">
        <x:v>162</x:v>
      </x:c>
      <x:c r="H39" s="11">
        <x:f>ROUND(ROUND(F39,2)*ROUND(G39,3),2)</x:f>
      </x:c>
    </x:row>
    <x:row r="40" spans="1:8">
      <x:c r="A40" s="1" t="s">
        <x:v>42</x:v>
      </x:c>
      <x:c r="B40" s="1" t="n">
        <x:v>6</x:v>
      </x:c>
      <x:c r="C40" s="1" t="s">
        <x:v>54</x:v>
      </x:c>
      <x:c r="D40" s="7" t="s">
        <x:v>19</x:v>
      </x:c>
      <x:c r="E40" s="8" t="s">
        <x:v>55</x:v>
      </x:c>
      <x:c r="F40" s="9" t="n">
        <x:v>53.79</x:v>
      </x:c>
      <x:c r="G40" s="10" t="n">
        <x:v>24</x:v>
      </x:c>
      <x:c r="H40" s="11">
        <x:f>ROUND(ROUND(F40,2)*ROUND(G40,3),2)</x:f>
      </x:c>
    </x:row>
    <x:row r="41" spans="1:8">
      <x:c r="A41" s="1" t="s">
        <x:v>42</x:v>
      </x:c>
      <x:c r="B41" s="1" t="n">
        <x:v>7</x:v>
      </x:c>
      <x:c r="C41" s="1" t="s">
        <x:v>56</x:v>
      </x:c>
      <x:c r="D41" s="7" t="s">
        <x:v>16</x:v>
      </x:c>
      <x:c r="E41" s="13" t="s">
        <x:v>57</x:v>
      </x:c>
      <x:c r="F41" s="9" t="n">
        <x:v>32.13</x:v>
      </x:c>
      <x:c r="G41" s="10" t="n">
        <x:v>95</x:v>
      </x:c>
      <x:c r="H41" s="11">
        <x:f>ROUND(ROUND(F41,2)*ROUND(G41,3),2)</x:f>
      </x:c>
    </x:row>
    <x:row r="42" spans="1:8">
      <x:c r="A42" s="1" t="s">
        <x:v>42</x:v>
      </x:c>
      <x:c r="B42" s="1" t="n">
        <x:v>8</x:v>
      </x:c>
      <x:c r="C42" s="1" t="s">
        <x:v>58</x:v>
      </x:c>
      <x:c r="D42" s="7" t="s">
        <x:v>16</x:v>
      </x:c>
      <x:c r="E42" s="13" t="s">
        <x:v>59</x:v>
      </x:c>
      <x:c r="F42" s="9" t="n">
        <x:v>32.84</x:v>
      </x:c>
      <x:c r="G42" s="10" t="n">
        <x:v>110</x:v>
      </x:c>
      <x:c r="H42" s="11">
        <x:f>ROUND(ROUND(F42,2)*ROUND(G42,3),2)</x:f>
      </x:c>
    </x:row>
    <x:row r="43" spans="1:8">
      <x:c r="A43" s="1" t="s">
        <x:v>42</x:v>
      </x:c>
      <x:c r="B43" s="1" t="n">
        <x:v>9</x:v>
      </x:c>
      <x:c r="C43" s="1" t="s">
        <x:v>60</x:v>
      </x:c>
      <x:c r="D43" s="7" t="s">
        <x:v>16</x:v>
      </x:c>
      <x:c r="E43" s="13" t="s">
        <x:v>61</x:v>
      </x:c>
      <x:c r="F43" s="9" t="n">
        <x:v>27.76</x:v>
      </x:c>
      <x:c r="G43" s="10" t="n">
        <x:v>16</x:v>
      </x:c>
      <x:c r="H43" s="11">
        <x:f>ROUND(ROUND(F43,2)*ROUND(G43,3),2)</x:f>
      </x:c>
    </x:row>
    <x:row r="44" spans="1:8">
      <x:c r="A44" s="1" t="s">
        <x:v>42</x:v>
      </x:c>
      <x:c r="B44" s="1" t="n">
        <x:v>10</x:v>
      </x:c>
      <x:c r="C44" s="1" t="s">
        <x:v>62</x:v>
      </x:c>
      <x:c r="D44" s="7" t="s">
        <x:v>16</x:v>
      </x:c>
      <x:c r="E44" s="13" t="s">
        <x:v>63</x:v>
      </x:c>
      <x:c r="F44" s="9" t="n">
        <x:v>30.16</x:v>
      </x:c>
      <x:c r="G44" s="10" t="n">
        <x:v>162</x:v>
      </x:c>
      <x:c r="H44" s="11">
        <x:f>ROUND(ROUND(F44,2)*ROUND(G44,3),2)</x:f>
      </x:c>
    </x:row>
    <x:row r="45" spans="1:8">
      <x:c r="A45" s="1" t="s">
        <x:v>42</x:v>
      </x:c>
      <x:c r="B45" s="1" t="n">
        <x:v>11</x:v>
      </x:c>
      <x:c r="C45" s="1" t="s">
        <x:v>64</x:v>
      </x:c>
      <x:c r="D45" s="7" t="s">
        <x:v>16</x:v>
      </x:c>
      <x:c r="E45" s="13" t="s">
        <x:v>65</x:v>
      </x:c>
      <x:c r="F45" s="9" t="n">
        <x:v>21.92</x:v>
      </x:c>
      <x:c r="G45" s="10" t="n">
        <x:v>142</x:v>
      </x:c>
      <x:c r="H45" s="11">
        <x:f>ROUND(ROUND(F45,2)*ROUND(G45,3),2)</x:f>
      </x:c>
    </x:row>
    <x:row r="46" spans="1:8">
      <x:c r="E46" s="5" t="s">
        <x:v>23</x:v>
      </x:c>
      <x:c r="F46" s="5" t="s"/>
      <x:c r="G46" s="5" t="s"/>
      <x:c r="H46" s="12">
        <x:f>SUM(H35:H45)</x:f>
      </x:c>
    </x:row>
    <x:row r="48" spans="1:8">
      <x:c r="C48" s="5" t="s">
        <x:v>7</x:v>
      </x:c>
      <x:c r="D48" s="6" t="s">
        <x:v>8</x:v>
      </x:c>
      <x:c r="E48" s="5" t="s">
        <x:v>9</x:v>
      </x:c>
    </x:row>
    <x:row r="49" spans="1:8">
      <x:c r="C49" s="5" t="s">
        <x:v>10</x:v>
      </x:c>
      <x:c r="D49" s="6" t="s">
        <x:v>24</x:v>
      </x:c>
      <x:c r="E49" s="5" t="s">
        <x:v>40</x:v>
      </x:c>
    </x:row>
    <x:row r="50" spans="1:8">
      <x:c r="C50" s="5" t="s">
        <x:v>12</x:v>
      </x:c>
      <x:c r="D50" s="6" t="s">
        <x:v>24</x:v>
      </x:c>
      <x:c r="E50" s="5" t="s">
        <x:v>66</x:v>
      </x:c>
    </x:row>
    <x:row r="52" spans="1:8">
      <x:c r="A52" s="1" t="s">
        <x:v>67</x:v>
      </x:c>
      <x:c r="B52" s="1" t="n">
        <x:v>1</x:v>
      </x:c>
      <x:c r="C52" s="1" t="s">
        <x:v>68</x:v>
      </x:c>
      <x:c r="D52" s="7" t="s">
        <x:v>16</x:v>
      </x:c>
      <x:c r="E52" s="13" t="s">
        <x:v>69</x:v>
      </x:c>
      <x:c r="F52" s="9" t="n">
        <x:v>7.48</x:v>
      </x:c>
      <x:c r="G52" s="10" t="n">
        <x:v>144.44</x:v>
      </x:c>
      <x:c r="H52" s="11">
        <x:f>ROUND(ROUND(F52,2)*ROUND(G52,3),2)</x:f>
      </x:c>
    </x:row>
    <x:row r="53" spans="1:8">
      <x:c r="A53" s="1" t="s">
        <x:v>67</x:v>
      </x:c>
      <x:c r="B53" s="1" t="n">
        <x:v>2</x:v>
      </x:c>
      <x:c r="C53" s="1" t="s">
        <x:v>70</x:v>
      </x:c>
      <x:c r="D53" s="7" t="s">
        <x:v>19</x:v>
      </x:c>
      <x:c r="E53" s="8" t="s">
        <x:v>71</x:v>
      </x:c>
      <x:c r="F53" s="9" t="n">
        <x:v>819.49</x:v>
      </x:c>
      <x:c r="G53" s="10" t="n">
        <x:v>4</x:v>
      </x:c>
      <x:c r="H53" s="11">
        <x:f>ROUND(ROUND(F53,2)*ROUND(G53,3),2)</x:f>
      </x:c>
    </x:row>
    <x:row r="54" spans="1:8">
      <x:c r="A54" s="1" t="s">
        <x:v>67</x:v>
      </x:c>
      <x:c r="B54" s="1" t="n">
        <x:v>3</x:v>
      </x:c>
      <x:c r="C54" s="1" t="s">
        <x:v>72</x:v>
      </x:c>
      <x:c r="D54" s="7" t="s">
        <x:v>19</x:v>
      </x:c>
      <x:c r="E54" s="13" t="s">
        <x:v>73</x:v>
      </x:c>
      <x:c r="F54" s="9" t="n">
        <x:v>104.82</x:v>
      </x:c>
      <x:c r="G54" s="10" t="n">
        <x:v>8</x:v>
      </x:c>
      <x:c r="H54" s="11">
        <x:f>ROUND(ROUND(F54,2)*ROUND(G54,3),2)</x:f>
      </x:c>
    </x:row>
    <x:row r="55" spans="1:8">
      <x:c r="A55" s="1" t="s">
        <x:v>67</x:v>
      </x:c>
      <x:c r="B55" s="1" t="n">
        <x:v>4</x:v>
      </x:c>
      <x:c r="C55" s="1" t="s">
        <x:v>74</x:v>
      </x:c>
      <x:c r="D55" s="7" t="s">
        <x:v>19</x:v>
      </x:c>
      <x:c r="E55" s="13" t="s">
        <x:v>75</x:v>
      </x:c>
      <x:c r="F55" s="9" t="n">
        <x:v>273.91</x:v>
      </x:c>
      <x:c r="G55" s="10" t="n">
        <x:v>1</x:v>
      </x:c>
      <x:c r="H55" s="11">
        <x:f>ROUND(ROUND(F55,2)*ROUND(G55,3),2)</x:f>
      </x:c>
    </x:row>
    <x:row r="56" spans="1:8">
      <x:c r="E56" s="5" t="s">
        <x:v>23</x:v>
      </x:c>
      <x:c r="F56" s="5" t="s"/>
      <x:c r="G56" s="5" t="s"/>
      <x:c r="H56" s="12">
        <x:f>SUM(H52:H55)</x:f>
      </x:c>
    </x:row>
    <x:row r="58" spans="1:8">
      <x:c r="C58" s="5" t="s">
        <x:v>7</x:v>
      </x:c>
      <x:c r="D58" s="6" t="s">
        <x:v>8</x:v>
      </x:c>
      <x:c r="E58" s="5" t="s">
        <x:v>9</x:v>
      </x:c>
    </x:row>
    <x:row r="59" spans="1:8">
      <x:c r="C59" s="5" t="s">
        <x:v>10</x:v>
      </x:c>
      <x:c r="D59" s="6" t="s">
        <x:v>24</x:v>
      </x:c>
      <x:c r="E59" s="5" t="s">
        <x:v>40</x:v>
      </x:c>
    </x:row>
    <x:row r="60" spans="1:8">
      <x:c r="C60" s="5" t="s">
        <x:v>12</x:v>
      </x:c>
      <x:c r="D60" s="6" t="s">
        <x:v>76</x:v>
      </x:c>
      <x:c r="E60" s="5" t="s">
        <x:v>77</x:v>
      </x:c>
    </x:row>
    <x:row r="62" spans="1:8">
      <x:c r="A62" s="1" t="s">
        <x:v>78</x:v>
      </x:c>
      <x:c r="B62" s="1" t="n">
        <x:v>1</x:v>
      </x:c>
      <x:c r="C62" s="1" t="s">
        <x:v>79</x:v>
      </x:c>
      <x:c r="D62" s="7" t="s">
        <x:v>80</x:v>
      </x:c>
      <x:c r="E62" s="8" t="s">
        <x:v>81</x:v>
      </x:c>
      <x:c r="F62" s="9" t="n">
        <x:v>1026.61</x:v>
      </x:c>
      <x:c r="G62" s="10" t="n">
        <x:v>1</x:v>
      </x:c>
      <x:c r="H62" s="11">
        <x:f>ROUND(ROUND(F62,2)*ROUND(G62,3),2)</x:f>
      </x:c>
    </x:row>
    <x:row r="63" spans="1:8">
      <x:c r="A63" s="1" t="s">
        <x:v>78</x:v>
      </x:c>
      <x:c r="B63" s="1" t="n">
        <x:v>2</x:v>
      </x:c>
      <x:c r="C63" s="1" t="s">
        <x:v>82</x:v>
      </x:c>
      <x:c r="D63" s="7" t="s">
        <x:v>80</x:v>
      </x:c>
      <x:c r="E63" s="8" t="s">
        <x:v>83</x:v>
      </x:c>
      <x:c r="F63" s="9" t="n">
        <x:v>789.62</x:v>
      </x:c>
      <x:c r="G63" s="10" t="n">
        <x:v>1</x:v>
      </x:c>
      <x:c r="H63" s="11">
        <x:f>ROUND(ROUND(F63,2)*ROUND(G63,3),2)</x:f>
      </x:c>
    </x:row>
    <x:row r="64" spans="1:8">
      <x:c r="A64" s="1" t="s">
        <x:v>78</x:v>
      </x:c>
      <x:c r="B64" s="1" t="n">
        <x:v>3</x:v>
      </x:c>
      <x:c r="C64" s="1" t="s">
        <x:v>84</x:v>
      </x:c>
      <x:c r="D64" s="7" t="s">
        <x:v>80</x:v>
      </x:c>
      <x:c r="E64" s="8" t="s">
        <x:v>85</x:v>
      </x:c>
      <x:c r="F64" s="9" t="n">
        <x:v>2429.77</x:v>
      </x:c>
      <x:c r="G64" s="10" t="n">
        <x:v>1</x:v>
      </x:c>
      <x:c r="H64" s="11">
        <x:f>ROUND(ROUND(F64,2)*ROUND(G64,3),2)</x:f>
      </x:c>
    </x:row>
    <x:row r="65" spans="1:8">
      <x:c r="A65" s="1" t="s">
        <x:v>78</x:v>
      </x:c>
      <x:c r="B65" s="1" t="n">
        <x:v>4</x:v>
      </x:c>
      <x:c r="C65" s="1" t="s">
        <x:v>86</x:v>
      </x:c>
      <x:c r="D65" s="7" t="s">
        <x:v>16</x:v>
      </x:c>
      <x:c r="E65" s="8" t="s">
        <x:v>87</x:v>
      </x:c>
      <x:c r="F65" s="9" t="n">
        <x:v>18.84</x:v>
      </x:c>
      <x:c r="G65" s="10" t="n">
        <x:v>106.89</x:v>
      </x:c>
      <x:c r="H65" s="11">
        <x:f>ROUND(ROUND(F65,2)*ROUND(G65,3),2)</x:f>
      </x:c>
    </x:row>
    <x:row r="66" spans="1:8">
      <x:c r="A66" s="1" t="s">
        <x:v>78</x:v>
      </x:c>
      <x:c r="B66" s="1" t="n">
        <x:v>5</x:v>
      </x:c>
      <x:c r="C66" s="1" t="s">
        <x:v>88</x:v>
      </x:c>
      <x:c r="D66" s="7" t="s">
        <x:v>28</x:v>
      </x:c>
      <x:c r="E66" s="13" t="s">
        <x:v>89</x:v>
      </x:c>
      <x:c r="F66" s="9" t="n">
        <x:v>10.93</x:v>
      </x:c>
      <x:c r="G66" s="10" t="n">
        <x:v>127.5</x:v>
      </x:c>
      <x:c r="H66" s="11">
        <x:f>ROUND(ROUND(F66,2)*ROUND(G66,3),2)</x:f>
      </x:c>
    </x:row>
    <x:row r="67" spans="1:8">
      <x:c r="A67" s="1" t="s">
        <x:v>78</x:v>
      </x:c>
      <x:c r="B67" s="1" t="n">
        <x:v>6</x:v>
      </x:c>
      <x:c r="C67" s="1" t="s">
        <x:v>32</x:v>
      </x:c>
      <x:c r="D67" s="7" t="s">
        <x:v>16</x:v>
      </x:c>
      <x:c r="E67" s="13" t="s">
        <x:v>33</x:v>
      </x:c>
      <x:c r="F67" s="9" t="n">
        <x:v>23.06</x:v>
      </x:c>
      <x:c r="G67" s="10" t="n">
        <x:v>85.3</x:v>
      </x:c>
      <x:c r="H67" s="11">
        <x:f>ROUND(ROUND(F67,2)*ROUND(G67,3),2)</x:f>
      </x:c>
    </x:row>
    <x:row r="68" spans="1:8">
      <x:c r="A68" s="1" t="s">
        <x:v>78</x:v>
      </x:c>
      <x:c r="B68" s="1" t="n">
        <x:v>7</x:v>
      </x:c>
      <x:c r="C68" s="1" t="s">
        <x:v>90</x:v>
      </x:c>
      <x:c r="D68" s="7" t="s">
        <x:v>16</x:v>
      </x:c>
      <x:c r="E68" s="8" t="s">
        <x:v>91</x:v>
      </x:c>
      <x:c r="F68" s="9" t="n">
        <x:v>4.99</x:v>
      </x:c>
      <x:c r="G68" s="10" t="n">
        <x:v>85.3</x:v>
      </x:c>
      <x:c r="H68" s="11">
        <x:f>ROUND(ROUND(F68,2)*ROUND(G68,3),2)</x:f>
      </x:c>
    </x:row>
    <x:row r="69" spans="1:8">
      <x:c r="A69" s="1" t="s">
        <x:v>78</x:v>
      </x:c>
      <x:c r="B69" s="1" t="n">
        <x:v>8</x:v>
      </x:c>
      <x:c r="C69" s="1" t="s">
        <x:v>92</x:v>
      </x:c>
      <x:c r="D69" s="7" t="s">
        <x:v>28</x:v>
      </x:c>
      <x:c r="E69" s="8" t="s">
        <x:v>93</x:v>
      </x:c>
      <x:c r="F69" s="9" t="n">
        <x:v>10.54</x:v>
      </x:c>
      <x:c r="G69" s="10" t="n">
        <x:v>21.941</x:v>
      </x:c>
      <x:c r="H69" s="11">
        <x:f>ROUND(ROUND(F69,2)*ROUND(G69,3),2)</x:f>
      </x:c>
    </x:row>
    <x:row r="70" spans="1:8">
      <x:c r="A70" s="1" t="s">
        <x:v>78</x:v>
      </x:c>
      <x:c r="B70" s="1" t="n">
        <x:v>9</x:v>
      </x:c>
      <x:c r="C70" s="1" t="s">
        <x:v>94</x:v>
      </x:c>
      <x:c r="D70" s="7" t="s">
        <x:v>28</x:v>
      </x:c>
      <x:c r="E70" s="8" t="s">
        <x:v>95</x:v>
      </x:c>
      <x:c r="F70" s="9" t="n">
        <x:v>48.64</x:v>
      </x:c>
      <x:c r="G70" s="10" t="n">
        <x:v>21.941</x:v>
      </x:c>
      <x:c r="H70" s="11">
        <x:f>ROUND(ROUND(F70,2)*ROUND(G70,3),2)</x:f>
      </x:c>
    </x:row>
    <x:row r="71" spans="1:8">
      <x:c r="A71" s="1" t="s">
        <x:v>78</x:v>
      </x:c>
      <x:c r="B71" s="1" t="n">
        <x:v>10</x:v>
      </x:c>
      <x:c r="C71" s="1" t="s">
        <x:v>96</x:v>
      </x:c>
      <x:c r="D71" s="7" t="s">
        <x:v>28</x:v>
      </x:c>
      <x:c r="E71" s="8" t="s">
        <x:v>97</x:v>
      </x:c>
      <x:c r="F71" s="9" t="n">
        <x:v>73.44</x:v>
      </x:c>
      <x:c r="G71" s="10" t="n">
        <x:v>6.001</x:v>
      </x:c>
      <x:c r="H71" s="11">
        <x:f>ROUND(ROUND(F71,2)*ROUND(G71,3),2)</x:f>
      </x:c>
    </x:row>
    <x:row r="72" spans="1:8">
      <x:c r="A72" s="1" t="s">
        <x:v>78</x:v>
      </x:c>
      <x:c r="B72" s="1" t="n">
        <x:v>11</x:v>
      </x:c>
      <x:c r="C72" s="1" t="s">
        <x:v>98</x:v>
      </x:c>
      <x:c r="D72" s="7" t="s">
        <x:v>46</x:v>
      </x:c>
      <x:c r="E72" s="8" t="s">
        <x:v>99</x:v>
      </x:c>
      <x:c r="F72" s="9" t="n">
        <x:v>5.82</x:v>
      </x:c>
      <x:c r="G72" s="10" t="n">
        <x:v>178.277</x:v>
      </x:c>
      <x:c r="H72" s="11">
        <x:f>ROUND(ROUND(F72,2)*ROUND(G72,3),2)</x:f>
      </x:c>
    </x:row>
    <x:row r="73" spans="1:8">
      <x:c r="A73" s="1" t="s">
        <x:v>78</x:v>
      </x:c>
      <x:c r="B73" s="1" t="n">
        <x:v>12</x:v>
      </x:c>
      <x:c r="C73" s="1" t="s">
        <x:v>100</x:v>
      </x:c>
      <x:c r="D73" s="7" t="s">
        <x:v>16</x:v>
      </x:c>
      <x:c r="E73" s="13" t="s">
        <x:v>101</x:v>
      </x:c>
      <x:c r="F73" s="9" t="n">
        <x:v>23.11</x:v>
      </x:c>
      <x:c r="G73" s="10" t="n">
        <x:v>85.3</x:v>
      </x:c>
      <x:c r="H73" s="11">
        <x:f>ROUND(ROUND(F73,2)*ROUND(G73,3),2)</x:f>
      </x:c>
    </x:row>
    <x:row r="74" spans="1:8">
      <x:c r="A74" s="1" t="s">
        <x:v>78</x:v>
      </x:c>
      <x:c r="B74" s="1" t="n">
        <x:v>13</x:v>
      </x:c>
      <x:c r="C74" s="1" t="s">
        <x:v>102</x:v>
      </x:c>
      <x:c r="D74" s="7" t="s">
        <x:v>16</x:v>
      </x:c>
      <x:c r="E74" s="8" t="s">
        <x:v>103</x:v>
      </x:c>
      <x:c r="F74" s="9" t="n">
        <x:v>22.39</x:v>
      </x:c>
      <x:c r="G74" s="10" t="n">
        <x:v>10</x:v>
      </x:c>
      <x:c r="H74" s="11">
        <x:f>ROUND(ROUND(F74,2)*ROUND(G74,3),2)</x:f>
      </x:c>
    </x:row>
    <x:row r="75" spans="1:8">
      <x:c r="A75" s="1" t="s">
        <x:v>78</x:v>
      </x:c>
      <x:c r="B75" s="1" t="n">
        <x:v>14</x:v>
      </x:c>
      <x:c r="C75" s="1" t="s">
        <x:v>104</x:v>
      </x:c>
      <x:c r="D75" s="7" t="s">
        <x:v>16</x:v>
      </x:c>
      <x:c r="E75" s="8" t="s">
        <x:v>105</x:v>
      </x:c>
      <x:c r="F75" s="9" t="n">
        <x:v>55.64</x:v>
      </x:c>
      <x:c r="G75" s="10" t="n">
        <x:v>52.08</x:v>
      </x:c>
      <x:c r="H75" s="11">
        <x:f>ROUND(ROUND(F75,2)*ROUND(G75,3),2)</x:f>
      </x:c>
    </x:row>
    <x:row r="76" spans="1:8">
      <x:c r="E76" s="5" t="s">
        <x:v>23</x:v>
      </x:c>
      <x:c r="F76" s="5" t="s"/>
      <x:c r="G76" s="5" t="s"/>
      <x:c r="H76" s="12">
        <x:f>SUM(H62:H75)</x:f>
      </x:c>
    </x:row>
    <x:row r="78" spans="1:8">
      <x:c r="C78" s="5" t="s">
        <x:v>7</x:v>
      </x:c>
      <x:c r="D78" s="6" t="s">
        <x:v>8</x:v>
      </x:c>
      <x:c r="E78" s="5" t="s">
        <x:v>9</x:v>
      </x:c>
    </x:row>
    <x:row r="79" spans="1:8">
      <x:c r="C79" s="5" t="s">
        <x:v>10</x:v>
      </x:c>
      <x:c r="D79" s="6" t="s">
        <x:v>76</x:v>
      </x:c>
      <x:c r="E79" s="5" t="s">
        <x:v>106</x:v>
      </x:c>
    </x:row>
    <x:row r="80" spans="1:8">
      <x:c r="C80" s="5" t="s">
        <x:v>12</x:v>
      </x:c>
      <x:c r="D80" s="6" t="s">
        <x:v>8</x:v>
      </x:c>
      <x:c r="E80" s="5" t="s">
        <x:v>107</x:v>
      </x:c>
    </x:row>
    <x:row r="82" spans="1:8">
      <x:c r="A82" s="1" t="s">
        <x:v>108</x:v>
      </x:c>
      <x:c r="B82" s="1" t="n">
        <x:v>1</x:v>
      </x:c>
      <x:c r="C82" s="1" t="s">
        <x:v>109</x:v>
      </x:c>
      <x:c r="D82" s="7" t="s">
        <x:v>16</x:v>
      </x:c>
      <x:c r="E82" s="8" t="s">
        <x:v>110</x:v>
      </x:c>
      <x:c r="F82" s="9" t="n">
        <x:v>46.1</x:v>
      </x:c>
      <x:c r="G82" s="10" t="n">
        <x:v>25.2</x:v>
      </x:c>
      <x:c r="H82" s="11">
        <x:f>ROUND(ROUND(F82,2)*ROUND(G82,3),2)</x:f>
      </x:c>
    </x:row>
    <x:row r="83" spans="1:8">
      <x:c r="A83" s="1" t="s">
        <x:v>108</x:v>
      </x:c>
      <x:c r="B83" s="1" t="n">
        <x:v>2</x:v>
      </x:c>
      <x:c r="C83" s="1" t="s">
        <x:v>111</x:v>
      </x:c>
      <x:c r="D83" s="7" t="s">
        <x:v>19</x:v>
      </x:c>
      <x:c r="E83" s="8" t="s">
        <x:v>112</x:v>
      </x:c>
      <x:c r="F83" s="9" t="n">
        <x:v>17.66</x:v>
      </x:c>
      <x:c r="G83" s="10" t="n">
        <x:v>36</x:v>
      </x:c>
      <x:c r="H83" s="11">
        <x:f>ROUND(ROUND(F83,2)*ROUND(G83,3),2)</x:f>
      </x:c>
    </x:row>
    <x:row r="84" spans="1:8">
      <x:c r="A84" s="1" t="s">
        <x:v>108</x:v>
      </x:c>
      <x:c r="B84" s="1" t="n">
        <x:v>3</x:v>
      </x:c>
      <x:c r="C84" s="1" t="s">
        <x:v>113</x:v>
      </x:c>
      <x:c r="D84" s="7" t="s">
        <x:v>19</x:v>
      </x:c>
      <x:c r="E84" s="8" t="s">
        <x:v>114</x:v>
      </x:c>
      <x:c r="F84" s="9" t="n">
        <x:v>154.81</x:v>
      </x:c>
      <x:c r="G84" s="10" t="n">
        <x:v>0.96</x:v>
      </x:c>
      <x:c r="H84" s="11">
        <x:f>ROUND(ROUND(F84,2)*ROUND(G84,3),2)</x:f>
      </x:c>
    </x:row>
    <x:row r="85" spans="1:8">
      <x:c r="E85" s="5" t="s">
        <x:v>23</x:v>
      </x:c>
      <x:c r="F85" s="5" t="s"/>
      <x:c r="G85" s="5" t="s"/>
      <x:c r="H85" s="12">
        <x:f>SUM(H82:H84)</x:f>
      </x:c>
    </x:row>
    <x:row r="87" spans="1:8">
      <x:c r="C87" s="5" t="s">
        <x:v>7</x:v>
      </x:c>
      <x:c r="D87" s="6" t="s">
        <x:v>8</x:v>
      </x:c>
      <x:c r="E87" s="5" t="s">
        <x:v>9</x:v>
      </x:c>
    </x:row>
    <x:row r="88" spans="1:8">
      <x:c r="C88" s="5" t="s">
        <x:v>10</x:v>
      </x:c>
      <x:c r="D88" s="6" t="s">
        <x:v>76</x:v>
      </x:c>
      <x:c r="E88" s="5" t="s">
        <x:v>106</x:v>
      </x:c>
    </x:row>
    <x:row r="89" spans="1:8">
      <x:c r="C89" s="5" t="s">
        <x:v>12</x:v>
      </x:c>
      <x:c r="D89" s="6" t="s">
        <x:v>24</x:v>
      </x:c>
      <x:c r="E89" s="5" t="s">
        <x:v>115</x:v>
      </x:c>
    </x:row>
    <x:row r="91" spans="1:8">
      <x:c r="A91" s="1" t="s">
        <x:v>116</x:v>
      </x:c>
      <x:c r="B91" s="1" t="n">
        <x:v>1</x:v>
      </x:c>
      <x:c r="C91" s="1" t="s">
        <x:v>117</x:v>
      </x:c>
      <x:c r="D91" s="7" t="s">
        <x:v>16</x:v>
      </x:c>
      <x:c r="E91" s="8" t="s">
        <x:v>118</x:v>
      </x:c>
      <x:c r="F91" s="9" t="n">
        <x:v>9.88</x:v>
      </x:c>
      <x:c r="G91" s="10" t="n">
        <x:v>162</x:v>
      </x:c>
      <x:c r="H91" s="11">
        <x:f>ROUND(ROUND(F91,2)*ROUND(G91,3),2)</x:f>
      </x:c>
    </x:row>
    <x:row r="92" spans="1:8">
      <x:c r="A92" s="1" t="s">
        <x:v>116</x:v>
      </x:c>
      <x:c r="B92" s="1" t="n">
        <x:v>2</x:v>
      </x:c>
      <x:c r="C92" s="1" t="s">
        <x:v>119</x:v>
      </x:c>
      <x:c r="D92" s="7" t="s">
        <x:v>16</x:v>
      </x:c>
      <x:c r="E92" s="8" t="s">
        <x:v>120</x:v>
      </x:c>
      <x:c r="F92" s="9" t="n">
        <x:v>61.9</x:v>
      </x:c>
      <x:c r="G92" s="10" t="n">
        <x:v>3</x:v>
      </x:c>
      <x:c r="H92" s="11">
        <x:f>ROUND(ROUND(F92,2)*ROUND(G92,3),2)</x:f>
      </x:c>
    </x:row>
    <x:row r="93" spans="1:8">
      <x:c r="E93" s="5" t="s">
        <x:v>23</x:v>
      </x:c>
      <x:c r="F93" s="5" t="s"/>
      <x:c r="G93" s="5" t="s"/>
      <x:c r="H93" s="12">
        <x:f>SUM(H91:H92)</x:f>
      </x:c>
    </x:row>
    <x:row r="95" spans="1:8">
      <x:c r="C95" s="5" t="s">
        <x:v>7</x:v>
      </x:c>
      <x:c r="D95" s="6" t="s">
        <x:v>8</x:v>
      </x:c>
      <x:c r="E95" s="5" t="s">
        <x:v>9</x:v>
      </x:c>
    </x:row>
    <x:row r="96" spans="1:8">
      <x:c r="C96" s="5" t="s">
        <x:v>10</x:v>
      </x:c>
      <x:c r="D96" s="6" t="s">
        <x:v>76</x:v>
      </x:c>
      <x:c r="E96" s="5" t="s">
        <x:v>106</x:v>
      </x:c>
    </x:row>
    <x:row r="97" spans="1:8">
      <x:c r="C97" s="5" t="s">
        <x:v>12</x:v>
      </x:c>
      <x:c r="D97" s="6" t="s">
        <x:v>76</x:v>
      </x:c>
      <x:c r="E97" s="5" t="s">
        <x:v>121</x:v>
      </x:c>
    </x:row>
    <x:row r="99" spans="1:8">
      <x:c r="A99" s="1" t="s">
        <x:v>122</x:v>
      </x:c>
      <x:c r="B99" s="1" t="n">
        <x:v>1</x:v>
      </x:c>
      <x:c r="C99" s="1" t="s">
        <x:v>123</x:v>
      </x:c>
      <x:c r="D99" s="7" t="s">
        <x:v>28</x:v>
      </x:c>
      <x:c r="E99" s="8" t="s">
        <x:v>124</x:v>
      </x:c>
      <x:c r="F99" s="9" t="n">
        <x:v>7.38</x:v>
      </x:c>
      <x:c r="G99" s="10" t="n">
        <x:v>19.4</x:v>
      </x:c>
      <x:c r="H99" s="11">
        <x:f>ROUND(ROUND(F99,2)*ROUND(G99,3),2)</x:f>
      </x:c>
    </x:row>
    <x:row r="100" spans="1:8">
      <x:c r="A100" s="1" t="s">
        <x:v>122</x:v>
      </x:c>
      <x:c r="B100" s="1" t="n">
        <x:v>2</x:v>
      </x:c>
      <x:c r="C100" s="1" t="s">
        <x:v>125</x:v>
      </x:c>
      <x:c r="D100" s="7" t="s">
        <x:v>19</x:v>
      </x:c>
      <x:c r="E100" s="8" t="s">
        <x:v>126</x:v>
      </x:c>
      <x:c r="F100" s="9" t="n">
        <x:v>92.88</x:v>
      </x:c>
      <x:c r="G100" s="10" t="n">
        <x:v>10</x:v>
      </x:c>
      <x:c r="H100" s="11">
        <x:f>ROUND(ROUND(F100,2)*ROUND(G100,3),2)</x:f>
      </x:c>
    </x:row>
    <x:row r="101" spans="1:8">
      <x:c r="A101" s="1" t="s">
        <x:v>122</x:v>
      </x:c>
      <x:c r="B101" s="1" t="n">
        <x:v>3</x:v>
      </x:c>
      <x:c r="C101" s="1" t="s">
        <x:v>127</x:v>
      </x:c>
      <x:c r="D101" s="7" t="s">
        <x:v>19</x:v>
      </x:c>
      <x:c r="E101" s="8" t="s">
        <x:v>128</x:v>
      </x:c>
      <x:c r="F101" s="9" t="n">
        <x:v>328.01</x:v>
      </x:c>
      <x:c r="G101" s="10" t="n">
        <x:v>7</x:v>
      </x:c>
      <x:c r="H101" s="11">
        <x:f>ROUND(ROUND(F101,2)*ROUND(G101,3),2)</x:f>
      </x:c>
    </x:row>
    <x:row r="102" spans="1:8">
      <x:c r="A102" s="1" t="s">
        <x:v>122</x:v>
      </x:c>
      <x:c r="B102" s="1" t="n">
        <x:v>4</x:v>
      </x:c>
      <x:c r="C102" s="1" t="s">
        <x:v>129</x:v>
      </x:c>
      <x:c r="D102" s="7" t="s">
        <x:v>19</x:v>
      </x:c>
      <x:c r="E102" s="8" t="s">
        <x:v>130</x:v>
      </x:c>
      <x:c r="F102" s="9" t="n">
        <x:v>77.53</x:v>
      </x:c>
      <x:c r="G102" s="10" t="n">
        <x:v>7</x:v>
      </x:c>
      <x:c r="H102" s="11">
        <x:f>ROUND(ROUND(F102,2)*ROUND(G102,3),2)</x:f>
      </x:c>
    </x:row>
    <x:row r="103" spans="1:8">
      <x:c r="A103" s="1" t="s">
        <x:v>122</x:v>
      </x:c>
      <x:c r="B103" s="1" t="n">
        <x:v>5</x:v>
      </x:c>
      <x:c r="C103" s="1" t="s">
        <x:v>131</x:v>
      </x:c>
      <x:c r="D103" s="7" t="s">
        <x:v>19</x:v>
      </x:c>
      <x:c r="E103" s="8" t="s">
        <x:v>132</x:v>
      </x:c>
      <x:c r="F103" s="9" t="n">
        <x:v>69.07</x:v>
      </x:c>
      <x:c r="G103" s="10" t="n">
        <x:v>7</x:v>
      </x:c>
      <x:c r="H103" s="11">
        <x:f>ROUND(ROUND(F103,2)*ROUND(G103,3),2)</x:f>
      </x:c>
    </x:row>
    <x:row r="104" spans="1:8">
      <x:c r="A104" s="1" t="s">
        <x:v>122</x:v>
      </x:c>
      <x:c r="B104" s="1" t="n">
        <x:v>6</x:v>
      </x:c>
      <x:c r="C104" s="1" t="s">
        <x:v>133</x:v>
      </x:c>
      <x:c r="D104" s="7" t="s">
        <x:v>16</x:v>
      </x:c>
      <x:c r="E104" s="8" t="s">
        <x:v>134</x:v>
      </x:c>
      <x:c r="F104" s="9" t="n">
        <x:v>22.81</x:v>
      </x:c>
      <x:c r="G104" s="10" t="n">
        <x:v>32</x:v>
      </x:c>
      <x:c r="H104" s="11">
        <x:f>ROUND(ROUND(F104,2)*ROUND(G104,3),2)</x:f>
      </x:c>
    </x:row>
    <x:row r="105" spans="1:8">
      <x:c r="A105" s="1" t="s">
        <x:v>122</x:v>
      </x:c>
      <x:c r="B105" s="1" t="n">
        <x:v>7</x:v>
      </x:c>
      <x:c r="C105" s="1" t="s">
        <x:v>135</x:v>
      </x:c>
      <x:c r="D105" s="7" t="s">
        <x:v>28</x:v>
      </x:c>
      <x:c r="E105" s="8" t="s">
        <x:v>136</x:v>
      </x:c>
      <x:c r="F105" s="9" t="n">
        <x:v>29.86</x:v>
      </x:c>
      <x:c r="G105" s="10" t="n">
        <x:v>19.4</x:v>
      </x:c>
      <x:c r="H105" s="11">
        <x:f>ROUND(ROUND(F105,2)*ROUND(G105,3),2)</x:f>
      </x:c>
    </x:row>
    <x:row r="106" spans="1:8">
      <x:c r="A106" s="1" t="s">
        <x:v>122</x:v>
      </x:c>
      <x:c r="B106" s="1" t="n">
        <x:v>8</x:v>
      </x:c>
      <x:c r="C106" s="1" t="s">
        <x:v>137</x:v>
      </x:c>
      <x:c r="D106" s="7" t="s">
        <x:v>28</x:v>
      </x:c>
      <x:c r="E106" s="8" t="s">
        <x:v>138</x:v>
      </x:c>
      <x:c r="F106" s="9" t="n">
        <x:v>7.33</x:v>
      </x:c>
      <x:c r="G106" s="10" t="n">
        <x:v>115.24</x:v>
      </x:c>
      <x:c r="H106" s="11">
        <x:f>ROUND(ROUND(F106,2)*ROUND(G106,3),2)</x:f>
      </x:c>
    </x:row>
    <x:row r="107" spans="1:8">
      <x:c r="A107" s="1" t="s">
        <x:v>122</x:v>
      </x:c>
      <x:c r="B107" s="1" t="n">
        <x:v>9</x:v>
      </x:c>
      <x:c r="C107" s="1" t="s">
        <x:v>113</x:v>
      </x:c>
      <x:c r="D107" s="7" t="s">
        <x:v>19</x:v>
      </x:c>
      <x:c r="E107" s="8" t="s">
        <x:v>114</x:v>
      </x:c>
      <x:c r="F107" s="9" t="n">
        <x:v>154.81</x:v>
      </x:c>
      <x:c r="G107" s="10" t="n">
        <x:v>4</x:v>
      </x:c>
      <x:c r="H107" s="11">
        <x:f>ROUND(ROUND(F107,2)*ROUND(G107,3),2)</x:f>
      </x:c>
    </x:row>
    <x:row r="108" spans="1:8">
      <x:c r="A108" s="1" t="s">
        <x:v>122</x:v>
      </x:c>
      <x:c r="B108" s="1" t="n">
        <x:v>10</x:v>
      </x:c>
      <x:c r="C108" s="1" t="s">
        <x:v>139</x:v>
      </x:c>
      <x:c r="D108" s="7" t="s">
        <x:v>19</x:v>
      </x:c>
      <x:c r="E108" s="8" t="s">
        <x:v>140</x:v>
      </x:c>
      <x:c r="F108" s="9" t="n">
        <x:v>146.51</x:v>
      </x:c>
      <x:c r="G108" s="10" t="n">
        <x:v>2</x:v>
      </x:c>
      <x:c r="H108" s="11">
        <x:f>ROUND(ROUND(F108,2)*ROUND(G108,3),2)</x:f>
      </x:c>
    </x:row>
    <x:row r="109" spans="1:8">
      <x:c r="A109" s="1" t="s">
        <x:v>122</x:v>
      </x:c>
      <x:c r="B109" s="1" t="n">
        <x:v>11</x:v>
      </x:c>
      <x:c r="C109" s="1" t="s">
        <x:v>141</x:v>
      </x:c>
      <x:c r="D109" s="7" t="s">
        <x:v>16</x:v>
      </x:c>
      <x:c r="E109" s="8" t="s">
        <x:v>142</x:v>
      </x:c>
      <x:c r="F109" s="9" t="n">
        <x:v>90.8</x:v>
      </x:c>
      <x:c r="G109" s="10" t="n">
        <x:v>18</x:v>
      </x:c>
      <x:c r="H109" s="11">
        <x:f>ROUND(ROUND(F109,2)*ROUND(G109,3),2)</x:f>
      </x:c>
    </x:row>
    <x:row r="110" spans="1:8">
      <x:c r="A110" s="1" t="s">
        <x:v>122</x:v>
      </x:c>
      <x:c r="B110" s="1" t="n">
        <x:v>12</x:v>
      </x:c>
      <x:c r="C110" s="1" t="s">
        <x:v>143</x:v>
      </x:c>
      <x:c r="D110" s="7" t="s">
        <x:v>16</x:v>
      </x:c>
      <x:c r="E110" s="8" t="s">
        <x:v>144</x:v>
      </x:c>
      <x:c r="F110" s="9" t="n">
        <x:v>4</x:v>
      </x:c>
      <x:c r="G110" s="10" t="n">
        <x:v>6.3</x:v>
      </x:c>
      <x:c r="H110" s="11">
        <x:f>ROUND(ROUND(F110,2)*ROUND(G110,3),2)</x:f>
      </x:c>
    </x:row>
    <x:row r="111" spans="1:8">
      <x:c r="A111" s="1" t="s">
        <x:v>122</x:v>
      </x:c>
      <x:c r="B111" s="1" t="n">
        <x:v>13</x:v>
      </x:c>
      <x:c r="C111" s="1" t="s">
        <x:v>145</x:v>
      </x:c>
      <x:c r="D111" s="7" t="s">
        <x:v>28</x:v>
      </x:c>
      <x:c r="E111" s="8" t="s">
        <x:v>146</x:v>
      </x:c>
      <x:c r="F111" s="9" t="n">
        <x:v>46.55</x:v>
      </x:c>
      <x:c r="G111" s="10" t="n">
        <x:v>0.9</x:v>
      </x:c>
      <x:c r="H111" s="11">
        <x:f>ROUND(ROUND(F111,2)*ROUND(G111,3),2)</x:f>
      </x:c>
    </x:row>
    <x:row r="112" spans="1:8">
      <x:c r="A112" s="1" t="s">
        <x:v>122</x:v>
      </x:c>
      <x:c r="B112" s="1" t="n">
        <x:v>14</x:v>
      </x:c>
      <x:c r="C112" s="1" t="s">
        <x:v>147</x:v>
      </x:c>
      <x:c r="D112" s="7" t="s">
        <x:v>148</x:v>
      </x:c>
      <x:c r="E112" s="8" t="s">
        <x:v>149</x:v>
      </x:c>
      <x:c r="F112" s="9" t="n">
        <x:v>169.43</x:v>
      </x:c>
      <x:c r="G112" s="10" t="n">
        <x:v>1.44</x:v>
      </x:c>
      <x:c r="H112" s="11">
        <x:f>ROUND(ROUND(F112,2)*ROUND(G112,3),2)</x:f>
      </x:c>
    </x:row>
    <x:row r="113" spans="1:8">
      <x:c r="A113" s="1" t="s">
        <x:v>122</x:v>
      </x:c>
      <x:c r="B113" s="1" t="n">
        <x:v>15</x:v>
      </x:c>
      <x:c r="C113" s="1" t="s">
        <x:v>150</x:v>
      </x:c>
      <x:c r="D113" s="7" t="s">
        <x:v>28</x:v>
      </x:c>
      <x:c r="E113" s="8" t="s">
        <x:v>151</x:v>
      </x:c>
      <x:c r="F113" s="9" t="n">
        <x:v>35.06</x:v>
      </x:c>
      <x:c r="G113" s="10" t="n">
        <x:v>6.39</x:v>
      </x:c>
      <x:c r="H113" s="11">
        <x:f>ROUND(ROUND(F113,2)*ROUND(G113,3),2)</x:f>
      </x:c>
    </x:row>
    <x:row r="114" spans="1:8">
      <x:c r="A114" s="1" t="s">
        <x:v>122</x:v>
      </x:c>
      <x:c r="B114" s="1" t="n">
        <x:v>16</x:v>
      </x:c>
      <x:c r="C114" s="1" t="s">
        <x:v>152</x:v>
      </x:c>
      <x:c r="D114" s="7" t="s">
        <x:v>148</x:v>
      </x:c>
      <x:c r="E114" s="8" t="s">
        <x:v>153</x:v>
      </x:c>
      <x:c r="F114" s="9" t="n">
        <x:v>173.81</x:v>
      </x:c>
      <x:c r="G114" s="10" t="n">
        <x:v>1.917</x:v>
      </x:c>
      <x:c r="H114" s="11">
        <x:f>ROUND(ROUND(F114,2)*ROUND(G114,3),2)</x:f>
      </x:c>
    </x:row>
    <x:row r="115" spans="1:8">
      <x:c r="E115" s="5" t="s">
        <x:v>23</x:v>
      </x:c>
      <x:c r="F115" s="5" t="s"/>
      <x:c r="G115" s="5" t="s"/>
      <x:c r="H115" s="12">
        <x:f>SUM(H99:H114)</x:f>
      </x:c>
    </x:row>
    <x:row r="117" spans="1:8">
      <x:c r="C117" s="5" t="s">
        <x:v>7</x:v>
      </x:c>
      <x:c r="D117" s="6" t="s">
        <x:v>8</x:v>
      </x:c>
      <x:c r="E117" s="5" t="s">
        <x:v>9</x:v>
      </x:c>
    </x:row>
    <x:row r="118" spans="1:8">
      <x:c r="C118" s="5" t="s">
        <x:v>10</x:v>
      </x:c>
      <x:c r="D118" s="6" t="s">
        <x:v>154</x:v>
      </x:c>
      <x:c r="E118" s="5" t="s">
        <x:v>155</x:v>
      </x:c>
    </x:row>
    <x:row r="120" spans="1:8">
      <x:c r="A120" s="1" t="s">
        <x:v>156</x:v>
      </x:c>
      <x:c r="B120" s="1" t="n">
        <x:v>1</x:v>
      </x:c>
      <x:c r="C120" s="1" t="s">
        <x:v>157</x:v>
      </x:c>
      <x:c r="D120" s="7" t="s">
        <x:v>148</x:v>
      </x:c>
      <x:c r="E120" s="13" t="s">
        <x:v>158</x:v>
      </x:c>
      <x:c r="F120" s="9" t="n">
        <x:v>24.84</x:v>
      </x:c>
      <x:c r="G120" s="10" t="n">
        <x:v>70.12</x:v>
      </x:c>
      <x:c r="H120" s="11">
        <x:f>ROUND(ROUND(F120,2)*ROUND(G120,3),2)</x:f>
      </x:c>
    </x:row>
    <x:row r="121" spans="1:8">
      <x:c r="A121" s="1" t="s">
        <x:v>156</x:v>
      </x:c>
      <x:c r="B121" s="1" t="n">
        <x:v>2</x:v>
      </x:c>
      <x:c r="C121" s="1" t="s">
        <x:v>159</x:v>
      </x:c>
      <x:c r="D121" s="7" t="s">
        <x:v>148</x:v>
      </x:c>
      <x:c r="E121" s="13" t="s">
        <x:v>160</x:v>
      </x:c>
      <x:c r="F121" s="9" t="n">
        <x:v>0</x:v>
      </x:c>
      <x:c r="G121" s="10" t="n">
        <x:v>0</x:v>
      </x:c>
      <x:c r="H121" s="11">
        <x:f>ROUND(ROUND(F121,2)*ROUND(G121,3),2)</x:f>
      </x:c>
    </x:row>
    <x:row r="122" spans="1:8">
      <x:c r="A122" s="1" t="s">
        <x:v>156</x:v>
      </x:c>
      <x:c r="B122" s="1" t="n">
        <x:v>3</x:v>
      </x:c>
      <x:c r="C122" s="1" t="s">
        <x:v>161</x:v>
      </x:c>
      <x:c r="D122" s="7" t="s">
        <x:v>148</x:v>
      </x:c>
      <x:c r="E122" s="13" t="s">
        <x:v>162</x:v>
      </x:c>
      <x:c r="F122" s="9" t="n">
        <x:v>-50.53</x:v>
      </x:c>
      <x:c r="G122" s="10" t="n">
        <x:v>1.76</x:v>
      </x:c>
      <x:c r="H122" s="11">
        <x:f>ROUND(ROUND(F122,2)*ROUND(G122,3),2)</x:f>
      </x:c>
    </x:row>
    <x:row r="123" spans="1:8">
      <x:c r="A123" s="1" t="s">
        <x:v>156</x:v>
      </x:c>
      <x:c r="B123" s="1" t="n">
        <x:v>4</x:v>
      </x:c>
      <x:c r="C123" s="1" t="s">
        <x:v>163</x:v>
      </x:c>
      <x:c r="D123" s="7" t="s">
        <x:v>148</x:v>
      </x:c>
      <x:c r="E123" s="13" t="s">
        <x:v>164</x:v>
      </x:c>
      <x:c r="F123" s="9" t="n">
        <x:v>84.19</x:v>
      </x:c>
      <x:c r="G123" s="10" t="n">
        <x:v>68.36</x:v>
      </x:c>
      <x:c r="H123" s="11">
        <x:f>ROUND(ROUND(F123,2)*ROUND(G123,3),2)</x:f>
      </x:c>
    </x:row>
    <x:row r="124" spans="1:8">
      <x:c r="E124" s="5" t="s">
        <x:v>23</x:v>
      </x:c>
      <x:c r="F124" s="5" t="s"/>
      <x:c r="G124" s="5" t="s"/>
      <x:c r="H124" s="12">
        <x:f>SUM(H120:H123)</x:f>
      </x:c>
    </x:row>
    <x:row r="126" spans="1:8">
      <x:c r="C126" s="5" t="s">
        <x:v>7</x:v>
      </x:c>
      <x:c r="D126" s="6" t="s">
        <x:v>8</x:v>
      </x:c>
      <x:c r="E126" s="5" t="s">
        <x:v>9</x:v>
      </x:c>
    </x:row>
    <x:row r="127" spans="1:8">
      <x:c r="C127" s="5" t="s">
        <x:v>10</x:v>
      </x:c>
      <x:c r="D127" s="6" t="s">
        <x:v>165</x:v>
      </x:c>
      <x:c r="E127" s="5" t="s">
        <x:v>166</x:v>
      </x:c>
    </x:row>
    <x:row r="129" spans="1:8">
      <x:c r="A129" s="1" t="s">
        <x:v>167</x:v>
      </x:c>
      <x:c r="B129" s="1" t="n">
        <x:v>1</x:v>
      </x:c>
      <x:c r="C129" s="1" t="s">
        <x:v>168</x:v>
      </x:c>
      <x:c r="D129" s="7" t="s">
        <x:v>19</x:v>
      </x:c>
      <x:c r="E129" s="8" t="s">
        <x:v>169</x:v>
      </x:c>
      <x:c r="F129" s="9" t="n">
        <x:v>4070</x:v>
      </x:c>
      <x:c r="G129" s="10" t="n">
        <x:v>1</x:v>
      </x:c>
      <x:c r="H129" s="11">
        <x:f>ROUND(ROUND(F129,2)*ROUND(G129,3),2)</x:f>
      </x:c>
    </x:row>
    <x:row r="130" spans="1:8">
      <x:c r="E130" s="5" t="s">
        <x:v>23</x:v>
      </x:c>
      <x:c r="F130" s="5" t="s"/>
      <x:c r="G130" s="5" t="s"/>
      <x:c r="H130" s="12">
        <x:f>SUM(H129:H129)</x:f>
      </x:c>
    </x:row>
    <x:row r="132" spans="1:8">
      <x:c r="E132" s="14" t="s">
        <x:v>170</x:v>
      </x:c>
      <x:c r="H132" s="15">
        <x:f>SUM(H9:H131)/2</x:f>
      </x:c>
    </x:row>
  </x:sheetData>
  <x:sheetProtection sheet="1"/>
  <x:mergeCells count="4">
    <x:mergeCell ref="E1:H1"/>
    <x:mergeCell ref="E2:H2"/>
    <x:mergeCell ref="E3:H3"/>
    <x:mergeCell ref="E4:H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A851"/>
  <x:sheetViews>
    <x:sheetView workbookViewId="0">
      <x:pane xSplit="0" ySplit="8" topLeftCell="A9" state="frozenSplit"/>
    </x:sheetView>
  </x:sheetViews>
  <x:sheetFormatPr defaultRowHeight="15"/>
  <x:cols>
    <x:col min="1" max="1" width="6.710625" style="0" customWidth="1"/>
    <x:col min="2" max="2" width="14.710625" style="0" customWidth="1"/>
    <x:col min="3" max="3" width="6.210625" style="0" customWidth="1"/>
    <x:col min="4" max="4" width="30.710625" style="0" customWidth="1"/>
    <x:col min="5" max="5" width="10.710625" style="0" customWidth="1"/>
    <x:col min="6" max="6" width="3.0106249999999997" style="0" customWidth="1"/>
    <x:col min="7" max="7" width="2.210625" style="0" customWidth="1"/>
    <x:col min="8" max="8" width="10.710625" style="0" customWidth="1"/>
    <x:col min="9" max="9" width="2.210625" style="0" customWidth="1"/>
    <x:col min="10" max="11" width="10.710625" style="0" customWidth="1"/>
    <x:col min="12" max="12" width="90.710625" style="0" customWidth="1"/>
  </x:cols>
  <x:sheetData>
    <x:row r="1" spans="1:27">
      <x:c r="A1" s="16" t="s">
        <x:v>0</x:v>
      </x:c>
      <x:c r="B1" s="16" t="s">
        <x:v>0</x:v>
      </x:c>
      <x:c r="C1" s="16" t="s">
        <x:v>0</x:v>
      </x:c>
      <x:c r="D1" s="16" t="s">
        <x:v>0</x:v>
      </x:c>
      <x:c r="E1" s="16" t="s">
        <x:v>0</x:v>
      </x:c>
      <x:c r="F1" s="16" t="s">
        <x:v>0</x:v>
      </x:c>
      <x:c r="G1" s="16" t="s">
        <x:v>0</x:v>
      </x:c>
      <x:c r="H1" s="16" t="s">
        <x:v>0</x:v>
      </x:c>
      <x:c r="I1" s="16" t="s">
        <x:v>0</x:v>
      </x:c>
      <x:c r="J1" s="16" t="s">
        <x:v>0</x:v>
      </x:c>
      <x:c r="K1" s="16" t="s">
        <x:v>0</x:v>
      </x:c>
    </x:row>
    <x:row r="2" spans="1:27">
      <x:c r="A2" s="16" t="s">
        <x:v>1</x:v>
      </x:c>
      <x:c r="B2" s="16" t="s">
        <x:v>1</x:v>
      </x:c>
      <x:c r="C2" s="16" t="s">
        <x:v>1</x:v>
      </x:c>
      <x:c r="D2" s="16" t="s">
        <x:v>1</x:v>
      </x:c>
      <x:c r="E2" s="16" t="s">
        <x:v>1</x:v>
      </x:c>
      <x:c r="F2" s="16" t="s">
        <x:v>1</x:v>
      </x:c>
      <x:c r="G2" s="16" t="s">
        <x:v>1</x:v>
      </x:c>
      <x:c r="H2" s="16" t="s">
        <x:v>1</x:v>
      </x:c>
      <x:c r="I2" s="16" t="s">
        <x:v>1</x:v>
      </x:c>
      <x:c r="J2" s="16" t="s">
        <x:v>1</x:v>
      </x:c>
      <x:c r="K2" s="16" t="s">
        <x:v>1</x:v>
      </x:c>
    </x:row>
    <x:row r="3" spans="1:27">
      <x:c r="A3" s="16" t="s">
        <x:v>2</x:v>
      </x:c>
      <x:c r="B3" s="16" t="s">
        <x:v>2</x:v>
      </x:c>
      <x:c r="C3" s="16" t="s">
        <x:v>2</x:v>
      </x:c>
      <x:c r="D3" s="16" t="s">
        <x:v>2</x:v>
      </x:c>
      <x:c r="E3" s="16" t="s">
        <x:v>2</x:v>
      </x:c>
      <x:c r="F3" s="16" t="s">
        <x:v>2</x:v>
      </x:c>
      <x:c r="G3" s="16" t="s">
        <x:v>2</x:v>
      </x:c>
      <x:c r="H3" s="16" t="s">
        <x:v>2</x:v>
      </x:c>
      <x:c r="I3" s="16" t="s">
        <x:v>2</x:v>
      </x:c>
      <x:c r="J3" s="16" t="s">
        <x:v>2</x:v>
      </x:c>
      <x:c r="K3" s="16" t="s">
        <x:v>2</x:v>
      </x:c>
    </x:row>
    <x:row r="4" spans="1:27">
      <x:c r="A4" s="16" t="s"/>
      <x:c r="B4" s="16" t="s"/>
      <x:c r="C4" s="16" t="s"/>
      <x:c r="D4" s="16" t="s"/>
      <x:c r="E4" s="16" t="s"/>
      <x:c r="F4" s="16" t="s"/>
      <x:c r="G4" s="16" t="s"/>
      <x:c r="H4" s="16" t="s"/>
      <x:c r="I4" s="16" t="s"/>
      <x:c r="J4" s="16" t="s"/>
      <x:c r="K4" s="16" t="s"/>
    </x:row>
    <x:row r="6" spans="1:27">
      <x:c r="A6" s="3" t="s">
        <x:v>171</x:v>
      </x:c>
      <x:c r="B6" s="3" t="s">
        <x:v>171</x:v>
      </x:c>
      <x:c r="C6" s="3" t="s">
        <x:v>171</x:v>
      </x:c>
      <x:c r="D6" s="3" t="s">
        <x:v>171</x:v>
      </x:c>
      <x:c r="E6" s="3" t="s">
        <x:v>171</x:v>
      </x:c>
      <x:c r="F6" s="3" t="s">
        <x:v>171</x:v>
      </x:c>
      <x:c r="G6" s="3" t="s">
        <x:v>171</x:v>
      </x:c>
      <x:c r="H6" s="3" t="s">
        <x:v>171</x:v>
      </x:c>
      <x:c r="I6" s="3" t="s">
        <x:v>171</x:v>
      </x:c>
      <x:c r="J6" s="3" t="s">
        <x:v>171</x:v>
      </x:c>
      <x:c r="K6" s="3" t="s">
        <x:v>171</x:v>
      </x:c>
    </x:row>
    <x:row r="8" spans="1:27">
      <x:c r="A8" s="35" t="s">
        <x:v>172</x:v>
      </x:c>
      <x:c r="B8" s="35" t="s">
        <x:v>173</x:v>
      </x:c>
      <x:c r="C8" s="35" t="s">
        <x:v>174</x:v>
      </x:c>
      <x:c r="D8" s="35" t="s">
        <x:v>175</x:v>
      </x:c>
      <x:c r="E8" s="35" t="s"/>
      <x:c r="F8" s="35" t="s"/>
      <x:c r="G8" s="35" t="s"/>
      <x:c r="H8" s="35" t="s"/>
      <x:c r="I8" s="35" t="s"/>
      <x:c r="J8" s="35" t="s"/>
      <x:c r="K8" s="35" t="s">
        <x:v>4</x:v>
      </x:c>
      <x:c r="L8" s="35" t="s">
        <x:v>176</x:v>
      </x:c>
    </x:row>
    <x:row r="10" spans="1:27">
      <x:c r="A10" s="19" t="s">
        <x:v>177</x:v>
      </x:c>
      <x:c r="B10" s="19" t="s"/>
    </x:row>
    <x:row r="11" spans="1:27" customFormat="1" ht="45" customHeight="1">
      <x:c r="A11" s="36" t="s"/>
      <x:c r="B11" s="36" t="s">
        <x:v>178</x:v>
      </x:c>
      <x:c r="C11" s="37" t="s">
        <x:v>148</x:v>
      </x:c>
      <x:c r="D11" s="38" t="s">
        <x:v>179</x:v>
      </x:c>
      <x:c r="E11" s="37" t="s"/>
      <x:c r="F11" s="37" t="s"/>
      <x:c r="G11" s="37" t="s"/>
      <x:c r="H11" s="39" t="s">
        <x:v>180</x:v>
      </x:c>
      <x:c r="I11" s="40" t="n">
        <x:v>1</x:v>
      </x:c>
      <x:c r="J11" s="41" t="s"/>
      <x:c r="K11" s="42">
        <x:f>ROUND(K25,2)</x:f>
      </x:c>
      <x:c r="L11" s="38" t="s">
        <x:v>181</x:v>
      </x:c>
      <x:c r="M11" s="37" t="s"/>
      <x:c r="N11" s="37" t="s"/>
      <x:c r="O11" s="37" t="s"/>
      <x:c r="P11" s="37" t="s"/>
      <x:c r="Q11" s="37" t="s"/>
      <x:c r="R11" s="37" t="s"/>
      <x:c r="S11" s="37" t="s"/>
      <x:c r="T11" s="37" t="s"/>
      <x:c r="U11" s="37" t="s"/>
      <x:c r="V11" s="37" t="s"/>
      <x:c r="W11" s="37" t="s"/>
      <x:c r="X11" s="37" t="s"/>
      <x:c r="Y11" s="37" t="s"/>
      <x:c r="Z11" s="37" t="s"/>
      <x:c r="AA11" s="37" t="s"/>
    </x:row>
    <x:row r="12" spans="1:27">
      <x:c r="B12" s="14" t="s">
        <x:v>182</x:v>
      </x:c>
    </x:row>
    <x:row r="13" spans="1:27">
      <x:c r="B13" s="0" t="s">
        <x:v>183</x:v>
      </x:c>
      <x:c r="C13" s="0" t="s">
        <x:v>184</x:v>
      </x:c>
      <x:c r="D13" s="0" t="s">
        <x:v>185</x:v>
      </x:c>
      <x:c r="E13" s="43" t="n">
        <x:v>1</x:v>
      </x:c>
      <x:c r="F13" s="0" t="s">
        <x:v>186</x:v>
      </x:c>
      <x:c r="G13" s="0" t="s">
        <x:v>187</x:v>
      </x:c>
      <x:c r="H13" s="44" t="n">
        <x:v>22.28</x:v>
      </x:c>
      <x:c r="I13" s="0" t="s">
        <x:v>188</x:v>
      </x:c>
      <x:c r="J13" s="45">
        <x:f>ROUND(E13/I11* H13,5)</x:f>
      </x:c>
      <x:c r="K13" s="46" t="s"/>
    </x:row>
    <x:row r="14" spans="1:27">
      <x:c r="D14" s="47" t="s">
        <x:v>189</x:v>
      </x:c>
      <x:c r="E14" s="46" t="s"/>
      <x:c r="H14" s="46" t="s"/>
      <x:c r="K14" s="44">
        <x:f>SUM(J13:J13)</x:f>
      </x:c>
    </x:row>
    <x:row r="15" spans="1:27">
      <x:c r="B15" s="14" t="s">
        <x:v>190</x:v>
      </x:c>
      <x:c r="E15" s="46" t="s"/>
      <x:c r="H15" s="46" t="s"/>
      <x:c r="K15" s="46" t="s"/>
    </x:row>
    <x:row r="16" spans="1:27">
      <x:c r="B16" s="0" t="s">
        <x:v>191</x:v>
      </x:c>
      <x:c r="C16" s="0" t="s">
        <x:v>184</x:v>
      </x:c>
      <x:c r="D16" s="0" t="s">
        <x:v>192</x:v>
      </x:c>
      <x:c r="E16" s="43" t="n">
        <x:v>0.7</x:v>
      </x:c>
      <x:c r="F16" s="0" t="s">
        <x:v>186</x:v>
      </x:c>
      <x:c r="G16" s="0" t="s">
        <x:v>187</x:v>
      </x:c>
      <x:c r="H16" s="44" t="n">
        <x:v>2.6</x:v>
      </x:c>
      <x:c r="I16" s="0" t="s">
        <x:v>188</x:v>
      </x:c>
      <x:c r="J16" s="45">
        <x:f>ROUND(E16/I11* H16,5)</x:f>
      </x:c>
      <x:c r="K16" s="46" t="s"/>
    </x:row>
    <x:row r="17" spans="1:27">
      <x:c r="D17" s="47" t="s">
        <x:v>193</x:v>
      </x:c>
      <x:c r="E17" s="46" t="s"/>
      <x:c r="H17" s="46" t="s"/>
      <x:c r="K17" s="44">
        <x:f>SUM(J16:J16)</x:f>
      </x:c>
    </x:row>
    <x:row r="18" spans="1:27">
      <x:c r="B18" s="14" t="s">
        <x:v>194</x:v>
      </x:c>
      <x:c r="E18" s="46" t="s"/>
      <x:c r="H18" s="46" t="s"/>
      <x:c r="K18" s="46" t="s"/>
    </x:row>
    <x:row r="19" spans="1:27">
      <x:c r="B19" s="0" t="s">
        <x:v>195</x:v>
      </x:c>
      <x:c r="C19" s="0" t="s">
        <x:v>196</x:v>
      </x:c>
      <x:c r="D19" s="0" t="s">
        <x:v>197</x:v>
      </x:c>
      <x:c r="E19" s="43" t="n">
        <x:v>1.63</x:v>
      </x:c>
      <x:c r="G19" s="0" t="s">
        <x:v>187</x:v>
      </x:c>
      <x:c r="H19" s="44" t="n">
        <x:v>23.27</x:v>
      </x:c>
      <x:c r="I19" s="0" t="s">
        <x:v>188</x:v>
      </x:c>
      <x:c r="J19" s="45">
        <x:f>ROUND(E19* H19,5)</x:f>
      </x:c>
      <x:c r="K19" s="46" t="s"/>
    </x:row>
    <x:row r="20" spans="1:27">
      <x:c r="B20" s="0" t="s">
        <x:v>198</x:v>
      </x:c>
      <x:c r="C20" s="0" t="s">
        <x:v>148</x:v>
      </x:c>
      <x:c r="D20" s="0" t="s">
        <x:v>199</x:v>
      </x:c>
      <x:c r="E20" s="43" t="n">
        <x:v>0.2</x:v>
      </x:c>
      <x:c r="G20" s="0" t="s">
        <x:v>187</x:v>
      </x:c>
      <x:c r="H20" s="44" t="n">
        <x:v>2.62</x:v>
      </x:c>
      <x:c r="I20" s="0" t="s">
        <x:v>188</x:v>
      </x:c>
      <x:c r="J20" s="45">
        <x:f>ROUND(E20* H20,5)</x:f>
      </x:c>
      <x:c r="K20" s="46" t="s"/>
    </x:row>
    <x:row r="21" spans="1:27">
      <x:c r="B21" s="0" t="s">
        <x:v>200</x:v>
      </x:c>
      <x:c r="C21" s="0" t="s">
        <x:v>196</x:v>
      </x:c>
      <x:c r="D21" s="0" t="s">
        <x:v>201</x:v>
      </x:c>
      <x:c r="E21" s="43" t="n">
        <x:v>0.25</x:v>
      </x:c>
      <x:c r="G21" s="0" t="s">
        <x:v>187</x:v>
      </x:c>
      <x:c r="H21" s="44" t="n">
        <x:v>171.91</x:v>
      </x:c>
      <x:c r="I21" s="0" t="s">
        <x:v>188</x:v>
      </x:c>
      <x:c r="J21" s="45">
        <x:f>ROUND(E21* H21,5)</x:f>
      </x:c>
      <x:c r="K21" s="46" t="s"/>
    </x:row>
    <x:row r="22" spans="1:27">
      <x:c r="D22" s="47" t="s">
        <x:v>202</x:v>
      </x:c>
      <x:c r="E22" s="46" t="s"/>
      <x:c r="H22" s="46" t="s"/>
      <x:c r="K22" s="44">
        <x:f>SUM(J19:J21)</x:f>
      </x:c>
    </x:row>
    <x:row r="23" spans="1:27">
      <x:c r="D23" s="47" t="s">
        <x:v>203</x:v>
      </x:c>
      <x:c r="E23" s="46" t="s"/>
      <x:c r="H23" s="46" t="s"/>
      <x:c r="K23" s="48">
        <x:f>SUM(J12:J22)</x:f>
      </x:c>
    </x:row>
    <x:row r="24" spans="1:27">
      <x:c r="D24" s="47" t="s">
        <x:v>204</x:v>
      </x:c>
      <x:c r="E24" s="46" t="s"/>
      <x:c r="H24" s="46" t="n">
        <x:v>1</x:v>
      </x:c>
      <x:c r="I24" s="0" t="s">
        <x:v>205</x:v>
      </x:c>
      <x:c r="K24" s="46">
        <x:f>ROUND(H24/100*K14,5)</x:f>
      </x:c>
    </x:row>
    <x:row r="25" spans="1:27">
      <x:c r="D25" s="47" t="s">
        <x:v>206</x:v>
      </x:c>
      <x:c r="E25" s="46" t="s"/>
      <x:c r="H25" s="46" t="s"/>
      <x:c r="K25" s="48">
        <x:f>SUM(K23:K24)</x:f>
      </x:c>
    </x:row>
    <x:row r="27" spans="1:27">
      <x:c r="A27" s="19" t="s">
        <x:v>207</x:v>
      </x:c>
      <x:c r="B27" s="19" t="s"/>
    </x:row>
    <x:row r="28" spans="1:27" customFormat="1" ht="45" customHeight="1">
      <x:c r="A28" s="36" t="s"/>
      <x:c r="B28" s="36" t="s">
        <x:v>208</x:v>
      </x:c>
      <x:c r="C28" s="37" t="s">
        <x:v>28</x:v>
      </x:c>
      <x:c r="D28" s="38" t="s">
        <x:v>209</x:v>
      </x:c>
      <x:c r="E28" s="37" t="s"/>
      <x:c r="F28" s="37" t="s"/>
      <x:c r="G28" s="37" t="s"/>
      <x:c r="H28" s="39" t="s">
        <x:v>180</x:v>
      </x:c>
      <x:c r="I28" s="40" t="n">
        <x:v>1</x:v>
      </x:c>
      <x:c r="J28" s="41" t="s"/>
      <x:c r="K28" s="42">
        <x:f>ROUND(K40,2)</x:f>
      </x:c>
      <x:c r="L28" s="38" t="s">
        <x:v>210</x:v>
      </x:c>
      <x:c r="M28" s="37" t="s"/>
      <x:c r="N28" s="37" t="s"/>
      <x:c r="O28" s="37" t="s"/>
      <x:c r="P28" s="37" t="s"/>
      <x:c r="Q28" s="37" t="s"/>
      <x:c r="R28" s="37" t="s"/>
      <x:c r="S28" s="37" t="s"/>
      <x:c r="T28" s="37" t="s"/>
      <x:c r="U28" s="37" t="s"/>
      <x:c r="V28" s="37" t="s"/>
      <x:c r="W28" s="37" t="s"/>
      <x:c r="X28" s="37" t="s"/>
      <x:c r="Y28" s="37" t="s"/>
      <x:c r="Z28" s="37" t="s"/>
      <x:c r="AA28" s="37" t="s"/>
    </x:row>
    <x:row r="29" spans="1:27">
      <x:c r="B29" s="14" t="s">
        <x:v>182</x:v>
      </x:c>
    </x:row>
    <x:row r="30" spans="1:27">
      <x:c r="B30" s="0" t="s">
        <x:v>211</x:v>
      </x:c>
      <x:c r="C30" s="0" t="s">
        <x:v>184</x:v>
      </x:c>
      <x:c r="D30" s="0" t="s">
        <x:v>212</x:v>
      </x:c>
      <x:c r="E30" s="43" t="n">
        <x:v>0.75075</x:v>
      </x:c>
      <x:c r="F30" s="0" t="s">
        <x:v>186</x:v>
      </x:c>
      <x:c r="G30" s="0" t="s">
        <x:v>187</x:v>
      </x:c>
      <x:c r="H30" s="44" t="n">
        <x:v>21.64</x:v>
      </x:c>
      <x:c r="I30" s="0" t="s">
        <x:v>188</x:v>
      </x:c>
      <x:c r="J30" s="45">
        <x:f>ROUND(E30/I28* H30,5)</x:f>
      </x:c>
      <x:c r="K30" s="46" t="s"/>
    </x:row>
    <x:row r="31" spans="1:27">
      <x:c r="B31" s="0" t="s">
        <x:v>183</x:v>
      </x:c>
      <x:c r="C31" s="0" t="s">
        <x:v>184</x:v>
      </x:c>
      <x:c r="D31" s="0" t="s">
        <x:v>185</x:v>
      </x:c>
      <x:c r="E31" s="43" t="n">
        <x:v>0.75075</x:v>
      </x:c>
      <x:c r="F31" s="0" t="s">
        <x:v>186</x:v>
      </x:c>
      <x:c r="G31" s="0" t="s">
        <x:v>187</x:v>
      </x:c>
      <x:c r="H31" s="44" t="n">
        <x:v>22.28</x:v>
      </x:c>
      <x:c r="I31" s="0" t="s">
        <x:v>188</x:v>
      </x:c>
      <x:c r="J31" s="45">
        <x:f>ROUND(E31/I28* H31,5)</x:f>
      </x:c>
      <x:c r="K31" s="46" t="s"/>
    </x:row>
    <x:row r="32" spans="1:27">
      <x:c r="D32" s="47" t="s">
        <x:v>189</x:v>
      </x:c>
      <x:c r="E32" s="46" t="s"/>
      <x:c r="H32" s="46" t="s"/>
      <x:c r="K32" s="44">
        <x:f>SUM(J30:J31)</x:f>
      </x:c>
    </x:row>
    <x:row r="33" spans="1:27">
      <x:c r="B33" s="14" t="s">
        <x:v>190</x:v>
      </x:c>
      <x:c r="E33" s="46" t="s"/>
      <x:c r="H33" s="46" t="s"/>
      <x:c r="K33" s="46" t="s"/>
    </x:row>
    <x:row r="34" spans="1:27">
      <x:c r="B34" s="0" t="s">
        <x:v>213</x:v>
      </x:c>
      <x:c r="C34" s="0" t="s">
        <x:v>184</x:v>
      </x:c>
      <x:c r="D34" s="0" t="s">
        <x:v>214</x:v>
      </x:c>
      <x:c r="E34" s="43" t="n">
        <x:v>0.25526</x:v>
      </x:c>
      <x:c r="F34" s="0" t="s">
        <x:v>186</x:v>
      </x:c>
      <x:c r="G34" s="0" t="s">
        <x:v>187</x:v>
      </x:c>
      <x:c r="H34" s="44" t="n">
        <x:v>19.01</x:v>
      </x:c>
      <x:c r="I34" s="0" t="s">
        <x:v>188</x:v>
      </x:c>
      <x:c r="J34" s="45">
        <x:f>ROUND(E34/I28* H34,5)</x:f>
      </x:c>
      <x:c r="K34" s="46" t="s"/>
    </x:row>
    <x:row r="35" spans="1:27">
      <x:c r="D35" s="47" t="s">
        <x:v>193</x:v>
      </x:c>
      <x:c r="E35" s="46" t="s"/>
      <x:c r="H35" s="46" t="s"/>
      <x:c r="K35" s="44">
        <x:f>SUM(J34:J34)</x:f>
      </x:c>
    </x:row>
    <x:row r="36" spans="1:27">
      <x:c r="E36" s="46" t="s"/>
      <x:c r="H36" s="46" t="s"/>
      <x:c r="K36" s="46" t="s"/>
    </x:row>
    <x:row r="37" spans="1:27">
      <x:c r="D37" s="47" t="s">
        <x:v>204</x:v>
      </x:c>
      <x:c r="E37" s="46" t="s"/>
      <x:c r="H37" s="46" t="n">
        <x:v>1.5</x:v>
      </x:c>
      <x:c r="I37" s="0" t="s">
        <x:v>205</x:v>
      </x:c>
      <x:c r="J37" s="0">
        <x:f>ROUND(H37/100*K32,5)</x:f>
      </x:c>
      <x:c r="K37" s="46" t="s"/>
    </x:row>
    <x:row r="38" spans="1:27">
      <x:c r="D38" s="47" t="s">
        <x:v>203</x:v>
      </x:c>
      <x:c r="E38" s="46" t="s"/>
      <x:c r="H38" s="46" t="s"/>
      <x:c r="K38" s="48">
        <x:f>SUM(J29:J37)</x:f>
      </x:c>
    </x:row>
    <x:row r="39" spans="1:27">
      <x:c r="D39" s="47" t="s">
        <x:v>215</x:v>
      </x:c>
      <x:c r="E39" s="46" t="s"/>
      <x:c r="H39" s="46" t="n">
        <x:v>5</x:v>
      </x:c>
      <x:c r="I39" s="0" t="s">
        <x:v>205</x:v>
      </x:c>
      <x:c r="K39" s="44">
        <x:f>ROUND(H39/100*K38,5)</x:f>
      </x:c>
    </x:row>
    <x:row r="40" spans="1:27">
      <x:c r="D40" s="47" t="s">
        <x:v>206</x:v>
      </x:c>
      <x:c r="E40" s="46" t="s"/>
      <x:c r="H40" s="46" t="s"/>
      <x:c r="K40" s="48">
        <x:f>SUM(K38:K39)</x:f>
      </x:c>
    </x:row>
    <x:row r="42" spans="1:27" customFormat="1" ht="45" customHeight="1">
      <x:c r="A42" s="36" t="s"/>
      <x:c r="B42" s="36" t="s">
        <x:v>216</x:v>
      </x:c>
      <x:c r="C42" s="37" t="s">
        <x:v>28</x:v>
      </x:c>
      <x:c r="D42" s="38" t="s">
        <x:v>217</x:v>
      </x:c>
      <x:c r="E42" s="37" t="s"/>
      <x:c r="F42" s="37" t="s"/>
      <x:c r="G42" s="37" t="s"/>
      <x:c r="H42" s="39" t="s">
        <x:v>180</x:v>
      </x:c>
      <x:c r="I42" s="40" t="n">
        <x:v>1</x:v>
      </x:c>
      <x:c r="J42" s="41" t="s"/>
      <x:c r="K42" s="42">
        <x:f>ROUND(K50,2)</x:f>
      </x:c>
      <x:c r="L42" s="38" t="s">
        <x:v>218</x:v>
      </x:c>
      <x:c r="M42" s="37" t="s"/>
      <x:c r="N42" s="37" t="s"/>
      <x:c r="O42" s="37" t="s"/>
      <x:c r="P42" s="37" t="s"/>
      <x:c r="Q42" s="37" t="s"/>
      <x:c r="R42" s="37" t="s"/>
      <x:c r="S42" s="37" t="s"/>
      <x:c r="T42" s="37" t="s"/>
      <x:c r="U42" s="37" t="s"/>
      <x:c r="V42" s="37" t="s"/>
      <x:c r="W42" s="37" t="s"/>
      <x:c r="X42" s="37" t="s"/>
      <x:c r="Y42" s="37" t="s"/>
      <x:c r="Z42" s="37" t="s"/>
      <x:c r="AA42" s="37" t="s"/>
    </x:row>
    <x:row r="43" spans="1:27">
      <x:c r="B43" s="14" t="s">
        <x:v>182</x:v>
      </x:c>
    </x:row>
    <x:row r="44" spans="1:27">
      <x:c r="B44" s="0" t="s">
        <x:v>211</x:v>
      </x:c>
      <x:c r="C44" s="0" t="s">
        <x:v>184</x:v>
      </x:c>
      <x:c r="D44" s="0" t="s">
        <x:v>212</x:v>
      </x:c>
      <x:c r="E44" s="43" t="n">
        <x:v>0.7</x:v>
      </x:c>
      <x:c r="F44" s="0" t="s">
        <x:v>186</x:v>
      </x:c>
      <x:c r="G44" s="0" t="s">
        <x:v>187</x:v>
      </x:c>
      <x:c r="H44" s="44" t="n">
        <x:v>21.64</x:v>
      </x:c>
      <x:c r="I44" s="0" t="s">
        <x:v>188</x:v>
      </x:c>
      <x:c r="J44" s="45">
        <x:f>ROUND(E44/I42* H44,5)</x:f>
      </x:c>
      <x:c r="K44" s="46" t="s"/>
    </x:row>
    <x:row r="45" spans="1:27">
      <x:c r="D45" s="47" t="s">
        <x:v>189</x:v>
      </x:c>
      <x:c r="E45" s="46" t="s"/>
      <x:c r="H45" s="46" t="s"/>
      <x:c r="K45" s="44">
        <x:f>SUM(J44:J44)</x:f>
      </x:c>
    </x:row>
    <x:row r="46" spans="1:27">
      <x:c r="E46" s="46" t="s"/>
      <x:c r="H46" s="46" t="s"/>
      <x:c r="K46" s="46" t="s"/>
    </x:row>
    <x:row r="47" spans="1:27">
      <x:c r="D47" s="47" t="s">
        <x:v>204</x:v>
      </x:c>
      <x:c r="E47" s="46" t="s"/>
      <x:c r="H47" s="46" t="n">
        <x:v>1.5</x:v>
      </x:c>
      <x:c r="I47" s="0" t="s">
        <x:v>205</x:v>
      </x:c>
      <x:c r="J47" s="0">
        <x:f>ROUND(H47/100*K45,5)</x:f>
      </x:c>
      <x:c r="K47" s="46" t="s"/>
    </x:row>
    <x:row r="48" spans="1:27">
      <x:c r="D48" s="47" t="s">
        <x:v>203</x:v>
      </x:c>
      <x:c r="E48" s="46" t="s"/>
      <x:c r="H48" s="46" t="s"/>
      <x:c r="K48" s="48">
        <x:f>SUM(J43:J47)</x:f>
      </x:c>
    </x:row>
    <x:row r="49" spans="1:27">
      <x:c r="D49" s="47" t="s">
        <x:v>215</x:v>
      </x:c>
      <x:c r="E49" s="46" t="s"/>
      <x:c r="H49" s="46" t="n">
        <x:v>5</x:v>
      </x:c>
      <x:c r="I49" s="0" t="s">
        <x:v>205</x:v>
      </x:c>
      <x:c r="K49" s="44">
        <x:f>ROUND(H49/100*K48,5)</x:f>
      </x:c>
    </x:row>
    <x:row r="50" spans="1:27">
      <x:c r="D50" s="47" t="s">
        <x:v>206</x:v>
      </x:c>
      <x:c r="E50" s="46" t="s"/>
      <x:c r="H50" s="46" t="s"/>
      <x:c r="K50" s="48">
        <x:f>SUM(K48:K49)</x:f>
      </x:c>
    </x:row>
    <x:row r="52" spans="1:27" customFormat="1" ht="45" customHeight="1">
      <x:c r="A52" s="36" t="s"/>
      <x:c r="B52" s="36" t="s">
        <x:v>219</x:v>
      </x:c>
      <x:c r="C52" s="37" t="s">
        <x:v>28</x:v>
      </x:c>
      <x:c r="D52" s="38" t="s">
        <x:v>220</x:v>
      </x:c>
      <x:c r="E52" s="37" t="s"/>
      <x:c r="F52" s="37" t="s"/>
      <x:c r="G52" s="37" t="s"/>
      <x:c r="H52" s="39" t="s">
        <x:v>180</x:v>
      </x:c>
      <x:c r="I52" s="40" t="n">
        <x:v>1</x:v>
      </x:c>
      <x:c r="J52" s="41" t="s"/>
      <x:c r="K52" s="42">
        <x:f>ROUND(K65,2)</x:f>
      </x:c>
      <x:c r="L52" s="38" t="s">
        <x:v>221</x:v>
      </x:c>
      <x:c r="M52" s="37" t="s"/>
      <x:c r="N52" s="37" t="s"/>
      <x:c r="O52" s="37" t="s"/>
      <x:c r="P52" s="37" t="s"/>
      <x:c r="Q52" s="37" t="s"/>
      <x:c r="R52" s="37" t="s"/>
      <x:c r="S52" s="37" t="s"/>
      <x:c r="T52" s="37" t="s"/>
      <x:c r="U52" s="37" t="s"/>
      <x:c r="V52" s="37" t="s"/>
      <x:c r="W52" s="37" t="s"/>
      <x:c r="X52" s="37" t="s"/>
      <x:c r="Y52" s="37" t="s"/>
      <x:c r="Z52" s="37" t="s"/>
      <x:c r="AA52" s="37" t="s"/>
    </x:row>
    <x:row r="53" spans="1:27">
      <x:c r="B53" s="14" t="s">
        <x:v>182</x:v>
      </x:c>
    </x:row>
    <x:row r="54" spans="1:27">
      <x:c r="B54" s="0" t="s">
        <x:v>222</x:v>
      </x:c>
      <x:c r="C54" s="0" t="s">
        <x:v>184</x:v>
      </x:c>
      <x:c r="D54" s="0" t="s">
        <x:v>223</x:v>
      </x:c>
      <x:c r="E54" s="43" t="n">
        <x:v>0.075</x:v>
      </x:c>
      <x:c r="F54" s="0" t="s">
        <x:v>186</x:v>
      </x:c>
      <x:c r="G54" s="0" t="s">
        <x:v>187</x:v>
      </x:c>
      <x:c r="H54" s="44" t="n">
        <x:v>22.83</x:v>
      </x:c>
      <x:c r="I54" s="0" t="s">
        <x:v>188</x:v>
      </x:c>
      <x:c r="J54" s="45">
        <x:f>ROUND(E54/I52* H54,5)</x:f>
      </x:c>
      <x:c r="K54" s="46" t="s"/>
    </x:row>
    <x:row r="55" spans="1:27">
      <x:c r="B55" s="0" t="s">
        <x:v>224</x:v>
      </x:c>
      <x:c r="C55" s="0" t="s">
        <x:v>184</x:v>
      </x:c>
      <x:c r="D55" s="0" t="s">
        <x:v>225</x:v>
      </x:c>
      <x:c r="E55" s="43" t="n">
        <x:v>0.77</x:v>
      </x:c>
      <x:c r="F55" s="0" t="s">
        <x:v>186</x:v>
      </x:c>
      <x:c r="G55" s="0" t="s">
        <x:v>187</x:v>
      </x:c>
      <x:c r="H55" s="44" t="n">
        <x:v>24.5</x:v>
      </x:c>
      <x:c r="I55" s="0" t="s">
        <x:v>188</x:v>
      </x:c>
      <x:c r="J55" s="45">
        <x:f>ROUND(E55/I52* H55,5)</x:f>
      </x:c>
      <x:c r="K55" s="46" t="s"/>
    </x:row>
    <x:row r="56" spans="1:27">
      <x:c r="D56" s="47" t="s">
        <x:v>189</x:v>
      </x:c>
      <x:c r="E56" s="46" t="s"/>
      <x:c r="H56" s="46" t="s"/>
      <x:c r="K56" s="44">
        <x:f>SUM(J54:J55)</x:f>
      </x:c>
    </x:row>
    <x:row r="57" spans="1:27">
      <x:c r="B57" s="14" t="s">
        <x:v>194</x:v>
      </x:c>
      <x:c r="E57" s="46" t="s"/>
      <x:c r="H57" s="46" t="s"/>
      <x:c r="K57" s="46" t="s"/>
    </x:row>
    <x:row r="58" spans="1:27">
      <x:c r="B58" s="0" t="s">
        <x:v>226</x:v>
      </x:c>
      <x:c r="C58" s="0" t="s">
        <x:v>46</x:v>
      </x:c>
      <x:c r="D58" s="0" t="s">
        <x:v>227</x:v>
      </x:c>
      <x:c r="E58" s="43" t="n">
        <x:v>0.204</x:v>
      </x:c>
      <x:c r="G58" s="0" t="s">
        <x:v>187</x:v>
      </x:c>
      <x:c r="H58" s="44" t="n">
        <x:v>28.06</x:v>
      </x:c>
      <x:c r="I58" s="0" t="s">
        <x:v>188</x:v>
      </x:c>
      <x:c r="J58" s="45">
        <x:f>ROUND(E58* H58,5)</x:f>
      </x:c>
      <x:c r="K58" s="46" t="s"/>
    </x:row>
    <x:row r="59" spans="1:27">
      <x:c r="B59" s="0" t="s">
        <x:v>228</x:v>
      </x:c>
      <x:c r="C59" s="0" t="s">
        <x:v>46</x:v>
      </x:c>
      <x:c r="D59" s="0" t="s">
        <x:v>229</x:v>
      </x:c>
      <x:c r="E59" s="43" t="n">
        <x:v>0.2601</x:v>
      </x:c>
      <x:c r="G59" s="0" t="s">
        <x:v>187</x:v>
      </x:c>
      <x:c r="H59" s="44" t="n">
        <x:v>16.69</x:v>
      </x:c>
      <x:c r="I59" s="0" t="s">
        <x:v>188</x:v>
      </x:c>
      <x:c r="J59" s="45">
        <x:f>ROUND(E59* H59,5)</x:f>
      </x:c>
      <x:c r="K59" s="46" t="s"/>
    </x:row>
    <x:row r="60" spans="1:27">
      <x:c r="D60" s="47" t="s">
        <x:v>202</x:v>
      </x:c>
      <x:c r="E60" s="46" t="s"/>
      <x:c r="H60" s="46" t="s"/>
      <x:c r="K60" s="44">
        <x:f>SUM(J58:J59)</x:f>
      </x:c>
    </x:row>
    <x:row r="61" spans="1:27">
      <x:c r="E61" s="46" t="s"/>
      <x:c r="H61" s="46" t="s"/>
      <x:c r="K61" s="46" t="s"/>
    </x:row>
    <x:row r="62" spans="1:27">
      <x:c r="D62" s="47" t="s">
        <x:v>204</x:v>
      </x:c>
      <x:c r="E62" s="46" t="s"/>
      <x:c r="H62" s="46" t="n">
        <x:v>1.5</x:v>
      </x:c>
      <x:c r="I62" s="0" t="s">
        <x:v>205</x:v>
      </x:c>
      <x:c r="J62" s="0">
        <x:f>ROUND(H62/100*K56,5)</x:f>
      </x:c>
      <x:c r="K62" s="46" t="s"/>
    </x:row>
    <x:row r="63" spans="1:27">
      <x:c r="D63" s="47" t="s">
        <x:v>203</x:v>
      </x:c>
      <x:c r="E63" s="46" t="s"/>
      <x:c r="H63" s="46" t="s"/>
      <x:c r="K63" s="48">
        <x:f>SUM(J53:J62)</x:f>
      </x:c>
    </x:row>
    <x:row r="64" spans="1:27">
      <x:c r="D64" s="47" t="s">
        <x:v>215</x:v>
      </x:c>
      <x:c r="E64" s="46" t="s"/>
      <x:c r="H64" s="46" t="n">
        <x:v>5</x:v>
      </x:c>
      <x:c r="I64" s="0" t="s">
        <x:v>205</x:v>
      </x:c>
      <x:c r="K64" s="44">
        <x:f>ROUND(H64/100*K63,5)</x:f>
      </x:c>
    </x:row>
    <x:row r="65" spans="1:27">
      <x:c r="D65" s="47" t="s">
        <x:v>206</x:v>
      </x:c>
      <x:c r="E65" s="46" t="s"/>
      <x:c r="H65" s="46" t="s"/>
      <x:c r="K65" s="48">
        <x:f>SUM(K63:K64)</x:f>
      </x:c>
    </x:row>
    <x:row r="67" spans="1:27" customFormat="1" ht="45" customHeight="1">
      <x:c r="A67" s="36" t="s">
        <x:v>230</x:v>
      </x:c>
      <x:c r="B67" s="36" t="s">
        <x:v>123</x:v>
      </x:c>
      <x:c r="C67" s="37" t="s">
        <x:v>28</x:v>
      </x:c>
      <x:c r="D67" s="38" t="s">
        <x:v>124</x:v>
      </x:c>
      <x:c r="E67" s="37" t="s"/>
      <x:c r="F67" s="37" t="s"/>
      <x:c r="G67" s="37" t="s"/>
      <x:c r="H67" s="39" t="s">
        <x:v>180</x:v>
      </x:c>
      <x:c r="I67" s="40" t="n">
        <x:v>1</x:v>
      </x:c>
      <x:c r="J67" s="41" t="s"/>
      <x:c r="K67" s="42">
        <x:f>ROUND(K75,2)</x:f>
      </x:c>
      <x:c r="L67" s="38" t="s">
        <x:v>231</x:v>
      </x:c>
      <x:c r="M67" s="37" t="s"/>
      <x:c r="N67" s="37" t="s"/>
      <x:c r="O67" s="37" t="s"/>
      <x:c r="P67" s="37" t="s"/>
      <x:c r="Q67" s="37" t="s"/>
      <x:c r="R67" s="37" t="s"/>
      <x:c r="S67" s="37" t="s"/>
      <x:c r="T67" s="37" t="s"/>
      <x:c r="U67" s="37" t="s"/>
      <x:c r="V67" s="37" t="s"/>
      <x:c r="W67" s="37" t="s"/>
      <x:c r="X67" s="37" t="s"/>
      <x:c r="Y67" s="37" t="s"/>
      <x:c r="Z67" s="37" t="s"/>
      <x:c r="AA67" s="37" t="s"/>
    </x:row>
    <x:row r="68" spans="1:27">
      <x:c r="B68" s="14" t="s">
        <x:v>182</x:v>
      </x:c>
    </x:row>
    <x:row r="69" spans="1:27">
      <x:c r="B69" s="0" t="s">
        <x:v>211</x:v>
      </x:c>
      <x:c r="C69" s="0" t="s">
        <x:v>184</x:v>
      </x:c>
      <x:c r="D69" s="0" t="s">
        <x:v>212</x:v>
      </x:c>
      <x:c r="E69" s="43" t="n">
        <x:v>0.32</x:v>
      </x:c>
      <x:c r="F69" s="0" t="s">
        <x:v>186</x:v>
      </x:c>
      <x:c r="G69" s="0" t="s">
        <x:v>187</x:v>
      </x:c>
      <x:c r="H69" s="44" t="n">
        <x:v>21.64</x:v>
      </x:c>
      <x:c r="I69" s="0" t="s">
        <x:v>188</x:v>
      </x:c>
      <x:c r="J69" s="45">
        <x:f>ROUND(E69/I67* H69,5)</x:f>
      </x:c>
      <x:c r="K69" s="46" t="s"/>
    </x:row>
    <x:row r="70" spans="1:27">
      <x:c r="D70" s="47" t="s">
        <x:v>189</x:v>
      </x:c>
      <x:c r="E70" s="46" t="s"/>
      <x:c r="H70" s="46" t="s"/>
      <x:c r="K70" s="44">
        <x:f>SUM(J69:J69)</x:f>
      </x:c>
    </x:row>
    <x:row r="71" spans="1:27">
      <x:c r="E71" s="46" t="s"/>
      <x:c r="H71" s="46" t="s"/>
      <x:c r="K71" s="46" t="s"/>
    </x:row>
    <x:row r="72" spans="1:27">
      <x:c r="D72" s="47" t="s">
        <x:v>204</x:v>
      </x:c>
      <x:c r="E72" s="46" t="s"/>
      <x:c r="H72" s="46" t="n">
        <x:v>1.5</x:v>
      </x:c>
      <x:c r="I72" s="0" t="s">
        <x:v>205</x:v>
      </x:c>
      <x:c r="J72" s="0">
        <x:f>ROUND(H72/100*K70,5)</x:f>
      </x:c>
      <x:c r="K72" s="46" t="s"/>
    </x:row>
    <x:row r="73" spans="1:27">
      <x:c r="D73" s="47" t="s">
        <x:v>203</x:v>
      </x:c>
      <x:c r="E73" s="46" t="s"/>
      <x:c r="H73" s="46" t="s"/>
      <x:c r="K73" s="48">
        <x:f>SUM(J68:J72)</x:f>
      </x:c>
    </x:row>
    <x:row r="74" spans="1:27">
      <x:c r="D74" s="47" t="s">
        <x:v>215</x:v>
      </x:c>
      <x:c r="E74" s="46" t="s"/>
      <x:c r="H74" s="46" t="n">
        <x:v>5</x:v>
      </x:c>
      <x:c r="I74" s="0" t="s">
        <x:v>205</x:v>
      </x:c>
      <x:c r="K74" s="44">
        <x:f>ROUND(H74/100*K73,5)</x:f>
      </x:c>
    </x:row>
    <x:row r="75" spans="1:27">
      <x:c r="D75" s="47" t="s">
        <x:v>206</x:v>
      </x:c>
      <x:c r="E75" s="46" t="s"/>
      <x:c r="H75" s="46" t="s"/>
      <x:c r="K75" s="48">
        <x:f>SUM(K73:K74)</x:f>
      </x:c>
    </x:row>
    <x:row r="77" spans="1:27" customFormat="1" ht="45" customHeight="1">
      <x:c r="A77" s="36" t="s">
        <x:v>232</x:v>
      </x:c>
      <x:c r="B77" s="36" t="s">
        <x:v>27</x:v>
      </x:c>
      <x:c r="C77" s="37" t="s">
        <x:v>28</x:v>
      </x:c>
      <x:c r="D77" s="38" t="s">
        <x:v>29</x:v>
      </x:c>
      <x:c r="E77" s="37" t="s"/>
      <x:c r="F77" s="37" t="s"/>
      <x:c r="G77" s="37" t="s"/>
      <x:c r="H77" s="39" t="s">
        <x:v>180</x:v>
      </x:c>
      <x:c r="I77" s="40" t="n">
        <x:v>1</x:v>
      </x:c>
      <x:c r="J77" s="41" t="s"/>
      <x:c r="K77" s="42">
        <x:f>ROUND(K85,2)</x:f>
      </x:c>
      <x:c r="L77" s="38" t="s">
        <x:v>233</x:v>
      </x:c>
      <x:c r="M77" s="37" t="s"/>
      <x:c r="N77" s="37" t="s"/>
      <x:c r="O77" s="37" t="s"/>
      <x:c r="P77" s="37" t="s"/>
      <x:c r="Q77" s="37" t="s"/>
      <x:c r="R77" s="37" t="s"/>
      <x:c r="S77" s="37" t="s"/>
      <x:c r="T77" s="37" t="s"/>
      <x:c r="U77" s="37" t="s"/>
      <x:c r="V77" s="37" t="s"/>
      <x:c r="W77" s="37" t="s"/>
      <x:c r="X77" s="37" t="s"/>
      <x:c r="Y77" s="37" t="s"/>
      <x:c r="Z77" s="37" t="s"/>
      <x:c r="AA77" s="37" t="s"/>
    </x:row>
    <x:row r="78" spans="1:27">
      <x:c r="B78" s="14" t="s">
        <x:v>182</x:v>
      </x:c>
    </x:row>
    <x:row r="79" spans="1:27">
      <x:c r="B79" s="0" t="s">
        <x:v>211</x:v>
      </x:c>
      <x:c r="C79" s="0" t="s">
        <x:v>184</x:v>
      </x:c>
      <x:c r="D79" s="0" t="s">
        <x:v>212</x:v>
      </x:c>
      <x:c r="E79" s="43" t="n">
        <x:v>0.6</x:v>
      </x:c>
      <x:c r="F79" s="0" t="s">
        <x:v>186</x:v>
      </x:c>
      <x:c r="G79" s="0" t="s">
        <x:v>187</x:v>
      </x:c>
      <x:c r="H79" s="44" t="n">
        <x:v>21.64</x:v>
      </x:c>
      <x:c r="I79" s="0" t="s">
        <x:v>188</x:v>
      </x:c>
      <x:c r="J79" s="45">
        <x:f>ROUND(E79/I77* H79,5)</x:f>
      </x:c>
      <x:c r="K79" s="46" t="s"/>
    </x:row>
    <x:row r="80" spans="1:27">
      <x:c r="D80" s="47" t="s">
        <x:v>189</x:v>
      </x:c>
      <x:c r="E80" s="46" t="s"/>
      <x:c r="H80" s="46" t="s"/>
      <x:c r="K80" s="44">
        <x:f>SUM(J79:J79)</x:f>
      </x:c>
    </x:row>
    <x:row r="81" spans="1:27">
      <x:c r="E81" s="46" t="s"/>
      <x:c r="H81" s="46" t="s"/>
      <x:c r="K81" s="46" t="s"/>
    </x:row>
    <x:row r="82" spans="1:27">
      <x:c r="D82" s="47" t="s">
        <x:v>204</x:v>
      </x:c>
      <x:c r="E82" s="46" t="s"/>
      <x:c r="H82" s="46" t="n">
        <x:v>1.5</x:v>
      </x:c>
      <x:c r="I82" s="0" t="s">
        <x:v>205</x:v>
      </x:c>
      <x:c r="J82" s="0">
        <x:f>ROUND(H82/100*K80,5)</x:f>
      </x:c>
      <x:c r="K82" s="46" t="s"/>
    </x:row>
    <x:row r="83" spans="1:27">
      <x:c r="D83" s="47" t="s">
        <x:v>203</x:v>
      </x:c>
      <x:c r="E83" s="46" t="s"/>
      <x:c r="H83" s="46" t="s"/>
      <x:c r="K83" s="48">
        <x:f>SUM(J78:J82)</x:f>
      </x:c>
    </x:row>
    <x:row r="84" spans="1:27">
      <x:c r="D84" s="47" t="s">
        <x:v>215</x:v>
      </x:c>
      <x:c r="E84" s="46" t="s"/>
      <x:c r="H84" s="46" t="n">
        <x:v>5</x:v>
      </x:c>
      <x:c r="I84" s="0" t="s">
        <x:v>205</x:v>
      </x:c>
      <x:c r="K84" s="44">
        <x:f>ROUND(H84/100*K83,5)</x:f>
      </x:c>
    </x:row>
    <x:row r="85" spans="1:27">
      <x:c r="D85" s="47" t="s">
        <x:v>206</x:v>
      </x:c>
      <x:c r="E85" s="46" t="s"/>
      <x:c r="H85" s="46" t="s"/>
      <x:c r="K85" s="48">
        <x:f>SUM(K83:K84)</x:f>
      </x:c>
    </x:row>
    <x:row r="87" spans="1:27" customFormat="1" ht="45" customHeight="1">
      <x:c r="A87" s="36" t="s">
        <x:v>234</x:v>
      </x:c>
      <x:c r="B87" s="36" t="s">
        <x:v>36</x:v>
      </x:c>
      <x:c r="C87" s="37" t="s">
        <x:v>16</x:v>
      </x:c>
      <x:c r="D87" s="38" t="s">
        <x:v>37</x:v>
      </x:c>
      <x:c r="E87" s="37" t="s"/>
      <x:c r="F87" s="37" t="s"/>
      <x:c r="G87" s="37" t="s"/>
      <x:c r="H87" s="39" t="s">
        <x:v>180</x:v>
      </x:c>
      <x:c r="I87" s="40" t="n">
        <x:v>1</x:v>
      </x:c>
      <x:c r="J87" s="41" t="s"/>
      <x:c r="K87" s="42">
        <x:f>ROUND(K98,2)</x:f>
      </x:c>
      <x:c r="L87" s="38" t="s">
        <x:v>235</x:v>
      </x:c>
      <x:c r="M87" s="37" t="s"/>
      <x:c r="N87" s="37" t="s"/>
      <x:c r="O87" s="37" t="s"/>
      <x:c r="P87" s="37" t="s"/>
      <x:c r="Q87" s="37" t="s"/>
      <x:c r="R87" s="37" t="s"/>
      <x:c r="S87" s="37" t="s"/>
      <x:c r="T87" s="37" t="s"/>
      <x:c r="U87" s="37" t="s"/>
      <x:c r="V87" s="37" t="s"/>
      <x:c r="W87" s="37" t="s"/>
      <x:c r="X87" s="37" t="s"/>
      <x:c r="Y87" s="37" t="s"/>
      <x:c r="Z87" s="37" t="s"/>
      <x:c r="AA87" s="37" t="s"/>
    </x:row>
    <x:row r="88" spans="1:27">
      <x:c r="B88" s="14" t="s">
        <x:v>182</x:v>
      </x:c>
    </x:row>
    <x:row r="89" spans="1:27">
      <x:c r="B89" s="0" t="s">
        <x:v>183</x:v>
      </x:c>
      <x:c r="C89" s="0" t="s">
        <x:v>184</x:v>
      </x:c>
      <x:c r="D89" s="0" t="s">
        <x:v>185</x:v>
      </x:c>
      <x:c r="E89" s="43" t="n">
        <x:v>0.2</x:v>
      </x:c>
      <x:c r="F89" s="0" t="s">
        <x:v>186</x:v>
      </x:c>
      <x:c r="G89" s="0" t="s">
        <x:v>187</x:v>
      </x:c>
      <x:c r="H89" s="44" t="n">
        <x:v>22.28</x:v>
      </x:c>
      <x:c r="I89" s="0" t="s">
        <x:v>188</x:v>
      </x:c>
      <x:c r="J89" s="45">
        <x:f>ROUND(E89/I87* H89,5)</x:f>
      </x:c>
      <x:c r="K89" s="46" t="s"/>
    </x:row>
    <x:row r="90" spans="1:27">
      <x:c r="D90" s="47" t="s">
        <x:v>189</x:v>
      </x:c>
      <x:c r="E90" s="46" t="s"/>
      <x:c r="H90" s="46" t="s"/>
      <x:c r="K90" s="44">
        <x:f>SUM(J89:J89)</x:f>
      </x:c>
    </x:row>
    <x:row r="91" spans="1:27">
      <x:c r="B91" s="14" t="s">
        <x:v>190</x:v>
      </x:c>
      <x:c r="E91" s="46" t="s"/>
      <x:c r="H91" s="46" t="s"/>
      <x:c r="K91" s="46" t="s"/>
    </x:row>
    <x:row r="92" spans="1:27">
      <x:c r="B92" s="0" t="s">
        <x:v>236</x:v>
      </x:c>
      <x:c r="C92" s="0" t="s">
        <x:v>184</x:v>
      </x:c>
      <x:c r="D92" s="0" t="s">
        <x:v>237</x:v>
      </x:c>
      <x:c r="E92" s="43" t="n">
        <x:v>0.2</x:v>
      </x:c>
      <x:c r="F92" s="0" t="s">
        <x:v>186</x:v>
      </x:c>
      <x:c r="G92" s="0" t="s">
        <x:v>187</x:v>
      </x:c>
      <x:c r="H92" s="44" t="n">
        <x:v>4.37</x:v>
      </x:c>
      <x:c r="I92" s="0" t="s">
        <x:v>188</x:v>
      </x:c>
      <x:c r="J92" s="45">
        <x:f>ROUND(E92/I87* H92,5)</x:f>
      </x:c>
      <x:c r="K92" s="46" t="s"/>
    </x:row>
    <x:row r="93" spans="1:27">
      <x:c r="D93" s="47" t="s">
        <x:v>193</x:v>
      </x:c>
      <x:c r="E93" s="46" t="s"/>
      <x:c r="H93" s="46" t="s"/>
      <x:c r="K93" s="44">
        <x:f>SUM(J92:J92)</x:f>
      </x:c>
    </x:row>
    <x:row r="94" spans="1:27">
      <x:c r="E94" s="46" t="s"/>
      <x:c r="H94" s="46" t="s"/>
      <x:c r="K94" s="46" t="s"/>
    </x:row>
    <x:row r="95" spans="1:27">
      <x:c r="D95" s="47" t="s">
        <x:v>204</x:v>
      </x:c>
      <x:c r="E95" s="46" t="s"/>
      <x:c r="H95" s="46" t="n">
        <x:v>1.5</x:v>
      </x:c>
      <x:c r="I95" s="0" t="s">
        <x:v>205</x:v>
      </x:c>
      <x:c r="J95" s="0">
        <x:f>ROUND(H95/100*K90,5)</x:f>
      </x:c>
      <x:c r="K95" s="46" t="s"/>
    </x:row>
    <x:row r="96" spans="1:27">
      <x:c r="D96" s="47" t="s">
        <x:v>203</x:v>
      </x:c>
      <x:c r="E96" s="46" t="s"/>
      <x:c r="H96" s="46" t="s"/>
      <x:c r="K96" s="48">
        <x:f>SUM(J88:J95)</x:f>
      </x:c>
    </x:row>
    <x:row r="97" spans="1:27">
      <x:c r="D97" s="47" t="s">
        <x:v>215</x:v>
      </x:c>
      <x:c r="E97" s="46" t="s"/>
      <x:c r="H97" s="46" t="n">
        <x:v>5</x:v>
      </x:c>
      <x:c r="I97" s="0" t="s">
        <x:v>205</x:v>
      </x:c>
      <x:c r="K97" s="44">
        <x:f>ROUND(H97/100*K96,5)</x:f>
      </x:c>
    </x:row>
    <x:row r="98" spans="1:27">
      <x:c r="D98" s="47" t="s">
        <x:v>206</x:v>
      </x:c>
      <x:c r="E98" s="46" t="s"/>
      <x:c r="H98" s="46" t="s"/>
      <x:c r="K98" s="48">
        <x:f>SUM(K96:K97)</x:f>
      </x:c>
    </x:row>
    <x:row r="100" spans="1:27" customFormat="1" ht="45" customHeight="1">
      <x:c r="A100" s="36" t="s">
        <x:v>238</x:v>
      </x:c>
      <x:c r="B100" s="36" t="s">
        <x:v>30</x:v>
      </x:c>
      <x:c r="C100" s="37" t="s">
        <x:v>16</x:v>
      </x:c>
      <x:c r="D100" s="38" t="s">
        <x:v>31</x:v>
      </x:c>
      <x:c r="E100" s="37" t="s"/>
      <x:c r="F100" s="37" t="s"/>
      <x:c r="G100" s="37" t="s"/>
      <x:c r="H100" s="39" t="s">
        <x:v>180</x:v>
      </x:c>
      <x:c r="I100" s="40" t="n">
        <x:v>1</x:v>
      </x:c>
      <x:c r="J100" s="41" t="s"/>
      <x:c r="K100" s="42">
        <x:f>ROUND(K108,2)</x:f>
      </x:c>
      <x:c r="L100" s="38" t="s">
        <x:v>239</x:v>
      </x:c>
      <x:c r="M100" s="37" t="s"/>
      <x:c r="N100" s="37" t="s"/>
      <x:c r="O100" s="37" t="s"/>
      <x:c r="P100" s="37" t="s"/>
      <x:c r="Q100" s="37" t="s"/>
      <x:c r="R100" s="37" t="s"/>
      <x:c r="S100" s="37" t="s"/>
      <x:c r="T100" s="37" t="s"/>
      <x:c r="U100" s="37" t="s"/>
      <x:c r="V100" s="37" t="s"/>
      <x:c r="W100" s="37" t="s"/>
      <x:c r="X100" s="37" t="s"/>
      <x:c r="Y100" s="37" t="s"/>
      <x:c r="Z100" s="37" t="s"/>
      <x:c r="AA100" s="37" t="s"/>
    </x:row>
    <x:row r="101" spans="1:27">
      <x:c r="B101" s="14" t="s">
        <x:v>182</x:v>
      </x:c>
    </x:row>
    <x:row r="102" spans="1:27">
      <x:c r="B102" s="0" t="s">
        <x:v>211</x:v>
      </x:c>
      <x:c r="C102" s="0" t="s">
        <x:v>184</x:v>
      </x:c>
      <x:c r="D102" s="0" t="s">
        <x:v>212</x:v>
      </x:c>
      <x:c r="E102" s="43" t="n">
        <x:v>0.15</x:v>
      </x:c>
      <x:c r="F102" s="0" t="s">
        <x:v>186</x:v>
      </x:c>
      <x:c r="G102" s="0" t="s">
        <x:v>187</x:v>
      </x:c>
      <x:c r="H102" s="44" t="n">
        <x:v>21.64</x:v>
      </x:c>
      <x:c r="I102" s="0" t="s">
        <x:v>188</x:v>
      </x:c>
      <x:c r="J102" s="45">
        <x:f>ROUND(E102/I100* H102,5)</x:f>
      </x:c>
      <x:c r="K102" s="46" t="s"/>
    </x:row>
    <x:row r="103" spans="1:27">
      <x:c r="D103" s="47" t="s">
        <x:v>189</x:v>
      </x:c>
      <x:c r="E103" s="46" t="s"/>
      <x:c r="H103" s="46" t="s"/>
      <x:c r="K103" s="44">
        <x:f>SUM(J102:J102)</x:f>
      </x:c>
    </x:row>
    <x:row r="104" spans="1:27">
      <x:c r="E104" s="46" t="s"/>
      <x:c r="H104" s="46" t="s"/>
      <x:c r="K104" s="46" t="s"/>
    </x:row>
    <x:row r="105" spans="1:27">
      <x:c r="D105" s="47" t="s">
        <x:v>204</x:v>
      </x:c>
      <x:c r="E105" s="46" t="s"/>
      <x:c r="H105" s="46" t="n">
        <x:v>1.5</x:v>
      </x:c>
      <x:c r="I105" s="0" t="s">
        <x:v>205</x:v>
      </x:c>
      <x:c r="J105" s="0">
        <x:f>ROUND(H105/100*K103,5)</x:f>
      </x:c>
      <x:c r="K105" s="46" t="s"/>
    </x:row>
    <x:row r="106" spans="1:27">
      <x:c r="D106" s="47" t="s">
        <x:v>203</x:v>
      </x:c>
      <x:c r="E106" s="46" t="s"/>
      <x:c r="H106" s="46" t="s"/>
      <x:c r="K106" s="48">
        <x:f>SUM(J101:J105)</x:f>
      </x:c>
    </x:row>
    <x:row r="107" spans="1:27">
      <x:c r="D107" s="47" t="s">
        <x:v>215</x:v>
      </x:c>
      <x:c r="E107" s="46" t="s"/>
      <x:c r="H107" s="46" t="n">
        <x:v>5</x:v>
      </x:c>
      <x:c r="I107" s="0" t="s">
        <x:v>205</x:v>
      </x:c>
      <x:c r="K107" s="44">
        <x:f>ROUND(H107/100*K106,5)</x:f>
      </x:c>
    </x:row>
    <x:row r="108" spans="1:27">
      <x:c r="D108" s="47" t="s">
        <x:v>206</x:v>
      </x:c>
      <x:c r="E108" s="46" t="s"/>
      <x:c r="H108" s="46" t="s"/>
      <x:c r="K108" s="48">
        <x:f>SUM(K106:K107)</x:f>
      </x:c>
    </x:row>
    <x:row r="110" spans="1:27" customFormat="1" ht="45" customHeight="1">
      <x:c r="A110" s="36" t="s">
        <x:v>240</x:v>
      </x:c>
      <x:c r="B110" s="36" t="s">
        <x:v>38</x:v>
      </x:c>
      <x:c r="C110" s="37" t="s">
        <x:v>28</x:v>
      </x:c>
      <x:c r="D110" s="38" t="s">
        <x:v>39</x:v>
      </x:c>
      <x:c r="E110" s="37" t="s"/>
      <x:c r="F110" s="37" t="s"/>
      <x:c r="G110" s="37" t="s"/>
      <x:c r="H110" s="39" t="s">
        <x:v>180</x:v>
      </x:c>
      <x:c r="I110" s="40" t="n">
        <x:v>1</x:v>
      </x:c>
      <x:c r="J110" s="41" t="s"/>
      <x:c r="K110" s="42">
        <x:f>ROUND(K118,2)</x:f>
      </x:c>
      <x:c r="L110" s="38" t="s">
        <x:v>241</x:v>
      </x:c>
      <x:c r="M110" s="37" t="s"/>
      <x:c r="N110" s="37" t="s"/>
      <x:c r="O110" s="37" t="s"/>
      <x:c r="P110" s="37" t="s"/>
      <x:c r="Q110" s="37" t="s"/>
      <x:c r="R110" s="37" t="s"/>
      <x:c r="S110" s="37" t="s"/>
      <x:c r="T110" s="37" t="s"/>
      <x:c r="U110" s="37" t="s"/>
      <x:c r="V110" s="37" t="s"/>
      <x:c r="W110" s="37" t="s"/>
      <x:c r="X110" s="37" t="s"/>
      <x:c r="Y110" s="37" t="s"/>
      <x:c r="Z110" s="37" t="s"/>
      <x:c r="AA110" s="37" t="s"/>
    </x:row>
    <x:row r="111" spans="1:27">
      <x:c r="B111" s="14" t="s">
        <x:v>182</x:v>
      </x:c>
    </x:row>
    <x:row r="112" spans="1:27">
      <x:c r="B112" s="0" t="s">
        <x:v>211</x:v>
      </x:c>
      <x:c r="C112" s="0" t="s">
        <x:v>184</x:v>
      </x:c>
      <x:c r="D112" s="0" t="s">
        <x:v>212</x:v>
      </x:c>
      <x:c r="E112" s="43" t="n">
        <x:v>0.04</x:v>
      </x:c>
      <x:c r="F112" s="0" t="s">
        <x:v>186</x:v>
      </x:c>
      <x:c r="G112" s="0" t="s">
        <x:v>187</x:v>
      </x:c>
      <x:c r="H112" s="44" t="n">
        <x:v>21.64</x:v>
      </x:c>
      <x:c r="I112" s="0" t="s">
        <x:v>188</x:v>
      </x:c>
      <x:c r="J112" s="45">
        <x:f>ROUND(E112/I110* H112,5)</x:f>
      </x:c>
      <x:c r="K112" s="46" t="s"/>
    </x:row>
    <x:row r="113" spans="1:27">
      <x:c r="D113" s="47" t="s">
        <x:v>189</x:v>
      </x:c>
      <x:c r="E113" s="46" t="s"/>
      <x:c r="H113" s="46" t="s"/>
      <x:c r="K113" s="44">
        <x:f>SUM(J112:J112)</x:f>
      </x:c>
    </x:row>
    <x:row r="114" spans="1:27">
      <x:c r="E114" s="46" t="s"/>
      <x:c r="H114" s="46" t="s"/>
      <x:c r="K114" s="46" t="s"/>
    </x:row>
    <x:row r="115" spans="1:27">
      <x:c r="D115" s="47" t="s">
        <x:v>204</x:v>
      </x:c>
      <x:c r="E115" s="46" t="s"/>
      <x:c r="H115" s="46" t="n">
        <x:v>1.5</x:v>
      </x:c>
      <x:c r="I115" s="0" t="s">
        <x:v>205</x:v>
      </x:c>
      <x:c r="J115" s="0">
        <x:f>ROUND(H115/100*K113,5)</x:f>
      </x:c>
      <x:c r="K115" s="46" t="s"/>
    </x:row>
    <x:row r="116" spans="1:27">
      <x:c r="D116" s="47" t="s">
        <x:v>203</x:v>
      </x:c>
      <x:c r="E116" s="46" t="s"/>
      <x:c r="H116" s="46" t="s"/>
      <x:c r="K116" s="48">
        <x:f>SUM(J111:J115)</x:f>
      </x:c>
    </x:row>
    <x:row r="117" spans="1:27">
      <x:c r="D117" s="47" t="s">
        <x:v>215</x:v>
      </x:c>
      <x:c r="E117" s="46" t="s"/>
      <x:c r="H117" s="46" t="n">
        <x:v>5</x:v>
      </x:c>
      <x:c r="I117" s="0" t="s">
        <x:v>205</x:v>
      </x:c>
      <x:c r="K117" s="44">
        <x:f>ROUND(H117/100*K116,5)</x:f>
      </x:c>
    </x:row>
    <x:row r="118" spans="1:27">
      <x:c r="D118" s="47" t="s">
        <x:v>206</x:v>
      </x:c>
      <x:c r="E118" s="46" t="s"/>
      <x:c r="H118" s="46" t="s"/>
      <x:c r="K118" s="48">
        <x:f>SUM(K116:K117)</x:f>
      </x:c>
    </x:row>
    <x:row r="120" spans="1:27" customFormat="1" ht="45" customHeight="1">
      <x:c r="A120" s="36" t="s">
        <x:v>242</x:v>
      </x:c>
      <x:c r="B120" s="36" t="s">
        <x:v>34</x:v>
      </x:c>
      <x:c r="C120" s="37" t="s">
        <x:v>16</x:v>
      </x:c>
      <x:c r="D120" s="38" t="s">
        <x:v>35</x:v>
      </x:c>
      <x:c r="E120" s="37" t="s"/>
      <x:c r="F120" s="37" t="s"/>
      <x:c r="G120" s="37" t="s"/>
      <x:c r="H120" s="39" t="s">
        <x:v>180</x:v>
      </x:c>
      <x:c r="I120" s="40" t="n">
        <x:v>1</x:v>
      </x:c>
      <x:c r="J120" s="41" t="s"/>
      <x:c r="K120" s="42">
        <x:f>ROUND(K128,2)</x:f>
      </x:c>
      <x:c r="L120" s="38" t="s">
        <x:v>243</x:v>
      </x:c>
      <x:c r="M120" s="37" t="s"/>
      <x:c r="N120" s="37" t="s"/>
      <x:c r="O120" s="37" t="s"/>
      <x:c r="P120" s="37" t="s"/>
      <x:c r="Q120" s="37" t="s"/>
      <x:c r="R120" s="37" t="s"/>
      <x:c r="S120" s="37" t="s"/>
      <x:c r="T120" s="37" t="s"/>
      <x:c r="U120" s="37" t="s"/>
      <x:c r="V120" s="37" t="s"/>
      <x:c r="W120" s="37" t="s"/>
      <x:c r="X120" s="37" t="s"/>
      <x:c r="Y120" s="37" t="s"/>
      <x:c r="Z120" s="37" t="s"/>
      <x:c r="AA120" s="37" t="s"/>
    </x:row>
    <x:row r="121" spans="1:27">
      <x:c r="B121" s="14" t="s">
        <x:v>182</x:v>
      </x:c>
    </x:row>
    <x:row r="122" spans="1:27">
      <x:c r="B122" s="0" t="s">
        <x:v>211</x:v>
      </x:c>
      <x:c r="C122" s="0" t="s">
        <x:v>184</x:v>
      </x:c>
      <x:c r="D122" s="0" t="s">
        <x:v>212</x:v>
      </x:c>
      <x:c r="E122" s="43" t="n">
        <x:v>0.065</x:v>
      </x:c>
      <x:c r="F122" s="0" t="s">
        <x:v>186</x:v>
      </x:c>
      <x:c r="G122" s="0" t="s">
        <x:v>187</x:v>
      </x:c>
      <x:c r="H122" s="44" t="n">
        <x:v>21.64</x:v>
      </x:c>
      <x:c r="I122" s="0" t="s">
        <x:v>188</x:v>
      </x:c>
      <x:c r="J122" s="45">
        <x:f>ROUND(E122/I120* H122,5)</x:f>
      </x:c>
      <x:c r="K122" s="46" t="s"/>
    </x:row>
    <x:row r="123" spans="1:27">
      <x:c r="D123" s="47" t="s">
        <x:v>189</x:v>
      </x:c>
      <x:c r="E123" s="46" t="s"/>
      <x:c r="H123" s="46" t="s"/>
      <x:c r="K123" s="44">
        <x:f>SUM(J122:J122)</x:f>
      </x:c>
    </x:row>
    <x:row r="124" spans="1:27">
      <x:c r="E124" s="46" t="s"/>
      <x:c r="H124" s="46" t="s"/>
      <x:c r="K124" s="46" t="s"/>
    </x:row>
    <x:row r="125" spans="1:27">
      <x:c r="D125" s="47" t="s">
        <x:v>204</x:v>
      </x:c>
      <x:c r="E125" s="46" t="s"/>
      <x:c r="H125" s="46" t="n">
        <x:v>1.5</x:v>
      </x:c>
      <x:c r="I125" s="0" t="s">
        <x:v>205</x:v>
      </x:c>
      <x:c r="J125" s="0">
        <x:f>ROUND(H125/100*K123,5)</x:f>
      </x:c>
      <x:c r="K125" s="46" t="s"/>
    </x:row>
    <x:row r="126" spans="1:27">
      <x:c r="D126" s="47" t="s">
        <x:v>203</x:v>
      </x:c>
      <x:c r="E126" s="46" t="s"/>
      <x:c r="H126" s="46" t="s"/>
      <x:c r="K126" s="48">
        <x:f>SUM(J121:J125)</x:f>
      </x:c>
    </x:row>
    <x:row r="127" spans="1:27">
      <x:c r="D127" s="47" t="s">
        <x:v>215</x:v>
      </x:c>
      <x:c r="E127" s="46" t="s"/>
      <x:c r="H127" s="46" t="n">
        <x:v>5</x:v>
      </x:c>
      <x:c r="I127" s="0" t="s">
        <x:v>205</x:v>
      </x:c>
      <x:c r="K127" s="44">
        <x:f>ROUND(H127/100*K126,5)</x:f>
      </x:c>
    </x:row>
    <x:row r="128" spans="1:27">
      <x:c r="D128" s="47" t="s">
        <x:v>206</x:v>
      </x:c>
      <x:c r="E128" s="46" t="s"/>
      <x:c r="H128" s="46" t="s"/>
      <x:c r="K128" s="48">
        <x:f>SUM(K126:K127)</x:f>
      </x:c>
    </x:row>
    <x:row r="130" spans="1:27" customFormat="1" ht="45" customHeight="1">
      <x:c r="A130" s="36" t="s">
        <x:v>244</x:v>
      </x:c>
      <x:c r="B130" s="36" t="s">
        <x:v>32</x:v>
      </x:c>
      <x:c r="C130" s="37" t="s">
        <x:v>16</x:v>
      </x:c>
      <x:c r="D130" s="38" t="s">
        <x:v>33</x:v>
      </x:c>
      <x:c r="E130" s="37" t="s"/>
      <x:c r="F130" s="37" t="s"/>
      <x:c r="G130" s="37" t="s"/>
      <x:c r="H130" s="39" t="s">
        <x:v>180</x:v>
      </x:c>
      <x:c r="I130" s="40" t="n">
        <x:v>1</x:v>
      </x:c>
      <x:c r="J130" s="41" t="s"/>
      <x:c r="K130" s="42">
        <x:f>ROUND(K138,2)</x:f>
      </x:c>
      <x:c r="L130" s="38" t="s">
        <x:v>245</x:v>
      </x:c>
      <x:c r="M130" s="37" t="s"/>
      <x:c r="N130" s="37" t="s"/>
      <x:c r="O130" s="37" t="s"/>
      <x:c r="P130" s="37" t="s"/>
      <x:c r="Q130" s="37" t="s"/>
      <x:c r="R130" s="37" t="s"/>
      <x:c r="S130" s="37" t="s"/>
      <x:c r="T130" s="37" t="s"/>
      <x:c r="U130" s="37" t="s"/>
      <x:c r="V130" s="37" t="s"/>
      <x:c r="W130" s="37" t="s"/>
      <x:c r="X130" s="37" t="s"/>
      <x:c r="Y130" s="37" t="s"/>
      <x:c r="Z130" s="37" t="s"/>
      <x:c r="AA130" s="37" t="s"/>
    </x:row>
    <x:row r="131" spans="1:27">
      <x:c r="B131" s="14" t="s">
        <x:v>182</x:v>
      </x:c>
    </x:row>
    <x:row r="132" spans="1:27">
      <x:c r="B132" s="0" t="s">
        <x:v>211</x:v>
      </x:c>
      <x:c r="C132" s="0" t="s">
        <x:v>184</x:v>
      </x:c>
      <x:c r="D132" s="0" t="s">
        <x:v>212</x:v>
      </x:c>
      <x:c r="E132" s="43" t="n">
        <x:v>1</x:v>
      </x:c>
      <x:c r="F132" s="0" t="s">
        <x:v>186</x:v>
      </x:c>
      <x:c r="G132" s="0" t="s">
        <x:v>187</x:v>
      </x:c>
      <x:c r="H132" s="44" t="n">
        <x:v>21.64</x:v>
      </x:c>
      <x:c r="I132" s="0" t="s">
        <x:v>188</x:v>
      </x:c>
      <x:c r="J132" s="45">
        <x:f>ROUND(E132/I130* H132,5)</x:f>
      </x:c>
      <x:c r="K132" s="46" t="s"/>
    </x:row>
    <x:row r="133" spans="1:27">
      <x:c r="D133" s="47" t="s">
        <x:v>189</x:v>
      </x:c>
      <x:c r="E133" s="46" t="s"/>
      <x:c r="H133" s="46" t="s"/>
      <x:c r="K133" s="44">
        <x:f>SUM(J132:J132)</x:f>
      </x:c>
    </x:row>
    <x:row r="134" spans="1:27">
      <x:c r="E134" s="46" t="s"/>
      <x:c r="H134" s="46" t="s"/>
      <x:c r="K134" s="46" t="s"/>
    </x:row>
    <x:row r="135" spans="1:27">
      <x:c r="D135" s="47" t="s">
        <x:v>204</x:v>
      </x:c>
      <x:c r="E135" s="46" t="s"/>
      <x:c r="H135" s="46" t="n">
        <x:v>1.5</x:v>
      </x:c>
      <x:c r="I135" s="0" t="s">
        <x:v>205</x:v>
      </x:c>
      <x:c r="J135" s="0">
        <x:f>ROUND(H135/100*K133,5)</x:f>
      </x:c>
      <x:c r="K135" s="46" t="s"/>
    </x:row>
    <x:row r="136" spans="1:27">
      <x:c r="D136" s="47" t="s">
        <x:v>203</x:v>
      </x:c>
      <x:c r="E136" s="46" t="s"/>
      <x:c r="H136" s="46" t="s"/>
      <x:c r="K136" s="48">
        <x:f>SUM(J131:J135)</x:f>
      </x:c>
    </x:row>
    <x:row r="137" spans="1:27">
      <x:c r="D137" s="47" t="s">
        <x:v>215</x:v>
      </x:c>
      <x:c r="E137" s="46" t="s"/>
      <x:c r="H137" s="46" t="n">
        <x:v>5</x:v>
      </x:c>
      <x:c r="I137" s="0" t="s">
        <x:v>205</x:v>
      </x:c>
      <x:c r="K137" s="44">
        <x:f>ROUND(H137/100*K136,5)</x:f>
      </x:c>
    </x:row>
    <x:row r="138" spans="1:27">
      <x:c r="D138" s="47" t="s">
        <x:v>206</x:v>
      </x:c>
      <x:c r="E138" s="46" t="s"/>
      <x:c r="H138" s="46" t="s"/>
      <x:c r="K138" s="48">
        <x:f>SUM(K136:K137)</x:f>
      </x:c>
    </x:row>
    <x:row r="140" spans="1:27" customFormat="1" ht="45" customHeight="1">
      <x:c r="A140" s="36" t="s">
        <x:v>246</x:v>
      </x:c>
      <x:c r="B140" s="36" t="s">
        <x:v>90</x:v>
      </x:c>
      <x:c r="C140" s="37" t="s">
        <x:v>16</x:v>
      </x:c>
      <x:c r="D140" s="38" t="s">
        <x:v>91</x:v>
      </x:c>
      <x:c r="E140" s="37" t="s"/>
      <x:c r="F140" s="37" t="s"/>
      <x:c r="G140" s="37" t="s"/>
      <x:c r="H140" s="39" t="s">
        <x:v>180</x:v>
      </x:c>
      <x:c r="I140" s="40" t="n">
        <x:v>1</x:v>
      </x:c>
      <x:c r="J140" s="41" t="s"/>
      <x:c r="K140" s="42">
        <x:f>ROUND(K151,2)</x:f>
      </x:c>
      <x:c r="L140" s="38" t="s">
        <x:v>247</x:v>
      </x:c>
      <x:c r="M140" s="37" t="s"/>
      <x:c r="N140" s="37" t="s"/>
      <x:c r="O140" s="37" t="s"/>
      <x:c r="P140" s="37" t="s"/>
      <x:c r="Q140" s="37" t="s"/>
      <x:c r="R140" s="37" t="s"/>
      <x:c r="S140" s="37" t="s"/>
      <x:c r="T140" s="37" t="s"/>
      <x:c r="U140" s="37" t="s"/>
      <x:c r="V140" s="37" t="s"/>
      <x:c r="W140" s="37" t="s"/>
      <x:c r="X140" s="37" t="s"/>
      <x:c r="Y140" s="37" t="s"/>
      <x:c r="Z140" s="37" t="s"/>
      <x:c r="AA140" s="37" t="s"/>
    </x:row>
    <x:row r="141" spans="1:27">
      <x:c r="B141" s="14" t="s">
        <x:v>182</x:v>
      </x:c>
    </x:row>
    <x:row r="142" spans="1:27">
      <x:c r="B142" s="0" t="s">
        <x:v>183</x:v>
      </x:c>
      <x:c r="C142" s="0" t="s">
        <x:v>184</x:v>
      </x:c>
      <x:c r="D142" s="0" t="s">
        <x:v>185</x:v>
      </x:c>
      <x:c r="E142" s="43" t="n">
        <x:v>0.1489</x:v>
      </x:c>
      <x:c r="F142" s="0" t="s">
        <x:v>186</x:v>
      </x:c>
      <x:c r="G142" s="0" t="s">
        <x:v>187</x:v>
      </x:c>
      <x:c r="H142" s="44" t="n">
        <x:v>22.28</x:v>
      </x:c>
      <x:c r="I142" s="0" t="s">
        <x:v>188</x:v>
      </x:c>
      <x:c r="J142" s="45">
        <x:f>ROUND(E142/I140* H142,5)</x:f>
      </x:c>
      <x:c r="K142" s="46" t="s"/>
    </x:row>
    <x:row r="143" spans="1:27">
      <x:c r="D143" s="47" t="s">
        <x:v>189</x:v>
      </x:c>
      <x:c r="E143" s="46" t="s"/>
      <x:c r="H143" s="46" t="s"/>
      <x:c r="K143" s="44">
        <x:f>SUM(J142:J142)</x:f>
      </x:c>
    </x:row>
    <x:row r="144" spans="1:27">
      <x:c r="B144" s="14" t="s">
        <x:v>190</x:v>
      </x:c>
      <x:c r="E144" s="46" t="s"/>
      <x:c r="H144" s="46" t="s"/>
      <x:c r="K144" s="46" t="s"/>
    </x:row>
    <x:row r="145" spans="1:27">
      <x:c r="B145" s="0" t="s">
        <x:v>248</x:v>
      </x:c>
      <x:c r="C145" s="0" t="s">
        <x:v>184</x:v>
      </x:c>
      <x:c r="D145" s="0" t="s">
        <x:v>249</x:v>
      </x:c>
      <x:c r="E145" s="43" t="n">
        <x:v>0.1489</x:v>
      </x:c>
      <x:c r="F145" s="0" t="s">
        <x:v>186</x:v>
      </x:c>
      <x:c r="G145" s="0" t="s">
        <x:v>187</x:v>
      </x:c>
      <x:c r="H145" s="44" t="n">
        <x:v>9.32</x:v>
      </x:c>
      <x:c r="I145" s="0" t="s">
        <x:v>188</x:v>
      </x:c>
      <x:c r="J145" s="45">
        <x:f>ROUND(E145/I140* H145,5)</x:f>
      </x:c>
      <x:c r="K145" s="46" t="s"/>
    </x:row>
    <x:row r="146" spans="1:27">
      <x:c r="D146" s="47" t="s">
        <x:v>193</x:v>
      </x:c>
      <x:c r="E146" s="46" t="s"/>
      <x:c r="H146" s="46" t="s"/>
      <x:c r="K146" s="44">
        <x:f>SUM(J145:J145)</x:f>
      </x:c>
    </x:row>
    <x:row r="147" spans="1:27">
      <x:c r="E147" s="46" t="s"/>
      <x:c r="H147" s="46" t="s"/>
      <x:c r="K147" s="46" t="s"/>
    </x:row>
    <x:row r="148" spans="1:27">
      <x:c r="D148" s="47" t="s">
        <x:v>204</x:v>
      </x:c>
      <x:c r="E148" s="46" t="s"/>
      <x:c r="H148" s="46" t="n">
        <x:v>1.5</x:v>
      </x:c>
      <x:c r="I148" s="0" t="s">
        <x:v>205</x:v>
      </x:c>
      <x:c r="J148" s="0">
        <x:f>ROUND(H148/100*K143,5)</x:f>
      </x:c>
      <x:c r="K148" s="46" t="s"/>
    </x:row>
    <x:row r="149" spans="1:27">
      <x:c r="D149" s="47" t="s">
        <x:v>203</x:v>
      </x:c>
      <x:c r="E149" s="46" t="s"/>
      <x:c r="H149" s="46" t="s"/>
      <x:c r="K149" s="48">
        <x:f>SUM(J141:J148)</x:f>
      </x:c>
    </x:row>
    <x:row r="150" spans="1:27">
      <x:c r="D150" s="47" t="s">
        <x:v>215</x:v>
      </x:c>
      <x:c r="E150" s="46" t="s"/>
      <x:c r="H150" s="46" t="n">
        <x:v>5</x:v>
      </x:c>
      <x:c r="I150" s="0" t="s">
        <x:v>205</x:v>
      </x:c>
      <x:c r="K150" s="44">
        <x:f>ROUND(H150/100*K149,5)</x:f>
      </x:c>
    </x:row>
    <x:row r="151" spans="1:27">
      <x:c r="D151" s="47" t="s">
        <x:v>206</x:v>
      </x:c>
      <x:c r="E151" s="46" t="s"/>
      <x:c r="H151" s="46" t="s"/>
      <x:c r="K151" s="48">
        <x:f>SUM(K149:K150)</x:f>
      </x:c>
    </x:row>
    <x:row r="153" spans="1:27" customFormat="1" ht="45" customHeight="1">
      <x:c r="A153" s="36" t="s">
        <x:v>250</x:v>
      </x:c>
      <x:c r="B153" s="36" t="s">
        <x:v>18</x:v>
      </x:c>
      <x:c r="C153" s="37" t="s">
        <x:v>19</x:v>
      </x:c>
      <x:c r="D153" s="38" t="s">
        <x:v>20</x:v>
      </x:c>
      <x:c r="E153" s="37" t="s"/>
      <x:c r="F153" s="37" t="s"/>
      <x:c r="G153" s="37" t="s"/>
      <x:c r="H153" s="39" t="s">
        <x:v>180</x:v>
      </x:c>
      <x:c r="I153" s="40" t="n">
        <x:v>1</x:v>
      </x:c>
      <x:c r="J153" s="41" t="s"/>
      <x:c r="K153" s="42">
        <x:f>ROUND(K161,2)</x:f>
      </x:c>
      <x:c r="L153" s="38" t="s">
        <x:v>251</x:v>
      </x:c>
      <x:c r="M153" s="37" t="s"/>
      <x:c r="N153" s="37" t="s"/>
      <x:c r="O153" s="37" t="s"/>
      <x:c r="P153" s="37" t="s"/>
      <x:c r="Q153" s="37" t="s"/>
      <x:c r="R153" s="37" t="s"/>
      <x:c r="S153" s="37" t="s"/>
      <x:c r="T153" s="37" t="s"/>
      <x:c r="U153" s="37" t="s"/>
      <x:c r="V153" s="37" t="s"/>
      <x:c r="W153" s="37" t="s"/>
      <x:c r="X153" s="37" t="s"/>
      <x:c r="Y153" s="37" t="s"/>
      <x:c r="Z153" s="37" t="s"/>
      <x:c r="AA153" s="37" t="s"/>
    </x:row>
    <x:row r="154" spans="1:27">
      <x:c r="B154" s="14" t="s">
        <x:v>182</x:v>
      </x:c>
    </x:row>
    <x:row r="155" spans="1:27">
      <x:c r="B155" s="0" t="s">
        <x:v>252</x:v>
      </x:c>
      <x:c r="C155" s="0" t="s">
        <x:v>184</x:v>
      </x:c>
      <x:c r="D155" s="0" t="s">
        <x:v>253</x:v>
      </x:c>
      <x:c r="E155" s="43" t="n">
        <x:v>0.01</x:v>
      </x:c>
      <x:c r="F155" s="0" t="s">
        <x:v>186</x:v>
      </x:c>
      <x:c r="G155" s="0" t="s">
        <x:v>187</x:v>
      </x:c>
      <x:c r="H155" s="44" t="n">
        <x:v>25.32</x:v>
      </x:c>
      <x:c r="I155" s="0" t="s">
        <x:v>188</x:v>
      </x:c>
      <x:c r="J155" s="45">
        <x:f>ROUND(E155/I153* H155,5)</x:f>
      </x:c>
      <x:c r="K155" s="46" t="s"/>
    </x:row>
    <x:row r="156" spans="1:27">
      <x:c r="D156" s="47" t="s">
        <x:v>189</x:v>
      </x:c>
      <x:c r="E156" s="46" t="s"/>
      <x:c r="H156" s="46" t="s"/>
      <x:c r="K156" s="44">
        <x:f>SUM(J155:J155)</x:f>
      </x:c>
    </x:row>
    <x:row r="157" spans="1:27">
      <x:c r="E157" s="46" t="s"/>
      <x:c r="H157" s="46" t="s"/>
      <x:c r="K157" s="46" t="s"/>
    </x:row>
    <x:row r="158" spans="1:27">
      <x:c r="D158" s="47" t="s">
        <x:v>204</x:v>
      </x:c>
      <x:c r="E158" s="46" t="s"/>
      <x:c r="H158" s="46" t="n">
        <x:v>1.5</x:v>
      </x:c>
      <x:c r="I158" s="0" t="s">
        <x:v>205</x:v>
      </x:c>
      <x:c r="J158" s="0">
        <x:f>ROUND(H158/100*K156,5)</x:f>
      </x:c>
      <x:c r="K158" s="46" t="s"/>
    </x:row>
    <x:row r="159" spans="1:27">
      <x:c r="D159" s="47" t="s">
        <x:v>203</x:v>
      </x:c>
      <x:c r="E159" s="46" t="s"/>
      <x:c r="H159" s="46" t="s"/>
      <x:c r="K159" s="48">
        <x:f>SUM(J154:J158)</x:f>
      </x:c>
    </x:row>
    <x:row r="160" spans="1:27">
      <x:c r="D160" s="47" t="s">
        <x:v>215</x:v>
      </x:c>
      <x:c r="E160" s="46" t="s"/>
      <x:c r="H160" s="46" t="n">
        <x:v>5</x:v>
      </x:c>
      <x:c r="I160" s="0" t="s">
        <x:v>205</x:v>
      </x:c>
      <x:c r="K160" s="44">
        <x:f>ROUND(H160/100*K159,5)</x:f>
      </x:c>
    </x:row>
    <x:row r="161" spans="1:27">
      <x:c r="D161" s="47" t="s">
        <x:v>206</x:v>
      </x:c>
      <x:c r="E161" s="46" t="s"/>
      <x:c r="H161" s="46" t="s"/>
      <x:c r="K161" s="48">
        <x:f>SUM(K159:K160)</x:f>
      </x:c>
    </x:row>
    <x:row r="163" spans="1:27" customFormat="1" ht="45" customHeight="1">
      <x:c r="A163" s="36" t="s">
        <x:v>254</x:v>
      </x:c>
      <x:c r="B163" s="36" t="s">
        <x:v>21</x:v>
      </x:c>
      <x:c r="C163" s="37" t="s">
        <x:v>16</x:v>
      </x:c>
      <x:c r="D163" s="38" t="s">
        <x:v>22</x:v>
      </x:c>
      <x:c r="E163" s="37" t="s"/>
      <x:c r="F163" s="37" t="s"/>
      <x:c r="G163" s="37" t="s"/>
      <x:c r="H163" s="39" t="s">
        <x:v>180</x:v>
      </x:c>
      <x:c r="I163" s="40" t="n">
        <x:v>1</x:v>
      </x:c>
      <x:c r="J163" s="41" t="s"/>
      <x:c r="K163" s="42">
        <x:f>ROUND(K172,2)</x:f>
      </x:c>
      <x:c r="L163" s="38" t="s">
        <x:v>255</x:v>
      </x:c>
      <x:c r="M163" s="37" t="s"/>
      <x:c r="N163" s="37" t="s"/>
      <x:c r="O163" s="37" t="s"/>
      <x:c r="P163" s="37" t="s"/>
      <x:c r="Q163" s="37" t="s"/>
      <x:c r="R163" s="37" t="s"/>
      <x:c r="S163" s="37" t="s"/>
      <x:c r="T163" s="37" t="s"/>
      <x:c r="U163" s="37" t="s"/>
      <x:c r="V163" s="37" t="s"/>
      <x:c r="W163" s="37" t="s"/>
      <x:c r="X163" s="37" t="s"/>
      <x:c r="Y163" s="37" t="s"/>
      <x:c r="Z163" s="37" t="s"/>
      <x:c r="AA163" s="37" t="s"/>
    </x:row>
    <x:row r="164" spans="1:27">
      <x:c r="B164" s="14" t="s">
        <x:v>182</x:v>
      </x:c>
    </x:row>
    <x:row r="165" spans="1:27">
      <x:c r="B165" s="0" t="s">
        <x:v>256</x:v>
      </x:c>
      <x:c r="C165" s="0" t="s">
        <x:v>184</x:v>
      </x:c>
      <x:c r="D165" s="0" t="s">
        <x:v>257</x:v>
      </x:c>
      <x:c r="E165" s="43" t="n">
        <x:v>0.2</x:v>
      </x:c>
      <x:c r="F165" s="0" t="s">
        <x:v>186</x:v>
      </x:c>
      <x:c r="G165" s="0" t="s">
        <x:v>187</x:v>
      </x:c>
      <x:c r="H165" s="44" t="n">
        <x:v>30.41</x:v>
      </x:c>
      <x:c r="I165" s="0" t="s">
        <x:v>188</x:v>
      </x:c>
      <x:c r="J165" s="45">
        <x:f>ROUND(E165/I163* H165,5)</x:f>
      </x:c>
      <x:c r="K165" s="46" t="s"/>
    </x:row>
    <x:row r="166" spans="1:27">
      <x:c r="B166" s="0" t="s">
        <x:v>258</x:v>
      </x:c>
      <x:c r="C166" s="0" t="s">
        <x:v>184</x:v>
      </x:c>
      <x:c r="D166" s="0" t="s">
        <x:v>259</x:v>
      </x:c>
      <x:c r="E166" s="43" t="n">
        <x:v>0.2</x:v>
      </x:c>
      <x:c r="F166" s="0" t="s">
        <x:v>186</x:v>
      </x:c>
      <x:c r="G166" s="0" t="s">
        <x:v>187</x:v>
      </x:c>
      <x:c r="H166" s="44" t="n">
        <x:v>26.08</x:v>
      </x:c>
      <x:c r="I166" s="0" t="s">
        <x:v>188</x:v>
      </x:c>
      <x:c r="J166" s="45">
        <x:f>ROUND(E166/I163* H166,5)</x:f>
      </x:c>
      <x:c r="K166" s="46" t="s"/>
    </x:row>
    <x:row r="167" spans="1:27">
      <x:c r="D167" s="47" t="s">
        <x:v>189</x:v>
      </x:c>
      <x:c r="E167" s="46" t="s"/>
      <x:c r="H167" s="46" t="s"/>
      <x:c r="K167" s="44">
        <x:f>SUM(J165:J166)</x:f>
      </x:c>
    </x:row>
    <x:row r="168" spans="1:27">
      <x:c r="E168" s="46" t="s"/>
      <x:c r="H168" s="46" t="s"/>
      <x:c r="K168" s="46" t="s"/>
    </x:row>
    <x:row r="169" spans="1:27">
      <x:c r="D169" s="47" t="s">
        <x:v>204</x:v>
      </x:c>
      <x:c r="E169" s="46" t="s"/>
      <x:c r="H169" s="46" t="n">
        <x:v>1.5</x:v>
      </x:c>
      <x:c r="I169" s="0" t="s">
        <x:v>205</x:v>
      </x:c>
      <x:c r="J169" s="0">
        <x:f>ROUND(H169/100*K167,5)</x:f>
      </x:c>
      <x:c r="K169" s="46" t="s"/>
    </x:row>
    <x:row r="170" spans="1:27">
      <x:c r="D170" s="47" t="s">
        <x:v>203</x:v>
      </x:c>
      <x:c r="E170" s="46" t="s"/>
      <x:c r="H170" s="46" t="s"/>
      <x:c r="K170" s="48">
        <x:f>SUM(J164:J169)</x:f>
      </x:c>
    </x:row>
    <x:row r="171" spans="1:27">
      <x:c r="D171" s="47" t="s">
        <x:v>215</x:v>
      </x:c>
      <x:c r="E171" s="46" t="s"/>
      <x:c r="H171" s="46" t="n">
        <x:v>5</x:v>
      </x:c>
      <x:c r="I171" s="0" t="s">
        <x:v>205</x:v>
      </x:c>
      <x:c r="K171" s="44">
        <x:f>ROUND(H171/100*K170,5)</x:f>
      </x:c>
    </x:row>
    <x:row r="172" spans="1:27">
      <x:c r="D172" s="47" t="s">
        <x:v>206</x:v>
      </x:c>
      <x:c r="E172" s="46" t="s"/>
      <x:c r="H172" s="46" t="s"/>
      <x:c r="K172" s="48">
        <x:f>SUM(K170:K171)</x:f>
      </x:c>
    </x:row>
    <x:row r="174" spans="1:27" customFormat="1" ht="45" customHeight="1">
      <x:c r="A174" s="36" t="s">
        <x:v>260</x:v>
      </x:c>
      <x:c r="B174" s="36" t="s">
        <x:v>15</x:v>
      </x:c>
      <x:c r="C174" s="37" t="s">
        <x:v>16</x:v>
      </x:c>
      <x:c r="D174" s="38" t="s">
        <x:v>17</x:v>
      </x:c>
      <x:c r="E174" s="37" t="s"/>
      <x:c r="F174" s="37" t="s"/>
      <x:c r="G174" s="37" t="s"/>
      <x:c r="H174" s="39" t="s">
        <x:v>180</x:v>
      </x:c>
      <x:c r="I174" s="40" t="n">
        <x:v>1</x:v>
      </x:c>
      <x:c r="J174" s="41" t="s"/>
      <x:c r="K174" s="42">
        <x:f>ROUND(K182,2)</x:f>
      </x:c>
      <x:c r="L174" s="38" t="s">
        <x:v>261</x:v>
      </x:c>
      <x:c r="M174" s="37" t="s"/>
      <x:c r="N174" s="37" t="s"/>
      <x:c r="O174" s="37" t="s"/>
      <x:c r="P174" s="37" t="s"/>
      <x:c r="Q174" s="37" t="s"/>
      <x:c r="R174" s="37" t="s"/>
      <x:c r="S174" s="37" t="s"/>
      <x:c r="T174" s="37" t="s"/>
      <x:c r="U174" s="37" t="s"/>
      <x:c r="V174" s="37" t="s"/>
      <x:c r="W174" s="37" t="s"/>
      <x:c r="X174" s="37" t="s"/>
      <x:c r="Y174" s="37" t="s"/>
      <x:c r="Z174" s="37" t="s"/>
      <x:c r="AA174" s="37" t="s"/>
    </x:row>
    <x:row r="175" spans="1:27">
      <x:c r="B175" s="14" t="s">
        <x:v>182</x:v>
      </x:c>
    </x:row>
    <x:row r="176" spans="1:27">
      <x:c r="B176" s="0" t="s">
        <x:v>262</x:v>
      </x:c>
      <x:c r="C176" s="0" t="s">
        <x:v>184</x:v>
      </x:c>
      <x:c r="D176" s="0" t="s">
        <x:v>263</x:v>
      </x:c>
      <x:c r="E176" s="43" t="n">
        <x:v>0.0555</x:v>
      </x:c>
      <x:c r="F176" s="0" t="s">
        <x:v>186</x:v>
      </x:c>
      <x:c r="G176" s="0" t="s">
        <x:v>187</x:v>
      </x:c>
      <x:c r="H176" s="44" t="n">
        <x:v>25.32</x:v>
      </x:c>
      <x:c r="I176" s="0" t="s">
        <x:v>188</x:v>
      </x:c>
      <x:c r="J176" s="45">
        <x:f>ROUND(E176/I174* H176,5)</x:f>
      </x:c>
      <x:c r="K176" s="46" t="s"/>
    </x:row>
    <x:row r="177" spans="1:27">
      <x:c r="D177" s="47" t="s">
        <x:v>189</x:v>
      </x:c>
      <x:c r="E177" s="46" t="s"/>
      <x:c r="H177" s="46" t="s"/>
      <x:c r="K177" s="44">
        <x:f>SUM(J176:J176)</x:f>
      </x:c>
    </x:row>
    <x:row r="178" spans="1:27">
      <x:c r="E178" s="46" t="s"/>
      <x:c r="H178" s="46" t="s"/>
      <x:c r="K178" s="46" t="s"/>
    </x:row>
    <x:row r="179" spans="1:27">
      <x:c r="D179" s="47" t="s">
        <x:v>204</x:v>
      </x:c>
      <x:c r="E179" s="46" t="s"/>
      <x:c r="H179" s="46" t="n">
        <x:v>1.5</x:v>
      </x:c>
      <x:c r="I179" s="0" t="s">
        <x:v>205</x:v>
      </x:c>
      <x:c r="J179" s="0">
        <x:f>ROUND(H179/100*K177,5)</x:f>
      </x:c>
      <x:c r="K179" s="46" t="s"/>
    </x:row>
    <x:row r="180" spans="1:27">
      <x:c r="D180" s="47" t="s">
        <x:v>203</x:v>
      </x:c>
      <x:c r="E180" s="46" t="s"/>
      <x:c r="H180" s="46" t="s"/>
      <x:c r="K180" s="48">
        <x:f>SUM(J175:J179)</x:f>
      </x:c>
    </x:row>
    <x:row r="181" spans="1:27">
      <x:c r="D181" s="47" t="s">
        <x:v>215</x:v>
      </x:c>
      <x:c r="E181" s="46" t="s"/>
      <x:c r="H181" s="46" t="n">
        <x:v>5</x:v>
      </x:c>
      <x:c r="I181" s="0" t="s">
        <x:v>205</x:v>
      </x:c>
      <x:c r="K181" s="44">
        <x:f>ROUND(H181/100*K180,5)</x:f>
      </x:c>
    </x:row>
    <x:row r="182" spans="1:27">
      <x:c r="D182" s="47" t="s">
        <x:v>206</x:v>
      </x:c>
      <x:c r="E182" s="46" t="s"/>
      <x:c r="H182" s="46" t="s"/>
      <x:c r="K182" s="48">
        <x:f>SUM(K180:K181)</x:f>
      </x:c>
    </x:row>
    <x:row r="184" spans="1:27" customFormat="1" ht="45" customHeight="1">
      <x:c r="A184" s="36" t="s">
        <x:v>264</x:v>
      </x:c>
      <x:c r="B184" s="36" t="s">
        <x:v>113</x:v>
      </x:c>
      <x:c r="C184" s="37" t="s">
        <x:v>19</x:v>
      </x:c>
      <x:c r="D184" s="38" t="s">
        <x:v>114</x:v>
      </x:c>
      <x:c r="E184" s="37" t="s"/>
      <x:c r="F184" s="37" t="s"/>
      <x:c r="G184" s="37" t="s"/>
      <x:c r="H184" s="39" t="s">
        <x:v>180</x:v>
      </x:c>
      <x:c r="I184" s="40" t="n">
        <x:v>1</x:v>
      </x:c>
      <x:c r="J184" s="41" t="s"/>
      <x:c r="K184" s="42">
        <x:f>ROUND(K195,2)</x:f>
      </x:c>
      <x:c r="L184" s="38" t="s">
        <x:v>265</x:v>
      </x:c>
      <x:c r="M184" s="37" t="s"/>
      <x:c r="N184" s="37" t="s"/>
      <x:c r="O184" s="37" t="s"/>
      <x:c r="P184" s="37" t="s"/>
      <x:c r="Q184" s="37" t="s"/>
      <x:c r="R184" s="37" t="s"/>
      <x:c r="S184" s="37" t="s"/>
      <x:c r="T184" s="37" t="s"/>
      <x:c r="U184" s="37" t="s"/>
      <x:c r="V184" s="37" t="s"/>
      <x:c r="W184" s="37" t="s"/>
      <x:c r="X184" s="37" t="s"/>
      <x:c r="Y184" s="37" t="s"/>
      <x:c r="Z184" s="37" t="s"/>
      <x:c r="AA184" s="37" t="s"/>
    </x:row>
    <x:row r="185" spans="1:27">
      <x:c r="B185" s="14" t="s">
        <x:v>182</x:v>
      </x:c>
    </x:row>
    <x:row r="186" spans="1:27">
      <x:c r="B186" s="0" t="s">
        <x:v>183</x:v>
      </x:c>
      <x:c r="C186" s="0" t="s">
        <x:v>184</x:v>
      </x:c>
      <x:c r="D186" s="0" t="s">
        <x:v>185</x:v>
      </x:c>
      <x:c r="E186" s="43" t="n">
        <x:v>2.5</x:v>
      </x:c>
      <x:c r="F186" s="0" t="s">
        <x:v>186</x:v>
      </x:c>
      <x:c r="G186" s="0" t="s">
        <x:v>187</x:v>
      </x:c>
      <x:c r="H186" s="44" t="n">
        <x:v>22.28</x:v>
      </x:c>
      <x:c r="I186" s="0" t="s">
        <x:v>188</x:v>
      </x:c>
      <x:c r="J186" s="45">
        <x:f>ROUND(E186/I184* H186,5)</x:f>
      </x:c>
      <x:c r="K186" s="46" t="s"/>
    </x:row>
    <x:row r="187" spans="1:27">
      <x:c r="D187" s="47" t="s">
        <x:v>189</x:v>
      </x:c>
      <x:c r="E187" s="46" t="s"/>
      <x:c r="H187" s="46" t="s"/>
      <x:c r="K187" s="44">
        <x:f>SUM(J186:J186)</x:f>
      </x:c>
    </x:row>
    <x:row r="188" spans="1:27">
      <x:c r="B188" s="14" t="s">
        <x:v>190</x:v>
      </x:c>
      <x:c r="E188" s="46" t="s"/>
      <x:c r="H188" s="46" t="s"/>
      <x:c r="K188" s="46" t="s"/>
    </x:row>
    <x:row r="189" spans="1:27">
      <x:c r="B189" s="0" t="s">
        <x:v>266</x:v>
      </x:c>
      <x:c r="C189" s="0" t="s">
        <x:v>184</x:v>
      </x:c>
      <x:c r="D189" s="0" t="s">
        <x:v>267</x:v>
      </x:c>
      <x:c r="E189" s="43" t="n">
        <x:v>2.5</x:v>
      </x:c>
      <x:c r="F189" s="0" t="s">
        <x:v>186</x:v>
      </x:c>
      <x:c r="G189" s="0" t="s">
        <x:v>187</x:v>
      </x:c>
      <x:c r="H189" s="44" t="n">
        <x:v>36.36</x:v>
      </x:c>
      <x:c r="I189" s="0" t="s">
        <x:v>188</x:v>
      </x:c>
      <x:c r="J189" s="45">
        <x:f>ROUND(E189/I184* H189,5)</x:f>
      </x:c>
      <x:c r="K189" s="46" t="s"/>
    </x:row>
    <x:row r="190" spans="1:27">
      <x:c r="D190" s="47" t="s">
        <x:v>193</x:v>
      </x:c>
      <x:c r="E190" s="46" t="s"/>
      <x:c r="H190" s="46" t="s"/>
      <x:c r="K190" s="44">
        <x:f>SUM(J189:J189)</x:f>
      </x:c>
    </x:row>
    <x:row r="191" spans="1:27">
      <x:c r="E191" s="46" t="s"/>
      <x:c r="H191" s="46" t="s"/>
      <x:c r="K191" s="46" t="s"/>
    </x:row>
    <x:row r="192" spans="1:27">
      <x:c r="D192" s="47" t="s">
        <x:v>204</x:v>
      </x:c>
      <x:c r="E192" s="46" t="s"/>
      <x:c r="H192" s="46" t="n">
        <x:v>1.5</x:v>
      </x:c>
      <x:c r="I192" s="0" t="s">
        <x:v>205</x:v>
      </x:c>
      <x:c r="J192" s="0">
        <x:f>ROUND(H192/100*K187,5)</x:f>
      </x:c>
      <x:c r="K192" s="46" t="s"/>
    </x:row>
    <x:row r="193" spans="1:27">
      <x:c r="D193" s="47" t="s">
        <x:v>203</x:v>
      </x:c>
      <x:c r="E193" s="46" t="s"/>
      <x:c r="H193" s="46" t="s"/>
      <x:c r="K193" s="48">
        <x:f>SUM(J185:J192)</x:f>
      </x:c>
    </x:row>
    <x:row r="194" spans="1:27">
      <x:c r="D194" s="47" t="s">
        <x:v>215</x:v>
      </x:c>
      <x:c r="E194" s="46" t="s"/>
      <x:c r="H194" s="46" t="n">
        <x:v>5</x:v>
      </x:c>
      <x:c r="I194" s="0" t="s">
        <x:v>205</x:v>
      </x:c>
      <x:c r="K194" s="44">
        <x:f>ROUND(H194/100*K193,5)</x:f>
      </x:c>
    </x:row>
    <x:row r="195" spans="1:27">
      <x:c r="D195" s="47" t="s">
        <x:v>206</x:v>
      </x:c>
      <x:c r="E195" s="46" t="s"/>
      <x:c r="H195" s="46" t="s"/>
      <x:c r="K195" s="48">
        <x:f>SUM(K193:K194)</x:f>
      </x:c>
    </x:row>
    <x:row r="197" spans="1:27" customFormat="1" ht="45" customHeight="1">
      <x:c r="A197" s="36" t="s">
        <x:v>268</x:v>
      </x:c>
      <x:c r="B197" s="36" t="s">
        <x:v>125</x:v>
      </x:c>
      <x:c r="C197" s="37" t="s">
        <x:v>19</x:v>
      </x:c>
      <x:c r="D197" s="38" t="s">
        <x:v>126</x:v>
      </x:c>
      <x:c r="E197" s="37" t="s"/>
      <x:c r="F197" s="37" t="s"/>
      <x:c r="G197" s="37" t="s"/>
      <x:c r="H197" s="39" t="s">
        <x:v>180</x:v>
      </x:c>
      <x:c r="I197" s="40" t="n">
        <x:v>1</x:v>
      </x:c>
      <x:c r="J197" s="41" t="s"/>
      <x:c r="K197" s="42">
        <x:f>ROUND(K208,2)</x:f>
      </x:c>
      <x:c r="L197" s="38" t="s">
        <x:v>269</x:v>
      </x:c>
      <x:c r="M197" s="37" t="s"/>
      <x:c r="N197" s="37" t="s"/>
      <x:c r="O197" s="37" t="s"/>
      <x:c r="P197" s="37" t="s"/>
      <x:c r="Q197" s="37" t="s"/>
      <x:c r="R197" s="37" t="s"/>
      <x:c r="S197" s="37" t="s"/>
      <x:c r="T197" s="37" t="s"/>
      <x:c r="U197" s="37" t="s"/>
      <x:c r="V197" s="37" t="s"/>
      <x:c r="W197" s="37" t="s"/>
      <x:c r="X197" s="37" t="s"/>
      <x:c r="Y197" s="37" t="s"/>
      <x:c r="Z197" s="37" t="s"/>
      <x:c r="AA197" s="37" t="s"/>
    </x:row>
    <x:row r="198" spans="1:27">
      <x:c r="B198" s="14" t="s">
        <x:v>182</x:v>
      </x:c>
    </x:row>
    <x:row r="199" spans="1:27">
      <x:c r="B199" s="0" t="s">
        <x:v>183</x:v>
      </x:c>
      <x:c r="C199" s="0" t="s">
        <x:v>184</x:v>
      </x:c>
      <x:c r="D199" s="0" t="s">
        <x:v>185</x:v>
      </x:c>
      <x:c r="E199" s="43" t="n">
        <x:v>1.5</x:v>
      </x:c>
      <x:c r="F199" s="0" t="s">
        <x:v>186</x:v>
      </x:c>
      <x:c r="G199" s="0" t="s">
        <x:v>187</x:v>
      </x:c>
      <x:c r="H199" s="44" t="n">
        <x:v>22.28</x:v>
      </x:c>
      <x:c r="I199" s="0" t="s">
        <x:v>188</x:v>
      </x:c>
      <x:c r="J199" s="45">
        <x:f>ROUND(E199/I197* H199,5)</x:f>
      </x:c>
      <x:c r="K199" s="46" t="s"/>
    </x:row>
    <x:row r="200" spans="1:27">
      <x:c r="D200" s="47" t="s">
        <x:v>189</x:v>
      </x:c>
      <x:c r="E200" s="46" t="s"/>
      <x:c r="H200" s="46" t="s"/>
      <x:c r="K200" s="44">
        <x:f>SUM(J199:J199)</x:f>
      </x:c>
    </x:row>
    <x:row r="201" spans="1:27">
      <x:c r="B201" s="14" t="s">
        <x:v>190</x:v>
      </x:c>
      <x:c r="E201" s="46" t="s"/>
      <x:c r="H201" s="46" t="s"/>
      <x:c r="K201" s="46" t="s"/>
    </x:row>
    <x:row r="202" spans="1:27">
      <x:c r="B202" s="0" t="s">
        <x:v>266</x:v>
      </x:c>
      <x:c r="C202" s="0" t="s">
        <x:v>184</x:v>
      </x:c>
      <x:c r="D202" s="0" t="s">
        <x:v>267</x:v>
      </x:c>
      <x:c r="E202" s="43" t="n">
        <x:v>1.5</x:v>
      </x:c>
      <x:c r="F202" s="0" t="s">
        <x:v>186</x:v>
      </x:c>
      <x:c r="G202" s="0" t="s">
        <x:v>187</x:v>
      </x:c>
      <x:c r="H202" s="44" t="n">
        <x:v>36.36</x:v>
      </x:c>
      <x:c r="I202" s="0" t="s">
        <x:v>188</x:v>
      </x:c>
      <x:c r="J202" s="45">
        <x:f>ROUND(E202/I197* H202,5)</x:f>
      </x:c>
      <x:c r="K202" s="46" t="s"/>
    </x:row>
    <x:row r="203" spans="1:27">
      <x:c r="D203" s="47" t="s">
        <x:v>193</x:v>
      </x:c>
      <x:c r="E203" s="46" t="s"/>
      <x:c r="H203" s="46" t="s"/>
      <x:c r="K203" s="44">
        <x:f>SUM(J202:J202)</x:f>
      </x:c>
    </x:row>
    <x:row r="204" spans="1:27">
      <x:c r="E204" s="46" t="s"/>
      <x:c r="H204" s="46" t="s"/>
      <x:c r="K204" s="46" t="s"/>
    </x:row>
    <x:row r="205" spans="1:27">
      <x:c r="D205" s="47" t="s">
        <x:v>204</x:v>
      </x:c>
      <x:c r="E205" s="46" t="s"/>
      <x:c r="H205" s="46" t="n">
        <x:v>1.5</x:v>
      </x:c>
      <x:c r="I205" s="0" t="s">
        <x:v>205</x:v>
      </x:c>
      <x:c r="J205" s="0">
        <x:f>ROUND(H205/100*K200,5)</x:f>
      </x:c>
      <x:c r="K205" s="46" t="s"/>
    </x:row>
    <x:row r="206" spans="1:27">
      <x:c r="D206" s="47" t="s">
        <x:v>203</x:v>
      </x:c>
      <x:c r="E206" s="46" t="s"/>
      <x:c r="H206" s="46" t="s"/>
      <x:c r="K206" s="48">
        <x:f>SUM(J198:J205)</x:f>
      </x:c>
    </x:row>
    <x:row r="207" spans="1:27">
      <x:c r="D207" s="47" t="s">
        <x:v>215</x:v>
      </x:c>
      <x:c r="E207" s="46" t="s"/>
      <x:c r="H207" s="46" t="n">
        <x:v>5</x:v>
      </x:c>
      <x:c r="I207" s="0" t="s">
        <x:v>205</x:v>
      </x:c>
      <x:c r="K207" s="44">
        <x:f>ROUND(H207/100*K206,5)</x:f>
      </x:c>
    </x:row>
    <x:row r="208" spans="1:27">
      <x:c r="D208" s="47" t="s">
        <x:v>206</x:v>
      </x:c>
      <x:c r="E208" s="46" t="s"/>
      <x:c r="H208" s="46" t="s"/>
      <x:c r="K208" s="48">
        <x:f>SUM(K206:K207)</x:f>
      </x:c>
    </x:row>
    <x:row r="210" spans="1:27" customFormat="1" ht="45" customHeight="1">
      <x:c r="A210" s="36" t="s">
        <x:v>270</x:v>
      </x:c>
      <x:c r="B210" s="36" t="s">
        <x:v>147</x:v>
      </x:c>
      <x:c r="C210" s="37" t="s">
        <x:v>148</x:v>
      </x:c>
      <x:c r="D210" s="38" t="s">
        <x:v>149</x:v>
      </x:c>
      <x:c r="E210" s="37" t="s"/>
      <x:c r="F210" s="37" t="s"/>
      <x:c r="G210" s="37" t="s"/>
      <x:c r="H210" s="39" t="s">
        <x:v>180</x:v>
      </x:c>
      <x:c r="I210" s="40" t="n">
        <x:v>1</x:v>
      </x:c>
      <x:c r="J210" s="41" t="s"/>
      <x:c r="K210" s="42">
        <x:f>ROUND(K218,2)</x:f>
      </x:c>
      <x:c r="L210" s="38" t="s">
        <x:v>271</x:v>
      </x:c>
      <x:c r="M210" s="37" t="s"/>
      <x:c r="N210" s="37" t="s"/>
      <x:c r="O210" s="37" t="s"/>
      <x:c r="P210" s="37" t="s"/>
      <x:c r="Q210" s="37" t="s"/>
      <x:c r="R210" s="37" t="s"/>
      <x:c r="S210" s="37" t="s"/>
      <x:c r="T210" s="37" t="s"/>
      <x:c r="U210" s="37" t="s"/>
      <x:c r="V210" s="37" t="s"/>
      <x:c r="W210" s="37" t="s"/>
      <x:c r="X210" s="37" t="s"/>
      <x:c r="Y210" s="37" t="s"/>
      <x:c r="Z210" s="37" t="s"/>
      <x:c r="AA210" s="37" t="s"/>
    </x:row>
    <x:row r="211" spans="1:27">
      <x:c r="B211" s="14" t="s">
        <x:v>182</x:v>
      </x:c>
    </x:row>
    <x:row r="212" spans="1:27">
      <x:c r="B212" s="0" t="s">
        <x:v>211</x:v>
      </x:c>
      <x:c r="C212" s="0" t="s">
        <x:v>184</x:v>
      </x:c>
      <x:c r="D212" s="0" t="s">
        <x:v>212</x:v>
      </x:c>
      <x:c r="E212" s="43" t="n">
        <x:v>7.34663</x:v>
      </x:c>
      <x:c r="F212" s="0" t="s">
        <x:v>186</x:v>
      </x:c>
      <x:c r="G212" s="0" t="s">
        <x:v>187</x:v>
      </x:c>
      <x:c r="H212" s="44" t="n">
        <x:v>21.64</x:v>
      </x:c>
      <x:c r="I212" s="0" t="s">
        <x:v>188</x:v>
      </x:c>
      <x:c r="J212" s="45">
        <x:f>ROUND(E212/I210* H212,5)</x:f>
      </x:c>
      <x:c r="K212" s="46" t="s"/>
    </x:row>
    <x:row r="213" spans="1:27">
      <x:c r="D213" s="47" t="s">
        <x:v>189</x:v>
      </x:c>
      <x:c r="E213" s="46" t="s"/>
      <x:c r="H213" s="46" t="s"/>
      <x:c r="K213" s="44">
        <x:f>SUM(J212:J212)</x:f>
      </x:c>
    </x:row>
    <x:row r="214" spans="1:27">
      <x:c r="E214" s="46" t="s"/>
      <x:c r="H214" s="46" t="s"/>
      <x:c r="K214" s="46" t="s"/>
    </x:row>
    <x:row r="215" spans="1:27">
      <x:c r="D215" s="47" t="s">
        <x:v>204</x:v>
      </x:c>
      <x:c r="E215" s="46" t="s"/>
      <x:c r="H215" s="46" t="n">
        <x:v>1.5</x:v>
      </x:c>
      <x:c r="I215" s="0" t="s">
        <x:v>205</x:v>
      </x:c>
      <x:c r="J215" s="0">
        <x:f>ROUND(H215/100*K213,5)</x:f>
      </x:c>
      <x:c r="K215" s="46" t="s"/>
    </x:row>
    <x:row r="216" spans="1:27">
      <x:c r="D216" s="47" t="s">
        <x:v>203</x:v>
      </x:c>
      <x:c r="E216" s="46" t="s"/>
      <x:c r="H216" s="46" t="s"/>
      <x:c r="K216" s="48">
        <x:f>SUM(J211:J215)</x:f>
      </x:c>
    </x:row>
    <x:row r="217" spans="1:27">
      <x:c r="D217" s="47" t="s">
        <x:v>215</x:v>
      </x:c>
      <x:c r="E217" s="46" t="s"/>
      <x:c r="H217" s="46" t="n">
        <x:v>5</x:v>
      </x:c>
      <x:c r="I217" s="0" t="s">
        <x:v>205</x:v>
      </x:c>
      <x:c r="K217" s="44">
        <x:f>ROUND(H217/100*K216,5)</x:f>
      </x:c>
    </x:row>
    <x:row r="218" spans="1:27">
      <x:c r="D218" s="47" t="s">
        <x:v>206</x:v>
      </x:c>
      <x:c r="E218" s="46" t="s"/>
      <x:c r="H218" s="46" t="s"/>
      <x:c r="K218" s="48">
        <x:f>SUM(K216:K217)</x:f>
      </x:c>
    </x:row>
    <x:row r="220" spans="1:27" customFormat="1" ht="45" customHeight="1">
      <x:c r="A220" s="36" t="s">
        <x:v>272</x:v>
      </x:c>
      <x:c r="B220" s="36" t="s">
        <x:v>157</x:v>
      </x:c>
      <x:c r="C220" s="37" t="s">
        <x:v>148</x:v>
      </x:c>
      <x:c r="D220" s="38" t="s">
        <x:v>158</x:v>
      </x:c>
      <x:c r="E220" s="37" t="s"/>
      <x:c r="F220" s="37" t="s"/>
      <x:c r="G220" s="37" t="s"/>
      <x:c r="H220" s="39" t="s">
        <x:v>180</x:v>
      </x:c>
      <x:c r="I220" s="40" t="n">
        <x:v>1</x:v>
      </x:c>
      <x:c r="J220" s="41" t="s"/>
      <x:c r="K220" s="42">
        <x:f>ROUND(K227,2)</x:f>
      </x:c>
      <x:c r="L220" s="38" t="s">
        <x:v>273</x:v>
      </x:c>
      <x:c r="M220" s="37" t="s"/>
      <x:c r="N220" s="37" t="s"/>
      <x:c r="O220" s="37" t="s"/>
      <x:c r="P220" s="37" t="s"/>
      <x:c r="Q220" s="37" t="s"/>
      <x:c r="R220" s="37" t="s"/>
      <x:c r="S220" s="37" t="s"/>
      <x:c r="T220" s="37" t="s"/>
      <x:c r="U220" s="37" t="s"/>
      <x:c r="V220" s="37" t="s"/>
      <x:c r="W220" s="37" t="s"/>
      <x:c r="X220" s="37" t="s"/>
      <x:c r="Y220" s="37" t="s"/>
      <x:c r="Z220" s="37" t="s"/>
      <x:c r="AA220" s="37" t="s"/>
    </x:row>
    <x:row r="221" spans="1:27">
      <x:c r="B221" s="14" t="s">
        <x:v>190</x:v>
      </x:c>
    </x:row>
    <x:row r="222" spans="1:27">
      <x:c r="B222" s="0" t="s">
        <x:v>274</x:v>
      </x:c>
      <x:c r="C222" s="0" t="s">
        <x:v>184</x:v>
      </x:c>
      <x:c r="D222" s="0" t="s">
        <x:v>275</x:v>
      </x:c>
      <x:c r="E222" s="43" t="n">
        <x:v>0.01</x:v>
      </x:c>
      <x:c r="F222" s="0" t="s">
        <x:v>186</x:v>
      </x:c>
      <x:c r="G222" s="0" t="s">
        <x:v>187</x:v>
      </x:c>
      <x:c r="H222" s="44" t="n">
        <x:v>110.56</x:v>
      </x:c>
      <x:c r="I222" s="0" t="s">
        <x:v>188</x:v>
      </x:c>
      <x:c r="J222" s="45">
        <x:f>ROUND(E222/I220* H222,5)</x:f>
      </x:c>
      <x:c r="K222" s="46" t="s"/>
    </x:row>
    <x:row r="223" spans="1:27">
      <x:c r="B223" s="0" t="s">
        <x:v>276</x:v>
      </x:c>
      <x:c r="C223" s="0" t="s">
        <x:v>184</x:v>
      </x:c>
      <x:c r="D223" s="0" t="s">
        <x:v>277</x:v>
      </x:c>
      <x:c r="E223" s="43" t="n">
        <x:v>0.381</x:v>
      </x:c>
      <x:c r="F223" s="0" t="s">
        <x:v>186</x:v>
      </x:c>
      <x:c r="G223" s="0" t="s">
        <x:v>187</x:v>
      </x:c>
      <x:c r="H223" s="44" t="n">
        <x:v>59.18</x:v>
      </x:c>
      <x:c r="I223" s="0" t="s">
        <x:v>188</x:v>
      </x:c>
      <x:c r="J223" s="45">
        <x:f>ROUND(E223/I220* H223,5)</x:f>
      </x:c>
      <x:c r="K223" s="46" t="s"/>
    </x:row>
    <x:row r="224" spans="1:27">
      <x:c r="D224" s="47" t="s">
        <x:v>193</x:v>
      </x:c>
      <x:c r="E224" s="46" t="s"/>
      <x:c r="H224" s="46" t="s"/>
      <x:c r="K224" s="44">
        <x:f>SUM(J222:J223)</x:f>
      </x:c>
    </x:row>
    <x:row r="225" spans="1:27">
      <x:c r="D225" s="47" t="s">
        <x:v>203</x:v>
      </x:c>
      <x:c r="E225" s="46" t="s"/>
      <x:c r="H225" s="46" t="s"/>
      <x:c r="K225" s="48">
        <x:f>SUM(J221:J224)</x:f>
      </x:c>
    </x:row>
    <x:row r="226" spans="1:27">
      <x:c r="D226" s="47" t="s">
        <x:v>215</x:v>
      </x:c>
      <x:c r="E226" s="46" t="s"/>
      <x:c r="H226" s="46" t="n">
        <x:v>5</x:v>
      </x:c>
      <x:c r="I226" s="0" t="s">
        <x:v>205</x:v>
      </x:c>
      <x:c r="K226" s="44">
        <x:f>ROUND(H226/100*K225,5)</x:f>
      </x:c>
    </x:row>
    <x:row r="227" spans="1:27">
      <x:c r="D227" s="47" t="s">
        <x:v>206</x:v>
      </x:c>
      <x:c r="E227" s="46" t="s"/>
      <x:c r="H227" s="46" t="s"/>
      <x:c r="K227" s="48">
        <x:f>SUM(K225:K226)</x:f>
      </x:c>
    </x:row>
    <x:row r="229" spans="1:27" customFormat="1" ht="45" customHeight="1">
      <x:c r="A229" s="36" t="s">
        <x:v>278</x:v>
      </x:c>
      <x:c r="B229" s="36" t="s">
        <x:v>159</x:v>
      </x:c>
      <x:c r="C229" s="37" t="s">
        <x:v>148</x:v>
      </x:c>
      <x:c r="D229" s="38" t="s">
        <x:v>160</x:v>
      </x:c>
      <x:c r="E229" s="37" t="s"/>
      <x:c r="F229" s="37" t="s"/>
      <x:c r="G229" s="37" t="s"/>
      <x:c r="H229" s="39" t="s">
        <x:v>180</x:v>
      </x:c>
      <x:c r="I229" s="40" t="n">
        <x:v>1</x:v>
      </x:c>
      <x:c r="J229" s="41" t="s"/>
      <x:c r="K229" s="42">
        <x:f>ROUND(K235,2)</x:f>
      </x:c>
      <x:c r="L229" s="38" t="s">
        <x:v>279</x:v>
      </x:c>
      <x:c r="M229" s="37" t="s"/>
      <x:c r="N229" s="37" t="s"/>
      <x:c r="O229" s="37" t="s"/>
      <x:c r="P229" s="37" t="s"/>
      <x:c r="Q229" s="37" t="s"/>
      <x:c r="R229" s="37" t="s"/>
      <x:c r="S229" s="37" t="s"/>
      <x:c r="T229" s="37" t="s"/>
      <x:c r="U229" s="37" t="s"/>
      <x:c r="V229" s="37" t="s"/>
      <x:c r="W229" s="37" t="s"/>
      <x:c r="X229" s="37" t="s"/>
      <x:c r="Y229" s="37" t="s"/>
      <x:c r="Z229" s="37" t="s"/>
      <x:c r="AA229" s="37" t="s"/>
    </x:row>
    <x:row r="230" spans="1:27">
      <x:c r="B230" s="14" t="s">
        <x:v>194</x:v>
      </x:c>
    </x:row>
    <x:row r="231" spans="1:27">
      <x:c r="B231" s="0" t="s">
        <x:v>280</x:v>
      </x:c>
      <x:c r="C231" s="0" t="s">
        <x:v>196</x:v>
      </x:c>
      <x:c r="D231" s="0" t="s">
        <x:v>281</x:v>
      </x:c>
      <x:c r="E231" s="43" t="n">
        <x:v>0.035</x:v>
      </x:c>
      <x:c r="G231" s="0" t="s">
        <x:v>187</x:v>
      </x:c>
      <x:c r="H231" s="44" t="n">
        <x:v>0</x:v>
      </x:c>
      <x:c r="I231" s="0" t="s">
        <x:v>188</x:v>
      </x:c>
      <x:c r="J231" s="45">
        <x:f>ROUND(E231* H231,5)</x:f>
      </x:c>
      <x:c r="K231" s="46" t="s"/>
    </x:row>
    <x:row r="232" spans="1:27">
      <x:c r="D232" s="47" t="s">
        <x:v>202</x:v>
      </x:c>
      <x:c r="E232" s="46" t="s"/>
      <x:c r="H232" s="46" t="s"/>
      <x:c r="K232" s="44">
        <x:f>SUM(J231:J231)</x:f>
      </x:c>
    </x:row>
    <x:row r="233" spans="1:27">
      <x:c r="D233" s="47" t="s">
        <x:v>203</x:v>
      </x:c>
      <x:c r="E233" s="46" t="s"/>
      <x:c r="H233" s="46" t="s"/>
      <x:c r="K233" s="48">
        <x:f>SUM(J230:J232)</x:f>
      </x:c>
    </x:row>
    <x:row r="234" spans="1:27">
      <x:c r="D234" s="47" t="s">
        <x:v>215</x:v>
      </x:c>
      <x:c r="E234" s="46" t="s"/>
      <x:c r="H234" s="46" t="n">
        <x:v>5</x:v>
      </x:c>
      <x:c r="I234" s="0" t="s">
        <x:v>205</x:v>
      </x:c>
      <x:c r="K234" s="44">
        <x:f>ROUND(H234/100*K233,5)</x:f>
      </x:c>
    </x:row>
    <x:row r="235" spans="1:27">
      <x:c r="D235" s="47" t="s">
        <x:v>206</x:v>
      </x:c>
      <x:c r="E235" s="46" t="s"/>
      <x:c r="H235" s="46" t="s"/>
      <x:c r="K235" s="48">
        <x:f>SUM(K233:K234)</x:f>
      </x:c>
    </x:row>
    <x:row r="237" spans="1:27" customFormat="1" ht="45" customHeight="1">
      <x:c r="A237" s="36" t="s">
        <x:v>282</x:v>
      </x:c>
      <x:c r="B237" s="36" t="s">
        <x:v>161</x:v>
      </x:c>
      <x:c r="C237" s="37" t="s">
        <x:v>148</x:v>
      </x:c>
      <x:c r="D237" s="38" t="s">
        <x:v>162</x:v>
      </x:c>
      <x:c r="E237" s="37" t="s"/>
      <x:c r="F237" s="37" t="s"/>
      <x:c r="G237" s="37" t="s"/>
      <x:c r="H237" s="39" t="s">
        <x:v>180</x:v>
      </x:c>
      <x:c r="I237" s="40" t="n">
        <x:v>1</x:v>
      </x:c>
      <x:c r="J237" s="41" t="s"/>
      <x:c r="K237" s="42">
        <x:f>ROUND(K243,2)</x:f>
      </x:c>
      <x:c r="L237" s="38" t="s">
        <x:v>283</x:v>
      </x:c>
      <x:c r="M237" s="37" t="s"/>
      <x:c r="N237" s="37" t="s"/>
      <x:c r="O237" s="37" t="s"/>
      <x:c r="P237" s="37" t="s"/>
      <x:c r="Q237" s="37" t="s"/>
      <x:c r="R237" s="37" t="s"/>
      <x:c r="S237" s="37" t="s"/>
      <x:c r="T237" s="37" t="s"/>
      <x:c r="U237" s="37" t="s"/>
      <x:c r="V237" s="37" t="s"/>
      <x:c r="W237" s="37" t="s"/>
      <x:c r="X237" s="37" t="s"/>
      <x:c r="Y237" s="37" t="s"/>
      <x:c r="Z237" s="37" t="s"/>
      <x:c r="AA237" s="37" t="s"/>
    </x:row>
    <x:row r="238" spans="1:27">
      <x:c r="B238" s="14" t="s">
        <x:v>194</x:v>
      </x:c>
    </x:row>
    <x:row r="239" spans="1:27">
      <x:c r="B239" s="0" t="s">
        <x:v>284</x:v>
      </x:c>
      <x:c r="C239" s="0" t="s">
        <x:v>196</x:v>
      </x:c>
      <x:c r="D239" s="0" t="s">
        <x:v>285</x:v>
      </x:c>
      <x:c r="E239" s="43" t="n">
        <x:v>0.2</x:v>
      </x:c>
      <x:c r="G239" s="0" t="s">
        <x:v>187</x:v>
      </x:c>
      <x:c r="H239" s="44" t="n">
        <x:v>-240.6</x:v>
      </x:c>
      <x:c r="I239" s="0" t="s">
        <x:v>188</x:v>
      </x:c>
      <x:c r="J239" s="45">
        <x:f>ROUND(E239* H239,5)</x:f>
      </x:c>
      <x:c r="K239" s="46" t="s"/>
    </x:row>
    <x:row r="240" spans="1:27">
      <x:c r="D240" s="47" t="s">
        <x:v>202</x:v>
      </x:c>
      <x:c r="E240" s="46" t="s"/>
      <x:c r="H240" s="46" t="s"/>
      <x:c r="K240" s="44">
        <x:f>SUM(J239:J239)</x:f>
      </x:c>
    </x:row>
    <x:row r="241" spans="1:27">
      <x:c r="D241" s="47" t="s">
        <x:v>203</x:v>
      </x:c>
      <x:c r="E241" s="46" t="s"/>
      <x:c r="H241" s="46" t="s"/>
      <x:c r="K241" s="48">
        <x:f>SUM(J238:J240)</x:f>
      </x:c>
    </x:row>
    <x:row r="242" spans="1:27">
      <x:c r="D242" s="47" t="s">
        <x:v>215</x:v>
      </x:c>
      <x:c r="E242" s="46" t="s"/>
      <x:c r="H242" s="46" t="n">
        <x:v>5</x:v>
      </x:c>
      <x:c r="I242" s="0" t="s">
        <x:v>205</x:v>
      </x:c>
      <x:c r="K242" s="44">
        <x:f>ROUND(H242/100*K241,5)</x:f>
      </x:c>
    </x:row>
    <x:row r="243" spans="1:27">
      <x:c r="D243" s="47" t="s">
        <x:v>206</x:v>
      </x:c>
      <x:c r="E243" s="46" t="s"/>
      <x:c r="H243" s="46" t="s"/>
      <x:c r="K243" s="48">
        <x:f>SUM(K241:K242)</x:f>
      </x:c>
    </x:row>
    <x:row r="245" spans="1:27" customFormat="1" ht="45" customHeight="1">
      <x:c r="A245" s="36" t="s">
        <x:v>286</x:v>
      </x:c>
      <x:c r="B245" s="36" t="s">
        <x:v>163</x:v>
      </x:c>
      <x:c r="C245" s="37" t="s">
        <x:v>148</x:v>
      </x:c>
      <x:c r="D245" s="38" t="s">
        <x:v>164</x:v>
      </x:c>
      <x:c r="E245" s="37" t="s"/>
      <x:c r="F245" s="37" t="s"/>
      <x:c r="G245" s="37" t="s"/>
      <x:c r="H245" s="39" t="s">
        <x:v>180</x:v>
      </x:c>
      <x:c r="I245" s="40" t="n">
        <x:v>1</x:v>
      </x:c>
      <x:c r="J245" s="41" t="s"/>
      <x:c r="K245" s="42">
        <x:f>ROUND(K251,2)</x:f>
      </x:c>
      <x:c r="L245" s="38" t="s">
        <x:v>287</x:v>
      </x:c>
      <x:c r="M245" s="37" t="s"/>
      <x:c r="N245" s="37" t="s"/>
      <x:c r="O245" s="37" t="s"/>
      <x:c r="P245" s="37" t="s"/>
      <x:c r="Q245" s="37" t="s"/>
      <x:c r="R245" s="37" t="s"/>
      <x:c r="S245" s="37" t="s"/>
      <x:c r="T245" s="37" t="s"/>
      <x:c r="U245" s="37" t="s"/>
      <x:c r="V245" s="37" t="s"/>
      <x:c r="W245" s="37" t="s"/>
      <x:c r="X245" s="37" t="s"/>
      <x:c r="Y245" s="37" t="s"/>
      <x:c r="Z245" s="37" t="s"/>
      <x:c r="AA245" s="37" t="s"/>
    </x:row>
    <x:row r="246" spans="1:27">
      <x:c r="B246" s="14" t="s">
        <x:v>194</x:v>
      </x:c>
    </x:row>
    <x:row r="247" spans="1:27">
      <x:c r="B247" s="0" t="s">
        <x:v>288</x:v>
      </x:c>
      <x:c r="C247" s="0" t="s">
        <x:v>196</x:v>
      </x:c>
      <x:c r="D247" s="0" t="s">
        <x:v>289</x:v>
      </x:c>
      <x:c r="E247" s="43" t="n">
        <x:v>0.43</x:v>
      </x:c>
      <x:c r="G247" s="0" t="s">
        <x:v>187</x:v>
      </x:c>
      <x:c r="H247" s="44" t="n">
        <x:v>186.46</x:v>
      </x:c>
      <x:c r="I247" s="0" t="s">
        <x:v>188</x:v>
      </x:c>
      <x:c r="J247" s="45">
        <x:f>ROUND(E247* H247,5)</x:f>
      </x:c>
      <x:c r="K247" s="46" t="s"/>
    </x:row>
    <x:row r="248" spans="1:27">
      <x:c r="D248" s="47" t="s">
        <x:v>202</x:v>
      </x:c>
      <x:c r="E248" s="46" t="s"/>
      <x:c r="H248" s="46" t="s"/>
      <x:c r="K248" s="44">
        <x:f>SUM(J247:J247)</x:f>
      </x:c>
    </x:row>
    <x:row r="249" spans="1:27">
      <x:c r="D249" s="47" t="s">
        <x:v>203</x:v>
      </x:c>
      <x:c r="E249" s="46" t="s"/>
      <x:c r="H249" s="46" t="s"/>
      <x:c r="K249" s="48">
        <x:f>SUM(J246:J248)</x:f>
      </x:c>
    </x:row>
    <x:row r="250" spans="1:27">
      <x:c r="D250" s="47" t="s">
        <x:v>215</x:v>
      </x:c>
      <x:c r="E250" s="46" t="s"/>
      <x:c r="H250" s="46" t="n">
        <x:v>5</x:v>
      </x:c>
      <x:c r="I250" s="0" t="s">
        <x:v>205</x:v>
      </x:c>
      <x:c r="K250" s="44">
        <x:f>ROUND(H250/100*K249,5)</x:f>
      </x:c>
    </x:row>
    <x:row r="251" spans="1:27">
      <x:c r="D251" s="47" t="s">
        <x:v>206</x:v>
      </x:c>
      <x:c r="E251" s="46" t="s"/>
      <x:c r="H251" s="46" t="s"/>
      <x:c r="K251" s="48">
        <x:f>SUM(K249:K250)</x:f>
      </x:c>
    </x:row>
    <x:row r="253" spans="1:27" customFormat="1" ht="45" customHeight="1">
      <x:c r="A253" s="36" t="s">
        <x:v>290</x:v>
      </x:c>
      <x:c r="B253" s="36" t="s">
        <x:v>45</x:v>
      </x:c>
      <x:c r="C253" s="37" t="s">
        <x:v>46</x:v>
      </x:c>
      <x:c r="D253" s="38" t="s">
        <x:v>47</x:v>
      </x:c>
      <x:c r="E253" s="37" t="s"/>
      <x:c r="F253" s="37" t="s"/>
      <x:c r="G253" s="37" t="s"/>
      <x:c r="H253" s="39" t="s">
        <x:v>180</x:v>
      </x:c>
      <x:c r="I253" s="40" t="n">
        <x:v>1</x:v>
      </x:c>
      <x:c r="J253" s="41" t="s"/>
      <x:c r="K253" s="42">
        <x:f>ROUND(K265,2)</x:f>
      </x:c>
      <x:c r="L253" s="38" t="s">
        <x:v>291</x:v>
      </x:c>
      <x:c r="M253" s="37" t="s"/>
      <x:c r="N253" s="37" t="s"/>
      <x:c r="O253" s="37" t="s"/>
      <x:c r="P253" s="37" t="s"/>
      <x:c r="Q253" s="37" t="s"/>
      <x:c r="R253" s="37" t="s"/>
      <x:c r="S253" s="37" t="s"/>
      <x:c r="T253" s="37" t="s"/>
      <x:c r="U253" s="37" t="s"/>
      <x:c r="V253" s="37" t="s"/>
      <x:c r="W253" s="37" t="s"/>
      <x:c r="X253" s="37" t="s"/>
      <x:c r="Y253" s="37" t="s"/>
      <x:c r="Z253" s="37" t="s"/>
      <x:c r="AA253" s="37" t="s"/>
    </x:row>
    <x:row r="254" spans="1:27">
      <x:c r="B254" s="14" t="s">
        <x:v>182</x:v>
      </x:c>
    </x:row>
    <x:row r="255" spans="1:27">
      <x:c r="B255" s="0" t="s">
        <x:v>292</x:v>
      </x:c>
      <x:c r="C255" s="0" t="s">
        <x:v>184</x:v>
      </x:c>
      <x:c r="D255" s="0" t="s">
        <x:v>293</x:v>
      </x:c>
      <x:c r="E255" s="43" t="n">
        <x:v>0.021</x:v>
      </x:c>
      <x:c r="F255" s="0" t="s">
        <x:v>186</x:v>
      </x:c>
      <x:c r="G255" s="0" t="s">
        <x:v>187</x:v>
      </x:c>
      <x:c r="H255" s="44" t="n">
        <x:v>22.83</x:v>
      </x:c>
      <x:c r="I255" s="0" t="s">
        <x:v>188</x:v>
      </x:c>
      <x:c r="J255" s="45">
        <x:f>ROUND(E255/I253* H255,5)</x:f>
      </x:c>
      <x:c r="K255" s="46" t="s"/>
    </x:row>
    <x:row r="256" spans="1:27">
      <x:c r="B256" s="0" t="s">
        <x:v>252</x:v>
      </x:c>
      <x:c r="C256" s="0" t="s">
        <x:v>184</x:v>
      </x:c>
      <x:c r="D256" s="0" t="s">
        <x:v>253</x:v>
      </x:c>
      <x:c r="E256" s="43" t="n">
        <x:v>0.036</x:v>
      </x:c>
      <x:c r="F256" s="0" t="s">
        <x:v>186</x:v>
      </x:c>
      <x:c r="G256" s="0" t="s">
        <x:v>187</x:v>
      </x:c>
      <x:c r="H256" s="44" t="n">
        <x:v>25.32</x:v>
      </x:c>
      <x:c r="I256" s="0" t="s">
        <x:v>188</x:v>
      </x:c>
      <x:c r="J256" s="45">
        <x:f>ROUND(E256/I253* H256,5)</x:f>
      </x:c>
      <x:c r="K256" s="46" t="s"/>
    </x:row>
    <x:row r="257" spans="1:27">
      <x:c r="D257" s="47" t="s">
        <x:v>189</x:v>
      </x:c>
      <x:c r="E257" s="46" t="s"/>
      <x:c r="H257" s="46" t="s"/>
      <x:c r="K257" s="44">
        <x:f>SUM(J255:J256)</x:f>
      </x:c>
    </x:row>
    <x:row r="258" spans="1:27">
      <x:c r="B258" s="14" t="s">
        <x:v>194</x:v>
      </x:c>
      <x:c r="E258" s="46" t="s"/>
      <x:c r="H258" s="46" t="s"/>
      <x:c r="K258" s="46" t="s"/>
    </x:row>
    <x:row r="259" spans="1:27">
      <x:c r="B259" s="0" t="s">
        <x:v>294</x:v>
      </x:c>
      <x:c r="C259" s="0" t="s">
        <x:v>46</x:v>
      </x:c>
      <x:c r="D259" s="0" t="s">
        <x:v>295</x:v>
      </x:c>
      <x:c r="E259" s="43" t="n">
        <x:v>1</x:v>
      </x:c>
      <x:c r="G259" s="0" t="s">
        <x:v>187</x:v>
      </x:c>
      <x:c r="H259" s="44" t="n">
        <x:v>2.36</x:v>
      </x:c>
      <x:c r="I259" s="0" t="s">
        <x:v>188</x:v>
      </x:c>
      <x:c r="J259" s="45">
        <x:f>ROUND(E259* H259,5)</x:f>
      </x:c>
      <x:c r="K259" s="46" t="s"/>
    </x:row>
    <x:row r="260" spans="1:27">
      <x:c r="D260" s="47" t="s">
        <x:v>202</x:v>
      </x:c>
      <x:c r="E260" s="46" t="s"/>
      <x:c r="H260" s="46" t="s"/>
      <x:c r="K260" s="44">
        <x:f>SUM(J259:J259)</x:f>
      </x:c>
    </x:row>
    <x:row r="261" spans="1:27">
      <x:c r="E261" s="46" t="s"/>
      <x:c r="H261" s="46" t="s"/>
      <x:c r="K261" s="46" t="s"/>
    </x:row>
    <x:row r="262" spans="1:27">
      <x:c r="D262" s="47" t="s">
        <x:v>204</x:v>
      </x:c>
      <x:c r="E262" s="46" t="s"/>
      <x:c r="H262" s="46" t="n">
        <x:v>2.5</x:v>
      </x:c>
      <x:c r="I262" s="0" t="s">
        <x:v>205</x:v>
      </x:c>
      <x:c r="J262" s="0">
        <x:f>ROUND(H262/100*K257,5)</x:f>
      </x:c>
      <x:c r="K262" s="46" t="s"/>
    </x:row>
    <x:row r="263" spans="1:27">
      <x:c r="D263" s="47" t="s">
        <x:v>203</x:v>
      </x:c>
      <x:c r="E263" s="46" t="s"/>
      <x:c r="H263" s="46" t="s"/>
      <x:c r="K263" s="48">
        <x:f>SUM(J254:J262)</x:f>
      </x:c>
    </x:row>
    <x:row r="264" spans="1:27">
      <x:c r="D264" s="47" t="s">
        <x:v>215</x:v>
      </x:c>
      <x:c r="E264" s="46" t="s"/>
      <x:c r="H264" s="46" t="n">
        <x:v>5</x:v>
      </x:c>
      <x:c r="I264" s="0" t="s">
        <x:v>205</x:v>
      </x:c>
      <x:c r="K264" s="44">
        <x:f>ROUND(H264/100*K263,5)</x:f>
      </x:c>
    </x:row>
    <x:row r="265" spans="1:27">
      <x:c r="D265" s="47" t="s">
        <x:v>206</x:v>
      </x:c>
      <x:c r="E265" s="46" t="s"/>
      <x:c r="H265" s="46" t="s"/>
      <x:c r="K265" s="48">
        <x:f>SUM(K263:K264)</x:f>
      </x:c>
    </x:row>
    <x:row r="267" spans="1:27" customFormat="1" ht="45" customHeight="1">
      <x:c r="A267" s="36" t="s">
        <x:v>296</x:v>
      </x:c>
      <x:c r="B267" s="36" t="s">
        <x:v>98</x:v>
      </x:c>
      <x:c r="C267" s="37" t="s">
        <x:v>46</x:v>
      </x:c>
      <x:c r="D267" s="38" t="s">
        <x:v>99</x:v>
      </x:c>
      <x:c r="E267" s="37" t="s"/>
      <x:c r="F267" s="37" t="s"/>
      <x:c r="G267" s="37" t="s"/>
      <x:c r="H267" s="39" t="s">
        <x:v>180</x:v>
      </x:c>
      <x:c r="I267" s="40" t="n">
        <x:v>1</x:v>
      </x:c>
      <x:c r="J267" s="41" t="s"/>
      <x:c r="K267" s="42">
        <x:f>ROUND(K282,2)</x:f>
      </x:c>
      <x:c r="L267" s="38" t="s">
        <x:v>297</x:v>
      </x:c>
      <x:c r="M267" s="37" t="s"/>
      <x:c r="N267" s="37" t="s"/>
      <x:c r="O267" s="37" t="s"/>
      <x:c r="P267" s="37" t="s"/>
      <x:c r="Q267" s="37" t="s"/>
      <x:c r="R267" s="37" t="s"/>
      <x:c r="S267" s="37" t="s"/>
      <x:c r="T267" s="37" t="s"/>
      <x:c r="U267" s="37" t="s"/>
      <x:c r="V267" s="37" t="s"/>
      <x:c r="W267" s="37" t="s"/>
      <x:c r="X267" s="37" t="s"/>
      <x:c r="Y267" s="37" t="s"/>
      <x:c r="Z267" s="37" t="s"/>
      <x:c r="AA267" s="37" t="s"/>
    </x:row>
    <x:row r="268" spans="1:27">
      <x:c r="B268" s="14" t="s">
        <x:v>182</x:v>
      </x:c>
    </x:row>
    <x:row r="269" spans="1:27">
      <x:c r="B269" s="0" t="s">
        <x:v>298</x:v>
      </x:c>
      <x:c r="C269" s="0" t="s">
        <x:v>184</x:v>
      </x:c>
      <x:c r="D269" s="0" t="s">
        <x:v>299</x:v>
      </x:c>
      <x:c r="E269" s="43" t="n">
        <x:v>0.05</x:v>
      </x:c>
      <x:c r="F269" s="0" t="s">
        <x:v>186</x:v>
      </x:c>
      <x:c r="G269" s="0" t="s">
        <x:v>187</x:v>
      </x:c>
      <x:c r="H269" s="44" t="n">
        <x:v>27.23</x:v>
      </x:c>
      <x:c r="I269" s="0" t="s">
        <x:v>188</x:v>
      </x:c>
      <x:c r="J269" s="45">
        <x:f>ROUND(E269/I267* H269,5)</x:f>
      </x:c>
      <x:c r="K269" s="46" t="s"/>
    </x:row>
    <x:row r="270" spans="1:27">
      <x:c r="B270" s="0" t="s">
        <x:v>300</x:v>
      </x:c>
      <x:c r="C270" s="0" t="s">
        <x:v>184</x:v>
      </x:c>
      <x:c r="D270" s="0" t="s">
        <x:v>301</x:v>
      </x:c>
      <x:c r="E270" s="43" t="n">
        <x:v>0.05</x:v>
      </x:c>
      <x:c r="F270" s="0" t="s">
        <x:v>186</x:v>
      </x:c>
      <x:c r="G270" s="0" t="s">
        <x:v>187</x:v>
      </x:c>
      <x:c r="H270" s="44" t="n">
        <x:v>31.17</x:v>
      </x:c>
      <x:c r="I270" s="0" t="s">
        <x:v>188</x:v>
      </x:c>
      <x:c r="J270" s="45">
        <x:f>ROUND(E270/I267* H270,5)</x:f>
      </x:c>
      <x:c r="K270" s="46" t="s"/>
    </x:row>
    <x:row r="271" spans="1:27">
      <x:c r="D271" s="47" t="s">
        <x:v>189</x:v>
      </x:c>
      <x:c r="E271" s="46" t="s"/>
      <x:c r="H271" s="46" t="s"/>
      <x:c r="K271" s="44">
        <x:f>SUM(J269:J270)</x:f>
      </x:c>
    </x:row>
    <x:row r="272" spans="1:27">
      <x:c r="B272" s="14" t="s">
        <x:v>190</x:v>
      </x:c>
      <x:c r="E272" s="46" t="s"/>
      <x:c r="H272" s="46" t="s"/>
      <x:c r="K272" s="46" t="s"/>
    </x:row>
    <x:row r="273" spans="1:27">
      <x:c r="B273" s="0" t="s">
        <x:v>302</x:v>
      </x:c>
      <x:c r="C273" s="0" t="s">
        <x:v>184</x:v>
      </x:c>
      <x:c r="D273" s="0" t="s">
        <x:v>303</x:v>
      </x:c>
      <x:c r="E273" s="43" t="n">
        <x:v>0.05</x:v>
      </x:c>
      <x:c r="F273" s="0" t="s">
        <x:v>186</x:v>
      </x:c>
      <x:c r="G273" s="0" t="s">
        <x:v>187</x:v>
      </x:c>
      <x:c r="H273" s="44" t="n">
        <x:v>4.21</x:v>
      </x:c>
      <x:c r="I273" s="0" t="s">
        <x:v>188</x:v>
      </x:c>
      <x:c r="J273" s="45">
        <x:f>ROUND(E273/I267* H273,5)</x:f>
      </x:c>
      <x:c r="K273" s="46" t="s"/>
    </x:row>
    <x:row r="274" spans="1:27">
      <x:c r="D274" s="47" t="s">
        <x:v>193</x:v>
      </x:c>
      <x:c r="E274" s="46" t="s"/>
      <x:c r="H274" s="46" t="s"/>
      <x:c r="K274" s="44">
        <x:f>SUM(J273:J273)</x:f>
      </x:c>
    </x:row>
    <x:row r="275" spans="1:27">
      <x:c r="B275" s="14" t="s">
        <x:v>194</x:v>
      </x:c>
      <x:c r="E275" s="46" t="s"/>
      <x:c r="H275" s="46" t="s"/>
      <x:c r="K275" s="46" t="s"/>
    </x:row>
    <x:row r="276" spans="1:27">
      <x:c r="B276" s="0" t="s">
        <x:v>304</x:v>
      </x:c>
      <x:c r="C276" s="0" t="s">
        <x:v>46</x:v>
      </x:c>
      <x:c r="D276" s="0" t="s">
        <x:v>305</x:v>
      </x:c>
      <x:c r="E276" s="43" t="n">
        <x:v>1</x:v>
      </x:c>
      <x:c r="G276" s="0" t="s">
        <x:v>187</x:v>
      </x:c>
      <x:c r="H276" s="44" t="n">
        <x:v>2.37</x:v>
      </x:c>
      <x:c r="I276" s="0" t="s">
        <x:v>188</x:v>
      </x:c>
      <x:c r="J276" s="45">
        <x:f>ROUND(E276* H276,5)</x:f>
      </x:c>
      <x:c r="K276" s="46" t="s"/>
    </x:row>
    <x:row r="277" spans="1:27">
      <x:c r="D277" s="47" t="s">
        <x:v>202</x:v>
      </x:c>
      <x:c r="E277" s="46" t="s"/>
      <x:c r="H277" s="46" t="s"/>
      <x:c r="K277" s="44">
        <x:f>SUM(J276:J276)</x:f>
      </x:c>
    </x:row>
    <x:row r="278" spans="1:27">
      <x:c r="E278" s="46" t="s"/>
      <x:c r="H278" s="46" t="s"/>
      <x:c r="K278" s="46" t="s"/>
    </x:row>
    <x:row r="279" spans="1:27">
      <x:c r="D279" s="47" t="s">
        <x:v>204</x:v>
      </x:c>
      <x:c r="E279" s="46" t="s"/>
      <x:c r="H279" s="46" t="n">
        <x:v>1.5</x:v>
      </x:c>
      <x:c r="I279" s="0" t="s">
        <x:v>205</x:v>
      </x:c>
      <x:c r="J279" s="0">
        <x:f>ROUND(H279/100*K271,5)</x:f>
      </x:c>
      <x:c r="K279" s="46" t="s"/>
    </x:row>
    <x:row r="280" spans="1:27">
      <x:c r="D280" s="47" t="s">
        <x:v>203</x:v>
      </x:c>
      <x:c r="E280" s="46" t="s"/>
      <x:c r="H280" s="46" t="s"/>
      <x:c r="K280" s="48">
        <x:f>SUM(J268:J279)</x:f>
      </x:c>
    </x:row>
    <x:row r="281" spans="1:27">
      <x:c r="D281" s="47" t="s">
        <x:v>215</x:v>
      </x:c>
      <x:c r="E281" s="46" t="s"/>
      <x:c r="H281" s="46" t="n">
        <x:v>5</x:v>
      </x:c>
      <x:c r="I281" s="0" t="s">
        <x:v>205</x:v>
      </x:c>
      <x:c r="K281" s="44">
        <x:f>ROUND(H281/100*K280,5)</x:f>
      </x:c>
    </x:row>
    <x:row r="282" spans="1:27">
      <x:c r="D282" s="47" t="s">
        <x:v>206</x:v>
      </x:c>
      <x:c r="E282" s="46" t="s"/>
      <x:c r="H282" s="46" t="s"/>
      <x:c r="K282" s="48">
        <x:f>SUM(K280:K281)</x:f>
      </x:c>
    </x:row>
    <x:row r="284" spans="1:27" customFormat="1" ht="45" customHeight="1">
      <x:c r="A284" s="36" t="s">
        <x:v>306</x:v>
      </x:c>
      <x:c r="B284" s="36" t="s">
        <x:v>86</x:v>
      </x:c>
      <x:c r="C284" s="37" t="s">
        <x:v>16</x:v>
      </x:c>
      <x:c r="D284" s="38" t="s">
        <x:v>87</x:v>
      </x:c>
      <x:c r="E284" s="37" t="s"/>
      <x:c r="F284" s="37" t="s"/>
      <x:c r="G284" s="37" t="s"/>
      <x:c r="H284" s="39" t="s">
        <x:v>180</x:v>
      </x:c>
      <x:c r="I284" s="40" t="n">
        <x:v>1</x:v>
      </x:c>
      <x:c r="J284" s="41" t="s"/>
      <x:c r="K284" s="42">
        <x:f>ROUND(K298,2)</x:f>
      </x:c>
      <x:c r="L284" s="38" t="s">
        <x:v>307</x:v>
      </x:c>
      <x:c r="M284" s="37" t="s"/>
      <x:c r="N284" s="37" t="s"/>
      <x:c r="O284" s="37" t="s"/>
      <x:c r="P284" s="37" t="s"/>
      <x:c r="Q284" s="37" t="s"/>
      <x:c r="R284" s="37" t="s"/>
      <x:c r="S284" s="37" t="s"/>
      <x:c r="T284" s="37" t="s"/>
      <x:c r="U284" s="37" t="s"/>
      <x:c r="V284" s="37" t="s"/>
      <x:c r="W284" s="37" t="s"/>
      <x:c r="X284" s="37" t="s"/>
      <x:c r="Y284" s="37" t="s"/>
      <x:c r="Z284" s="37" t="s"/>
      <x:c r="AA284" s="37" t="s"/>
    </x:row>
    <x:row r="285" spans="1:27">
      <x:c r="B285" s="14" t="s">
        <x:v>182</x:v>
      </x:c>
    </x:row>
    <x:row r="286" spans="1:27">
      <x:c r="B286" s="0" t="s">
        <x:v>308</x:v>
      </x:c>
      <x:c r="C286" s="0" t="s">
        <x:v>184</x:v>
      </x:c>
      <x:c r="D286" s="0" t="s">
        <x:v>309</x:v>
      </x:c>
      <x:c r="E286" s="43" t="n">
        <x:v>0.3</x:v>
      </x:c>
      <x:c r="F286" s="0" t="s">
        <x:v>186</x:v>
      </x:c>
      <x:c r="G286" s="0" t="s">
        <x:v>187</x:v>
      </x:c>
      <x:c r="H286" s="44" t="n">
        <x:v>24.5</x:v>
      </x:c>
      <x:c r="I286" s="0" t="s">
        <x:v>188</x:v>
      </x:c>
      <x:c r="J286" s="45">
        <x:f>ROUND(E286/I284* H286,5)</x:f>
      </x:c>
      <x:c r="K286" s="46" t="s"/>
    </x:row>
    <x:row r="287" spans="1:27">
      <x:c r="B287" s="0" t="s">
        <x:v>211</x:v>
      </x:c>
      <x:c r="C287" s="0" t="s">
        <x:v>184</x:v>
      </x:c>
      <x:c r="D287" s="0" t="s">
        <x:v>212</x:v>
      </x:c>
      <x:c r="E287" s="43" t="n">
        <x:v>0.3</x:v>
      </x:c>
      <x:c r="F287" s="0" t="s">
        <x:v>186</x:v>
      </x:c>
      <x:c r="G287" s="0" t="s">
        <x:v>187</x:v>
      </x:c>
      <x:c r="H287" s="44" t="n">
        <x:v>21.64</x:v>
      </x:c>
      <x:c r="I287" s="0" t="s">
        <x:v>188</x:v>
      </x:c>
      <x:c r="J287" s="45">
        <x:f>ROUND(E287/I284* H287,5)</x:f>
      </x:c>
      <x:c r="K287" s="46" t="s"/>
    </x:row>
    <x:row r="288" spans="1:27">
      <x:c r="D288" s="47" t="s">
        <x:v>189</x:v>
      </x:c>
      <x:c r="E288" s="46" t="s"/>
      <x:c r="H288" s="46" t="s"/>
      <x:c r="K288" s="44">
        <x:f>SUM(J286:J287)</x:f>
      </x:c>
    </x:row>
    <x:row r="289" spans="1:27">
      <x:c r="B289" s="14" t="s">
        <x:v>194</x:v>
      </x:c>
      <x:c r="E289" s="46" t="s"/>
      <x:c r="H289" s="46" t="s"/>
      <x:c r="K289" s="46" t="s"/>
    </x:row>
    <x:row r="290" spans="1:27">
      <x:c r="B290" s="0" t="s">
        <x:v>310</x:v>
      </x:c>
      <x:c r="C290" s="0" t="s">
        <x:v>46</x:v>
      </x:c>
      <x:c r="D290" s="0" t="s">
        <x:v>311</x:v>
      </x:c>
      <x:c r="E290" s="43" t="n">
        <x:v>0.07999</x:v>
      </x:c>
      <x:c r="G290" s="0" t="s">
        <x:v>187</x:v>
      </x:c>
      <x:c r="H290" s="44" t="n">
        <x:v>2.29</x:v>
      </x:c>
      <x:c r="I290" s="0" t="s">
        <x:v>188</x:v>
      </x:c>
      <x:c r="J290" s="45">
        <x:f>ROUND(E290* H290,5)</x:f>
      </x:c>
      <x:c r="K290" s="46" t="s"/>
    </x:row>
    <x:row r="291" spans="1:27">
      <x:c r="B291" s="0" t="s">
        <x:v>312</x:v>
      </x:c>
      <x:c r="C291" s="0" t="s">
        <x:v>16</x:v>
      </x:c>
      <x:c r="D291" s="0" t="s">
        <x:v>313</x:v>
      </x:c>
      <x:c r="E291" s="43" t="n">
        <x:v>4.00004</x:v>
      </x:c>
      <x:c r="G291" s="0" t="s">
        <x:v>187</x:v>
      </x:c>
      <x:c r="H291" s="44" t="n">
        <x:v>0.59</x:v>
      </x:c>
      <x:c r="I291" s="0" t="s">
        <x:v>188</x:v>
      </x:c>
      <x:c r="J291" s="45">
        <x:f>ROUND(E291* H291,5)</x:f>
      </x:c>
      <x:c r="K291" s="46" t="s"/>
    </x:row>
    <x:row r="292" spans="1:27">
      <x:c r="B292" s="0" t="s">
        <x:v>314</x:v>
      </x:c>
      <x:c r="C292" s="0" t="s">
        <x:v>315</x:v>
      </x:c>
      <x:c r="D292" s="0" t="s">
        <x:v>316</x:v>
      </x:c>
      <x:c r="E292" s="43" t="n">
        <x:v>0.0292</x:v>
      </x:c>
      <x:c r="G292" s="0" t="s">
        <x:v>187</x:v>
      </x:c>
      <x:c r="H292" s="44" t="n">
        <x:v>41.61</x:v>
      </x:c>
      <x:c r="I292" s="0" t="s">
        <x:v>188</x:v>
      </x:c>
      <x:c r="J292" s="45">
        <x:f>ROUND(E292* H292,5)</x:f>
      </x:c>
      <x:c r="K292" s="46" t="s"/>
    </x:row>
    <x:row r="293" spans="1:27">
      <x:c r="D293" s="47" t="s">
        <x:v>202</x:v>
      </x:c>
      <x:c r="E293" s="46" t="s"/>
      <x:c r="H293" s="46" t="s"/>
      <x:c r="K293" s="44">
        <x:f>SUM(J290:J292)</x:f>
      </x:c>
    </x:row>
    <x:row r="294" spans="1:27">
      <x:c r="E294" s="46" t="s"/>
      <x:c r="H294" s="46" t="s"/>
      <x:c r="K294" s="46" t="s"/>
    </x:row>
    <x:row r="295" spans="1:27">
      <x:c r="D295" s="47" t="s">
        <x:v>204</x:v>
      </x:c>
      <x:c r="E295" s="46" t="s"/>
      <x:c r="H295" s="46" t="n">
        <x:v>2.5</x:v>
      </x:c>
      <x:c r="I295" s="0" t="s">
        <x:v>205</x:v>
      </x:c>
      <x:c r="J295" s="0">
        <x:f>ROUND(H295/100*K288,5)</x:f>
      </x:c>
      <x:c r="K295" s="46" t="s"/>
    </x:row>
    <x:row r="296" spans="1:27">
      <x:c r="D296" s="47" t="s">
        <x:v>203</x:v>
      </x:c>
      <x:c r="E296" s="46" t="s"/>
      <x:c r="H296" s="46" t="s"/>
      <x:c r="K296" s="48">
        <x:f>SUM(J285:J295)</x:f>
      </x:c>
    </x:row>
    <x:row r="297" spans="1:27">
      <x:c r="D297" s="47" t="s">
        <x:v>215</x:v>
      </x:c>
      <x:c r="E297" s="46" t="s"/>
      <x:c r="H297" s="46" t="n">
        <x:v>5</x:v>
      </x:c>
      <x:c r="I297" s="0" t="s">
        <x:v>205</x:v>
      </x:c>
      <x:c r="K297" s="44">
        <x:f>ROUND(H297/100*K296,5)</x:f>
      </x:c>
    </x:row>
    <x:row r="298" spans="1:27">
      <x:c r="D298" s="47" t="s">
        <x:v>206</x:v>
      </x:c>
      <x:c r="E298" s="46" t="s"/>
      <x:c r="H298" s="46" t="s"/>
      <x:c r="K298" s="48">
        <x:f>SUM(K296:K297)</x:f>
      </x:c>
    </x:row>
    <x:row r="300" spans="1:27" customFormat="1" ht="45" customHeight="1">
      <x:c r="A300" s="36" t="s">
        <x:v>317</x:v>
      </x:c>
      <x:c r="B300" s="36" t="s">
        <x:v>96</x:v>
      </x:c>
      <x:c r="C300" s="37" t="s">
        <x:v>28</x:v>
      </x:c>
      <x:c r="D300" s="38" t="s">
        <x:v>97</x:v>
      </x:c>
      <x:c r="E300" s="37" t="s"/>
      <x:c r="F300" s="37" t="s"/>
      <x:c r="G300" s="37" t="s"/>
      <x:c r="H300" s="39" t="s">
        <x:v>180</x:v>
      </x:c>
      <x:c r="I300" s="40" t="n">
        <x:v>1</x:v>
      </x:c>
      <x:c r="J300" s="41" t="s"/>
      <x:c r="K300" s="42">
        <x:f>ROUND(K311,2)</x:f>
      </x:c>
      <x:c r="L300" s="38" t="s">
        <x:v>318</x:v>
      </x:c>
      <x:c r="M300" s="37" t="s"/>
      <x:c r="N300" s="37" t="s"/>
      <x:c r="O300" s="37" t="s"/>
      <x:c r="P300" s="37" t="s"/>
      <x:c r="Q300" s="37" t="s"/>
      <x:c r="R300" s="37" t="s"/>
      <x:c r="S300" s="37" t="s"/>
      <x:c r="T300" s="37" t="s"/>
      <x:c r="U300" s="37" t="s"/>
      <x:c r="V300" s="37" t="s"/>
      <x:c r="W300" s="37" t="s"/>
      <x:c r="X300" s="37" t="s"/>
      <x:c r="Y300" s="37" t="s"/>
      <x:c r="Z300" s="37" t="s"/>
      <x:c r="AA300" s="37" t="s"/>
    </x:row>
    <x:row r="301" spans="1:27">
      <x:c r="B301" s="14" t="s">
        <x:v>182</x:v>
      </x:c>
    </x:row>
    <x:row r="302" spans="1:27">
      <x:c r="B302" s="0" t="s">
        <x:v>308</x:v>
      </x:c>
      <x:c r="C302" s="0" t="s">
        <x:v>184</x:v>
      </x:c>
      <x:c r="D302" s="0" t="s">
        <x:v>309</x:v>
      </x:c>
      <x:c r="E302" s="43" t="n">
        <x:v>1</x:v>
      </x:c>
      <x:c r="F302" s="0" t="s">
        <x:v>186</x:v>
      </x:c>
      <x:c r="G302" s="0" t="s">
        <x:v>187</x:v>
      </x:c>
      <x:c r="H302" s="44" t="n">
        <x:v>24.5</x:v>
      </x:c>
      <x:c r="I302" s="0" t="s">
        <x:v>188</x:v>
      </x:c>
      <x:c r="J302" s="45">
        <x:f>ROUND(E302/I300* H302,5)</x:f>
      </x:c>
      <x:c r="K302" s="46" t="s"/>
    </x:row>
    <x:row r="303" spans="1:27">
      <x:c r="D303" s="47" t="s">
        <x:v>189</x:v>
      </x:c>
      <x:c r="E303" s="46" t="s"/>
      <x:c r="H303" s="46" t="s"/>
      <x:c r="K303" s="44">
        <x:f>SUM(J302:J302)</x:f>
      </x:c>
    </x:row>
    <x:row r="304" spans="1:27">
      <x:c r="B304" s="14" t="s">
        <x:v>194</x:v>
      </x:c>
      <x:c r="E304" s="46" t="s"/>
      <x:c r="H304" s="46" t="s"/>
      <x:c r="K304" s="46" t="s"/>
    </x:row>
    <x:row r="305" spans="1:27">
      <x:c r="B305" s="0" t="s">
        <x:v>319</x:v>
      </x:c>
      <x:c r="C305" s="0" t="s">
        <x:v>28</x:v>
      </x:c>
      <x:c r="D305" s="0" t="s">
        <x:v>320</x:v>
      </x:c>
      <x:c r="E305" s="43" t="n">
        <x:v>1.02</x:v>
      </x:c>
      <x:c r="G305" s="0" t="s">
        <x:v>187</x:v>
      </x:c>
      <x:c r="H305" s="44" t="n">
        <x:v>44.19</x:v>
      </x:c>
      <x:c r="I305" s="0" t="s">
        <x:v>188</x:v>
      </x:c>
      <x:c r="J305" s="45">
        <x:f>ROUND(E305* H305,5)</x:f>
      </x:c>
      <x:c r="K305" s="46" t="s"/>
    </x:row>
    <x:row r="306" spans="1:27">
      <x:c r="D306" s="47" t="s">
        <x:v>202</x:v>
      </x:c>
      <x:c r="E306" s="46" t="s"/>
      <x:c r="H306" s="46" t="s"/>
      <x:c r="K306" s="44">
        <x:f>SUM(J305:J305)</x:f>
      </x:c>
    </x:row>
    <x:row r="307" spans="1:27">
      <x:c r="E307" s="46" t="s"/>
      <x:c r="H307" s="46" t="s"/>
      <x:c r="K307" s="46" t="s"/>
    </x:row>
    <x:row r="308" spans="1:27">
      <x:c r="D308" s="47" t="s">
        <x:v>204</x:v>
      </x:c>
      <x:c r="E308" s="46" t="s"/>
      <x:c r="H308" s="46" t="n">
        <x:v>1.5</x:v>
      </x:c>
      <x:c r="I308" s="0" t="s">
        <x:v>205</x:v>
      </x:c>
      <x:c r="J308" s="0">
        <x:f>ROUND(H308/100*K303,5)</x:f>
      </x:c>
      <x:c r="K308" s="46" t="s"/>
    </x:row>
    <x:row r="309" spans="1:27">
      <x:c r="D309" s="47" t="s">
        <x:v>203</x:v>
      </x:c>
      <x:c r="E309" s="46" t="s"/>
      <x:c r="H309" s="46" t="s"/>
      <x:c r="K309" s="48">
        <x:f>SUM(J301:J308)</x:f>
      </x:c>
    </x:row>
    <x:row r="310" spans="1:27">
      <x:c r="D310" s="47" t="s">
        <x:v>215</x:v>
      </x:c>
      <x:c r="E310" s="46" t="s"/>
      <x:c r="H310" s="46" t="n">
        <x:v>5</x:v>
      </x:c>
      <x:c r="I310" s="0" t="s">
        <x:v>205</x:v>
      </x:c>
      <x:c r="K310" s="44">
        <x:f>ROUND(H310/100*K309,5)</x:f>
      </x:c>
    </x:row>
    <x:row r="311" spans="1:27">
      <x:c r="D311" s="47" t="s">
        <x:v>206</x:v>
      </x:c>
      <x:c r="E311" s="46" t="s"/>
      <x:c r="H311" s="46" t="s"/>
      <x:c r="K311" s="48">
        <x:f>SUM(K309:K310)</x:f>
      </x:c>
    </x:row>
    <x:row r="313" spans="1:27" customFormat="1" ht="45" customHeight="1">
      <x:c r="A313" s="36" t="s">
        <x:v>321</x:v>
      </x:c>
      <x:c r="B313" s="36" t="s">
        <x:v>50</x:v>
      </x:c>
      <x:c r="C313" s="37" t="s">
        <x:v>28</x:v>
      </x:c>
      <x:c r="D313" s="38" t="s">
        <x:v>51</x:v>
      </x:c>
      <x:c r="E313" s="37" t="s"/>
      <x:c r="F313" s="37" t="s"/>
      <x:c r="G313" s="37" t="s"/>
      <x:c r="H313" s="39" t="s">
        <x:v>180</x:v>
      </x:c>
      <x:c r="I313" s="40" t="n">
        <x:v>1</x:v>
      </x:c>
      <x:c r="J313" s="41" t="s"/>
      <x:c r="K313" s="42">
        <x:f>ROUND(K326,2)</x:f>
      </x:c>
      <x:c r="L313" s="38" t="s">
        <x:v>322</x:v>
      </x:c>
      <x:c r="M313" s="37" t="s"/>
      <x:c r="N313" s="37" t="s"/>
      <x:c r="O313" s="37" t="s"/>
      <x:c r="P313" s="37" t="s"/>
      <x:c r="Q313" s="37" t="s"/>
      <x:c r="R313" s="37" t="s"/>
      <x:c r="S313" s="37" t="s"/>
      <x:c r="T313" s="37" t="s"/>
      <x:c r="U313" s="37" t="s"/>
      <x:c r="V313" s="37" t="s"/>
      <x:c r="W313" s="37" t="s"/>
      <x:c r="X313" s="37" t="s"/>
      <x:c r="Y313" s="37" t="s"/>
      <x:c r="Z313" s="37" t="s"/>
      <x:c r="AA313" s="37" t="s"/>
    </x:row>
    <x:row r="314" spans="1:27">
      <x:c r="B314" s="14" t="s">
        <x:v>182</x:v>
      </x:c>
    </x:row>
    <x:row r="315" spans="1:27">
      <x:c r="B315" s="0" t="s">
        <x:v>323</x:v>
      </x:c>
      <x:c r="C315" s="0" t="s">
        <x:v>184</x:v>
      </x:c>
      <x:c r="D315" s="0" t="s">
        <x:v>324</x:v>
      </x:c>
      <x:c r="E315" s="43" t="n">
        <x:v>0.18</x:v>
      </x:c>
      <x:c r="F315" s="0" t="s">
        <x:v>186</x:v>
      </x:c>
      <x:c r="G315" s="0" t="s">
        <x:v>187</x:v>
      </x:c>
      <x:c r="H315" s="44" t="n">
        <x:v>24.5</x:v>
      </x:c>
      <x:c r="I315" s="0" t="s">
        <x:v>188</x:v>
      </x:c>
      <x:c r="J315" s="45">
        <x:f>ROUND(E315/I313* H315,5)</x:f>
      </x:c>
      <x:c r="K315" s="46" t="s"/>
    </x:row>
    <x:row r="316" spans="1:27">
      <x:c r="B316" s="0" t="s">
        <x:v>325</x:v>
      </x:c>
      <x:c r="C316" s="0" t="s">
        <x:v>184</x:v>
      </x:c>
      <x:c r="D316" s="0" t="s">
        <x:v>326</x:v>
      </x:c>
      <x:c r="E316" s="43" t="n">
        <x:v>0.18</x:v>
      </x:c>
      <x:c r="F316" s="0" t="s">
        <x:v>186</x:v>
      </x:c>
      <x:c r="G316" s="0" t="s">
        <x:v>187</x:v>
      </x:c>
      <x:c r="H316" s="44" t="n">
        <x:v>22.83</x:v>
      </x:c>
      <x:c r="I316" s="0" t="s">
        <x:v>188</x:v>
      </x:c>
      <x:c r="J316" s="45">
        <x:f>ROUND(E316/I313* H316,5)</x:f>
      </x:c>
      <x:c r="K316" s="46" t="s"/>
    </x:row>
    <x:row r="317" spans="1:27">
      <x:c r="D317" s="47" t="s">
        <x:v>189</x:v>
      </x:c>
      <x:c r="E317" s="46" t="s"/>
      <x:c r="H317" s="46" t="s"/>
      <x:c r="K317" s="44">
        <x:f>SUM(J315:J316)</x:f>
      </x:c>
    </x:row>
    <x:row r="318" spans="1:27">
      <x:c r="B318" s="14" t="s">
        <x:v>194</x:v>
      </x:c>
      <x:c r="E318" s="46" t="s"/>
      <x:c r="H318" s="46" t="s"/>
      <x:c r="K318" s="46" t="s"/>
    </x:row>
    <x:row r="319" spans="1:27">
      <x:c r="B319" s="0" t="s">
        <x:v>327</x:v>
      </x:c>
      <x:c r="C319" s="0" t="s">
        <x:v>28</x:v>
      </x:c>
      <x:c r="D319" s="0" t="s">
        <x:v>328</x:v>
      </x:c>
      <x:c r="E319" s="43" t="n">
        <x:v>1.05</x:v>
      </x:c>
      <x:c r="G319" s="0" t="s">
        <x:v>187</x:v>
      </x:c>
      <x:c r="H319" s="44" t="n">
        <x:v>16.46</x:v>
      </x:c>
      <x:c r="I319" s="0" t="s">
        <x:v>188</x:v>
      </x:c>
      <x:c r="J319" s="45">
        <x:f>ROUND(E319* H319,5)</x:f>
      </x:c>
      <x:c r="K319" s="46" t="s"/>
    </x:row>
    <x:row r="320" spans="1:27">
      <x:c r="B320" s="0" t="s">
        <x:v>329</x:v>
      </x:c>
      <x:c r="C320" s="0" t="s">
        <x:v>19</x:v>
      </x:c>
      <x:c r="D320" s="0" t="s">
        <x:v>330</x:v>
      </x:c>
      <x:c r="E320" s="43" t="n">
        <x:v>5.5</x:v>
      </x:c>
      <x:c r="G320" s="0" t="s">
        <x:v>187</x:v>
      </x:c>
      <x:c r="H320" s="44" t="n">
        <x:v>0.32</x:v>
      </x:c>
      <x:c r="I320" s="0" t="s">
        <x:v>188</x:v>
      </x:c>
      <x:c r="J320" s="45">
        <x:f>ROUND(E320* H320,5)</x:f>
      </x:c>
      <x:c r="K320" s="46" t="s"/>
    </x:row>
    <x:row r="321" spans="1:27">
      <x:c r="D321" s="47" t="s">
        <x:v>202</x:v>
      </x:c>
      <x:c r="E321" s="46" t="s"/>
      <x:c r="H321" s="46" t="s"/>
      <x:c r="K321" s="44">
        <x:f>SUM(J319:J320)</x:f>
      </x:c>
    </x:row>
    <x:row r="322" spans="1:27">
      <x:c r="E322" s="46" t="s"/>
      <x:c r="H322" s="46" t="s"/>
      <x:c r="K322" s="46" t="s"/>
    </x:row>
    <x:row r="323" spans="1:27">
      <x:c r="D323" s="47" t="s">
        <x:v>204</x:v>
      </x:c>
      <x:c r="E323" s="46" t="s"/>
      <x:c r="H323" s="46" t="n">
        <x:v>1.5</x:v>
      </x:c>
      <x:c r="I323" s="0" t="s">
        <x:v>205</x:v>
      </x:c>
      <x:c r="J323" s="0">
        <x:f>ROUND(H323/100*K317,5)</x:f>
      </x:c>
      <x:c r="K323" s="46" t="s"/>
    </x:row>
    <x:row r="324" spans="1:27">
      <x:c r="D324" s="47" t="s">
        <x:v>203</x:v>
      </x:c>
      <x:c r="E324" s="46" t="s"/>
      <x:c r="H324" s="46" t="s"/>
      <x:c r="K324" s="48">
        <x:f>SUM(J314:J323)</x:f>
      </x:c>
    </x:row>
    <x:row r="325" spans="1:27">
      <x:c r="D325" s="47" t="s">
        <x:v>215</x:v>
      </x:c>
      <x:c r="E325" s="46" t="s"/>
      <x:c r="H325" s="46" t="n">
        <x:v>5</x:v>
      </x:c>
      <x:c r="I325" s="0" t="s">
        <x:v>205</x:v>
      </x:c>
      <x:c r="K325" s="44">
        <x:f>ROUND(H325/100*K324,5)</x:f>
      </x:c>
    </x:row>
    <x:row r="326" spans="1:27">
      <x:c r="D326" s="47" t="s">
        <x:v>206</x:v>
      </x:c>
      <x:c r="E326" s="46" t="s"/>
      <x:c r="H326" s="46" t="s"/>
      <x:c r="K326" s="48">
        <x:f>SUM(K324:K325)</x:f>
      </x:c>
    </x:row>
    <x:row r="328" spans="1:27" customFormat="1" ht="45" customHeight="1">
      <x:c r="A328" s="36" t="s">
        <x:v>331</x:v>
      </x:c>
      <x:c r="B328" s="36" t="s">
        <x:v>88</x:v>
      </x:c>
      <x:c r="C328" s="37" t="s">
        <x:v>28</x:v>
      </x:c>
      <x:c r="D328" s="38" t="s">
        <x:v>89</x:v>
      </x:c>
      <x:c r="E328" s="37" t="s"/>
      <x:c r="F328" s="37" t="s"/>
      <x:c r="G328" s="37" t="s"/>
      <x:c r="H328" s="39" t="s">
        <x:v>180</x:v>
      </x:c>
      <x:c r="I328" s="40" t="n">
        <x:v>1</x:v>
      </x:c>
      <x:c r="J328" s="41" t="s"/>
      <x:c r="K328" s="42">
        <x:f>ROUND(K340,2)</x:f>
      </x:c>
      <x:c r="L328" s="38" t="s">
        <x:v>332</x:v>
      </x:c>
      <x:c r="M328" s="37" t="s"/>
      <x:c r="N328" s="37" t="s"/>
      <x:c r="O328" s="37" t="s"/>
      <x:c r="P328" s="37" t="s"/>
      <x:c r="Q328" s="37" t="s"/>
      <x:c r="R328" s="37" t="s"/>
      <x:c r="S328" s="37" t="s"/>
      <x:c r="T328" s="37" t="s"/>
      <x:c r="U328" s="37" t="s"/>
      <x:c r="V328" s="37" t="s"/>
      <x:c r="W328" s="37" t="s"/>
      <x:c r="X328" s="37" t="s"/>
      <x:c r="Y328" s="37" t="s"/>
      <x:c r="Z328" s="37" t="s"/>
      <x:c r="AA328" s="37" t="s"/>
    </x:row>
    <x:row r="329" spans="1:27">
      <x:c r="B329" s="14" t="s">
        <x:v>182</x:v>
      </x:c>
    </x:row>
    <x:row r="330" spans="1:27">
      <x:c r="B330" s="0" t="s">
        <x:v>323</x:v>
      </x:c>
      <x:c r="C330" s="0" t="s">
        <x:v>184</x:v>
      </x:c>
      <x:c r="D330" s="0" t="s">
        <x:v>324</x:v>
      </x:c>
      <x:c r="E330" s="43" t="n">
        <x:v>0.18</x:v>
      </x:c>
      <x:c r="F330" s="0" t="s">
        <x:v>186</x:v>
      </x:c>
      <x:c r="G330" s="0" t="s">
        <x:v>187</x:v>
      </x:c>
      <x:c r="H330" s="44" t="n">
        <x:v>24.5</x:v>
      </x:c>
      <x:c r="I330" s="0" t="s">
        <x:v>188</x:v>
      </x:c>
      <x:c r="J330" s="45">
        <x:f>ROUND(E330/I328* H330,5)</x:f>
      </x:c>
      <x:c r="K330" s="46" t="s"/>
    </x:row>
    <x:row r="331" spans="1:27">
      <x:c r="B331" s="0" t="s">
        <x:v>325</x:v>
      </x:c>
      <x:c r="C331" s="0" t="s">
        <x:v>184</x:v>
      </x:c>
      <x:c r="D331" s="0" t="s">
        <x:v>326</x:v>
      </x:c>
      <x:c r="E331" s="43" t="n">
        <x:v>0.18</x:v>
      </x:c>
      <x:c r="F331" s="0" t="s">
        <x:v>186</x:v>
      </x:c>
      <x:c r="G331" s="0" t="s">
        <x:v>187</x:v>
      </x:c>
      <x:c r="H331" s="44" t="n">
        <x:v>22.83</x:v>
      </x:c>
      <x:c r="I331" s="0" t="s">
        <x:v>188</x:v>
      </x:c>
      <x:c r="J331" s="45">
        <x:f>ROUND(E331/I328* H331,5)</x:f>
      </x:c>
      <x:c r="K331" s="46" t="s"/>
    </x:row>
    <x:row r="332" spans="1:27">
      <x:c r="D332" s="47" t="s">
        <x:v>189</x:v>
      </x:c>
      <x:c r="E332" s="46" t="s"/>
      <x:c r="H332" s="46" t="s"/>
      <x:c r="K332" s="44">
        <x:f>SUM(J330:J331)</x:f>
      </x:c>
    </x:row>
    <x:row r="333" spans="1:27">
      <x:c r="B333" s="14" t="s">
        <x:v>194</x:v>
      </x:c>
      <x:c r="E333" s="46" t="s"/>
      <x:c r="H333" s="46" t="s"/>
      <x:c r="K333" s="46" t="s"/>
    </x:row>
    <x:row r="334" spans="1:27">
      <x:c r="B334" s="0" t="s">
        <x:v>329</x:v>
      </x:c>
      <x:c r="C334" s="0" t="s">
        <x:v>19</x:v>
      </x:c>
      <x:c r="D334" s="0" t="s">
        <x:v>330</x:v>
      </x:c>
      <x:c r="E334" s="43" t="n">
        <x:v>5.5</x:v>
      </x:c>
      <x:c r="G334" s="0" t="s">
        <x:v>187</x:v>
      </x:c>
      <x:c r="H334" s="44" t="n">
        <x:v>0.32</x:v>
      </x:c>
      <x:c r="I334" s="0" t="s">
        <x:v>188</x:v>
      </x:c>
      <x:c r="J334" s="45">
        <x:f>ROUND(E334* H334,5)</x:f>
      </x:c>
      <x:c r="K334" s="46" t="s"/>
    </x:row>
    <x:row r="335" spans="1:27">
      <x:c r="D335" s="47" t="s">
        <x:v>202</x:v>
      </x:c>
      <x:c r="E335" s="46" t="s"/>
      <x:c r="H335" s="46" t="s"/>
      <x:c r="K335" s="44">
        <x:f>SUM(J334:J334)</x:f>
      </x:c>
    </x:row>
    <x:row r="336" spans="1:27">
      <x:c r="E336" s="46" t="s"/>
      <x:c r="H336" s="46" t="s"/>
      <x:c r="K336" s="46" t="s"/>
    </x:row>
    <x:row r="337" spans="1:27">
      <x:c r="D337" s="47" t="s">
        <x:v>204</x:v>
      </x:c>
      <x:c r="E337" s="46" t="s"/>
      <x:c r="H337" s="46" t="n">
        <x:v>1.5</x:v>
      </x:c>
      <x:c r="I337" s="0" t="s">
        <x:v>205</x:v>
      </x:c>
      <x:c r="J337" s="0">
        <x:f>ROUND(H337/100*K332,5)</x:f>
      </x:c>
      <x:c r="K337" s="46" t="s"/>
    </x:row>
    <x:row r="338" spans="1:27">
      <x:c r="D338" s="47" t="s">
        <x:v>203</x:v>
      </x:c>
      <x:c r="E338" s="46" t="s"/>
      <x:c r="H338" s="46" t="s"/>
      <x:c r="K338" s="48">
        <x:f>SUM(J329:J337)</x:f>
      </x:c>
    </x:row>
    <x:row r="339" spans="1:27">
      <x:c r="D339" s="47" t="s">
        <x:v>215</x:v>
      </x:c>
      <x:c r="E339" s="46" t="s"/>
      <x:c r="H339" s="46" t="n">
        <x:v>5</x:v>
      </x:c>
      <x:c r="I339" s="0" t="s">
        <x:v>205</x:v>
      </x:c>
      <x:c r="K339" s="44">
        <x:f>ROUND(H339/100*K338,5)</x:f>
      </x:c>
    </x:row>
    <x:row r="340" spans="1:27">
      <x:c r="D340" s="47" t="s">
        <x:v>206</x:v>
      </x:c>
      <x:c r="E340" s="46" t="s"/>
      <x:c r="H340" s="46" t="s"/>
      <x:c r="K340" s="48">
        <x:f>SUM(K338:K339)</x:f>
      </x:c>
    </x:row>
    <x:row r="342" spans="1:27" customFormat="1" ht="45" customHeight="1">
      <x:c r="A342" s="36" t="s">
        <x:v>333</x:v>
      </x:c>
      <x:c r="B342" s="36" t="s">
        <x:v>56</x:v>
      </x:c>
      <x:c r="C342" s="37" t="s">
        <x:v>16</x:v>
      </x:c>
      <x:c r="D342" s="38" t="s">
        <x:v>57</x:v>
      </x:c>
      <x:c r="E342" s="37" t="s"/>
      <x:c r="F342" s="37" t="s"/>
      <x:c r="G342" s="37" t="s"/>
      <x:c r="H342" s="39" t="s">
        <x:v>180</x:v>
      </x:c>
      <x:c r="I342" s="40" t="n">
        <x:v>1</x:v>
      </x:c>
      <x:c r="J342" s="41" t="s"/>
      <x:c r="K342" s="42">
        <x:f>ROUND(K357,2)</x:f>
      </x:c>
      <x:c r="L342" s="38" t="s">
        <x:v>334</x:v>
      </x:c>
      <x:c r="M342" s="37" t="s"/>
      <x:c r="N342" s="37" t="s"/>
      <x:c r="O342" s="37" t="s"/>
      <x:c r="P342" s="37" t="s"/>
      <x:c r="Q342" s="37" t="s"/>
      <x:c r="R342" s="37" t="s"/>
      <x:c r="S342" s="37" t="s"/>
      <x:c r="T342" s="37" t="s"/>
      <x:c r="U342" s="37" t="s"/>
      <x:c r="V342" s="37" t="s"/>
      <x:c r="W342" s="37" t="s"/>
      <x:c r="X342" s="37" t="s"/>
      <x:c r="Y342" s="37" t="s"/>
      <x:c r="Z342" s="37" t="s"/>
      <x:c r="AA342" s="37" t="s"/>
    </x:row>
    <x:row r="343" spans="1:27">
      <x:c r="B343" s="14" t="s">
        <x:v>182</x:v>
      </x:c>
    </x:row>
    <x:row r="344" spans="1:27">
      <x:c r="B344" s="0" t="s">
        <x:v>211</x:v>
      </x:c>
      <x:c r="C344" s="0" t="s">
        <x:v>184</x:v>
      </x:c>
      <x:c r="D344" s="0" t="s">
        <x:v>212</x:v>
      </x:c>
      <x:c r="E344" s="43" t="n">
        <x:v>0.165</x:v>
      </x:c>
      <x:c r="F344" s="0" t="s">
        <x:v>186</x:v>
      </x:c>
      <x:c r="G344" s="0" t="s">
        <x:v>187</x:v>
      </x:c>
      <x:c r="H344" s="44" t="n">
        <x:v>21.64</x:v>
      </x:c>
      <x:c r="I344" s="0" t="s">
        <x:v>188</x:v>
      </x:c>
      <x:c r="J344" s="45">
        <x:f>ROUND(E344/I342* H344,5)</x:f>
      </x:c>
      <x:c r="K344" s="46" t="s"/>
    </x:row>
    <x:row r="345" spans="1:27">
      <x:c r="B345" s="0" t="s">
        <x:v>323</x:v>
      </x:c>
      <x:c r="C345" s="0" t="s">
        <x:v>184</x:v>
      </x:c>
      <x:c r="D345" s="0" t="s">
        <x:v>324</x:v>
      </x:c>
      <x:c r="E345" s="43" t="n">
        <x:v>0.33</x:v>
      </x:c>
      <x:c r="F345" s="0" t="s">
        <x:v>186</x:v>
      </x:c>
      <x:c r="G345" s="0" t="s">
        <x:v>187</x:v>
      </x:c>
      <x:c r="H345" s="44" t="n">
        <x:v>24.5</x:v>
      </x:c>
      <x:c r="I345" s="0" t="s">
        <x:v>188</x:v>
      </x:c>
      <x:c r="J345" s="45">
        <x:f>ROUND(E345/I342* H345,5)</x:f>
      </x:c>
      <x:c r="K345" s="46" t="s"/>
    </x:row>
    <x:row r="346" spans="1:27">
      <x:c r="D346" s="47" t="s">
        <x:v>189</x:v>
      </x:c>
      <x:c r="E346" s="46" t="s"/>
      <x:c r="H346" s="46" t="s"/>
      <x:c r="K346" s="44">
        <x:f>SUM(J344:J345)</x:f>
      </x:c>
    </x:row>
    <x:row r="347" spans="1:27">
      <x:c r="B347" s="14" t="s">
        <x:v>194</x:v>
      </x:c>
      <x:c r="E347" s="46" t="s"/>
      <x:c r="H347" s="46" t="s"/>
      <x:c r="K347" s="46" t="s"/>
    </x:row>
    <x:row r="348" spans="1:27">
      <x:c r="B348" s="0" t="s">
        <x:v>335</x:v>
      </x:c>
      <x:c r="C348" s="0" t="s">
        <x:v>16</x:v>
      </x:c>
      <x:c r="D348" s="0" t="s">
        <x:v>336</x:v>
      </x:c>
      <x:c r="E348" s="43" t="n">
        <x:v>1.1</x:v>
      </x:c>
      <x:c r="G348" s="0" t="s">
        <x:v>187</x:v>
      </x:c>
      <x:c r="H348" s="44" t="n">
        <x:v>7.79</x:v>
      </x:c>
      <x:c r="I348" s="0" t="s">
        <x:v>188</x:v>
      </x:c>
      <x:c r="J348" s="45">
        <x:f>ROUND(E348* H348,5)</x:f>
      </x:c>
      <x:c r="K348" s="46" t="s"/>
    </x:row>
    <x:row r="349" spans="1:27">
      <x:c r="B349" s="0" t="s">
        <x:v>337</x:v>
      </x:c>
      <x:c r="C349" s="0" t="s">
        <x:v>16</x:v>
      </x:c>
      <x:c r="D349" s="0" t="s">
        <x:v>338</x:v>
      </x:c>
      <x:c r="E349" s="43" t="n">
        <x:v>1</x:v>
      </x:c>
      <x:c r="G349" s="0" t="s">
        <x:v>187</x:v>
      </x:c>
      <x:c r="H349" s="44" t="n">
        <x:v>4.38</x:v>
      </x:c>
      <x:c r="I349" s="0" t="s">
        <x:v>188</x:v>
      </x:c>
      <x:c r="J349" s="45">
        <x:f>ROUND(E349* H349,5)</x:f>
      </x:c>
      <x:c r="K349" s="46" t="s"/>
    </x:row>
    <x:row r="350" spans="1:27">
      <x:c r="B350" s="0" t="s">
        <x:v>339</x:v>
      </x:c>
      <x:c r="C350" s="0" t="s">
        <x:v>19</x:v>
      </x:c>
      <x:c r="D350" s="0" t="s">
        <x:v>340</x:v>
      </x:c>
      <x:c r="E350" s="43" t="n">
        <x:v>4</x:v>
      </x:c>
      <x:c r="G350" s="0" t="s">
        <x:v>187</x:v>
      </x:c>
      <x:c r="H350" s="44" t="n">
        <x:v>1.07</x:v>
      </x:c>
      <x:c r="I350" s="0" t="s">
        <x:v>188</x:v>
      </x:c>
      <x:c r="J350" s="45">
        <x:f>ROUND(E350* H350,5)</x:f>
      </x:c>
      <x:c r="K350" s="46" t="s"/>
    </x:row>
    <x:row r="351" spans="1:27">
      <x:c r="B351" s="0" t="s">
        <x:v>341</x:v>
      </x:c>
      <x:c r="C351" s="0" t="s">
        <x:v>342</x:v>
      </x:c>
      <x:c r="D351" s="0" t="s">
        <x:v>343</x:v>
      </x:c>
      <x:c r="E351" s="43" t="n">
        <x:v>0.05</x:v>
      </x:c>
      <x:c r="G351" s="0" t="s">
        <x:v>187</x:v>
      </x:c>
      <x:c r="H351" s="44" t="n">
        <x:v>28.4</x:v>
      </x:c>
      <x:c r="I351" s="0" t="s">
        <x:v>188</x:v>
      </x:c>
      <x:c r="J351" s="45">
        <x:f>ROUND(E351* H351,5)</x:f>
      </x:c>
      <x:c r="K351" s="46" t="s"/>
    </x:row>
    <x:row r="352" spans="1:27">
      <x:c r="D352" s="47" t="s">
        <x:v>202</x:v>
      </x:c>
      <x:c r="E352" s="46" t="s"/>
      <x:c r="H352" s="46" t="s"/>
      <x:c r="K352" s="44">
        <x:f>SUM(J348:J351)</x:f>
      </x:c>
    </x:row>
    <x:row r="353" spans="1:27">
      <x:c r="E353" s="46" t="s"/>
      <x:c r="H353" s="46" t="s"/>
      <x:c r="K353" s="46" t="s"/>
    </x:row>
    <x:row r="354" spans="1:27">
      <x:c r="D354" s="47" t="s">
        <x:v>204</x:v>
      </x:c>
      <x:c r="E354" s="46" t="s"/>
      <x:c r="H354" s="46" t="n">
        <x:v>2.5</x:v>
      </x:c>
      <x:c r="I354" s="0" t="s">
        <x:v>205</x:v>
      </x:c>
      <x:c r="J354" s="0">
        <x:f>ROUND(H354/100*K346,5)</x:f>
      </x:c>
      <x:c r="K354" s="46" t="s"/>
    </x:row>
    <x:row r="355" spans="1:27">
      <x:c r="D355" s="47" t="s">
        <x:v>203</x:v>
      </x:c>
      <x:c r="E355" s="46" t="s"/>
      <x:c r="H355" s="46" t="s"/>
      <x:c r="K355" s="48">
        <x:f>SUM(J343:J354)</x:f>
      </x:c>
    </x:row>
    <x:row r="356" spans="1:27">
      <x:c r="D356" s="47" t="s">
        <x:v>215</x:v>
      </x:c>
      <x:c r="E356" s="46" t="s"/>
      <x:c r="H356" s="46" t="n">
        <x:v>5</x:v>
      </x:c>
      <x:c r="I356" s="0" t="s">
        <x:v>205</x:v>
      </x:c>
      <x:c r="K356" s="44">
        <x:f>ROUND(H356/100*K355,5)</x:f>
      </x:c>
    </x:row>
    <x:row r="357" spans="1:27">
      <x:c r="D357" s="47" t="s">
        <x:v>206</x:v>
      </x:c>
      <x:c r="E357" s="46" t="s"/>
      <x:c r="H357" s="46" t="s"/>
      <x:c r="K357" s="48">
        <x:f>SUM(K355:K356)</x:f>
      </x:c>
    </x:row>
    <x:row r="359" spans="1:27" customFormat="1" ht="45" customHeight="1">
      <x:c r="A359" s="36" t="s">
        <x:v>344</x:v>
      </x:c>
      <x:c r="B359" s="36" t="s">
        <x:v>58</x:v>
      </x:c>
      <x:c r="C359" s="37" t="s">
        <x:v>16</x:v>
      </x:c>
      <x:c r="D359" s="38" t="s">
        <x:v>59</x:v>
      </x:c>
      <x:c r="E359" s="37" t="s"/>
      <x:c r="F359" s="37" t="s"/>
      <x:c r="G359" s="37" t="s"/>
      <x:c r="H359" s="39" t="s">
        <x:v>180</x:v>
      </x:c>
      <x:c r="I359" s="40" t="n">
        <x:v>1</x:v>
      </x:c>
      <x:c r="J359" s="41" t="s"/>
      <x:c r="K359" s="42">
        <x:f>ROUND(K374,2)</x:f>
      </x:c>
      <x:c r="L359" s="38" t="s">
        <x:v>345</x:v>
      </x:c>
      <x:c r="M359" s="37" t="s"/>
      <x:c r="N359" s="37" t="s"/>
      <x:c r="O359" s="37" t="s"/>
      <x:c r="P359" s="37" t="s"/>
      <x:c r="Q359" s="37" t="s"/>
      <x:c r="R359" s="37" t="s"/>
      <x:c r="S359" s="37" t="s"/>
      <x:c r="T359" s="37" t="s"/>
      <x:c r="U359" s="37" t="s"/>
      <x:c r="V359" s="37" t="s"/>
      <x:c r="W359" s="37" t="s"/>
      <x:c r="X359" s="37" t="s"/>
      <x:c r="Y359" s="37" t="s"/>
      <x:c r="Z359" s="37" t="s"/>
      <x:c r="AA359" s="37" t="s"/>
    </x:row>
    <x:row r="360" spans="1:27">
      <x:c r="B360" s="14" t="s">
        <x:v>182</x:v>
      </x:c>
    </x:row>
    <x:row r="361" spans="1:27">
      <x:c r="B361" s="0" t="s">
        <x:v>323</x:v>
      </x:c>
      <x:c r="C361" s="0" t="s">
        <x:v>184</x:v>
      </x:c>
      <x:c r="D361" s="0" t="s">
        <x:v>324</x:v>
      </x:c>
      <x:c r="E361" s="43" t="n">
        <x:v>0.33</x:v>
      </x:c>
      <x:c r="F361" s="0" t="s">
        <x:v>186</x:v>
      </x:c>
      <x:c r="G361" s="0" t="s">
        <x:v>187</x:v>
      </x:c>
      <x:c r="H361" s="44" t="n">
        <x:v>24.5</x:v>
      </x:c>
      <x:c r="I361" s="0" t="s">
        <x:v>188</x:v>
      </x:c>
      <x:c r="J361" s="45">
        <x:f>ROUND(E361/I359* H361,5)</x:f>
      </x:c>
      <x:c r="K361" s="46" t="s"/>
    </x:row>
    <x:row r="362" spans="1:27">
      <x:c r="B362" s="0" t="s">
        <x:v>211</x:v>
      </x:c>
      <x:c r="C362" s="0" t="s">
        <x:v>184</x:v>
      </x:c>
      <x:c r="D362" s="0" t="s">
        <x:v>212</x:v>
      </x:c>
      <x:c r="E362" s="43" t="n">
        <x:v>0.165</x:v>
      </x:c>
      <x:c r="F362" s="0" t="s">
        <x:v>186</x:v>
      </x:c>
      <x:c r="G362" s="0" t="s">
        <x:v>187</x:v>
      </x:c>
      <x:c r="H362" s="44" t="n">
        <x:v>21.64</x:v>
      </x:c>
      <x:c r="I362" s="0" t="s">
        <x:v>188</x:v>
      </x:c>
      <x:c r="J362" s="45">
        <x:f>ROUND(E362/I359* H362,5)</x:f>
      </x:c>
      <x:c r="K362" s="46" t="s"/>
    </x:row>
    <x:row r="363" spans="1:27">
      <x:c r="D363" s="47" t="s">
        <x:v>189</x:v>
      </x:c>
      <x:c r="E363" s="46" t="s"/>
      <x:c r="H363" s="46" t="s"/>
      <x:c r="K363" s="44">
        <x:f>SUM(J361:J362)</x:f>
      </x:c>
    </x:row>
    <x:row r="364" spans="1:27">
      <x:c r="B364" s="14" t="s">
        <x:v>194</x:v>
      </x:c>
      <x:c r="E364" s="46" t="s"/>
      <x:c r="H364" s="46" t="s"/>
      <x:c r="K364" s="46" t="s"/>
    </x:row>
    <x:row r="365" spans="1:27">
      <x:c r="B365" s="0" t="s">
        <x:v>337</x:v>
      </x:c>
      <x:c r="C365" s="0" t="s">
        <x:v>16</x:v>
      </x:c>
      <x:c r="D365" s="0" t="s">
        <x:v>338</x:v>
      </x:c>
      <x:c r="E365" s="43" t="n">
        <x:v>1</x:v>
      </x:c>
      <x:c r="G365" s="0" t="s">
        <x:v>187</x:v>
      </x:c>
      <x:c r="H365" s="44" t="n">
        <x:v>4.38</x:v>
      </x:c>
      <x:c r="I365" s="0" t="s">
        <x:v>188</x:v>
      </x:c>
      <x:c r="J365" s="45">
        <x:f>ROUND(E365* H365,5)</x:f>
      </x:c>
      <x:c r="K365" s="46" t="s"/>
    </x:row>
    <x:row r="366" spans="1:27">
      <x:c r="B366" s="0" t="s">
        <x:v>339</x:v>
      </x:c>
      <x:c r="C366" s="0" t="s">
        <x:v>19</x:v>
      </x:c>
      <x:c r="D366" s="0" t="s">
        <x:v>340</x:v>
      </x:c>
      <x:c r="E366" s="43" t="n">
        <x:v>4</x:v>
      </x:c>
      <x:c r="G366" s="0" t="s">
        <x:v>187</x:v>
      </x:c>
      <x:c r="H366" s="44" t="n">
        <x:v>1.07</x:v>
      </x:c>
      <x:c r="I366" s="0" t="s">
        <x:v>188</x:v>
      </x:c>
      <x:c r="J366" s="45">
        <x:f>ROUND(E366* H366,5)</x:f>
      </x:c>
      <x:c r="K366" s="46" t="s"/>
    </x:row>
    <x:row r="367" spans="1:27">
      <x:c r="B367" s="0" t="s">
        <x:v>341</x:v>
      </x:c>
      <x:c r="C367" s="0" t="s">
        <x:v>342</x:v>
      </x:c>
      <x:c r="D367" s="0" t="s">
        <x:v>343</x:v>
      </x:c>
      <x:c r="E367" s="43" t="n">
        <x:v>0.05</x:v>
      </x:c>
      <x:c r="G367" s="0" t="s">
        <x:v>187</x:v>
      </x:c>
      <x:c r="H367" s="44" t="n">
        <x:v>28.4</x:v>
      </x:c>
      <x:c r="I367" s="0" t="s">
        <x:v>188</x:v>
      </x:c>
      <x:c r="J367" s="45">
        <x:f>ROUND(E367* H367,5)</x:f>
      </x:c>
      <x:c r="K367" s="46" t="s"/>
    </x:row>
    <x:row r="368" spans="1:27">
      <x:c r="B368" s="0" t="s">
        <x:v>346</x:v>
      </x:c>
      <x:c r="C368" s="0" t="s">
        <x:v>16</x:v>
      </x:c>
      <x:c r="D368" s="0" t="s">
        <x:v>347</x:v>
      </x:c>
      <x:c r="E368" s="43" t="n">
        <x:v>1.1</x:v>
      </x:c>
      <x:c r="G368" s="0" t="s">
        <x:v>187</x:v>
      </x:c>
      <x:c r="H368" s="44" t="n">
        <x:v>8.41</x:v>
      </x:c>
      <x:c r="I368" s="0" t="s">
        <x:v>188</x:v>
      </x:c>
      <x:c r="J368" s="45">
        <x:f>ROUND(E368* H368,5)</x:f>
      </x:c>
      <x:c r="K368" s="46" t="s"/>
    </x:row>
    <x:row r="369" spans="1:27">
      <x:c r="D369" s="47" t="s">
        <x:v>202</x:v>
      </x:c>
      <x:c r="E369" s="46" t="s"/>
      <x:c r="H369" s="46" t="s"/>
      <x:c r="K369" s="44">
        <x:f>SUM(J365:J368)</x:f>
      </x:c>
    </x:row>
    <x:row r="370" spans="1:27">
      <x:c r="E370" s="46" t="s"/>
      <x:c r="H370" s="46" t="s"/>
      <x:c r="K370" s="46" t="s"/>
    </x:row>
    <x:row r="371" spans="1:27">
      <x:c r="D371" s="47" t="s">
        <x:v>204</x:v>
      </x:c>
      <x:c r="E371" s="46" t="s"/>
      <x:c r="H371" s="46" t="n">
        <x:v>2.5</x:v>
      </x:c>
      <x:c r="I371" s="0" t="s">
        <x:v>205</x:v>
      </x:c>
      <x:c r="J371" s="0">
        <x:f>ROUND(H371/100*K363,5)</x:f>
      </x:c>
      <x:c r="K371" s="46" t="s"/>
    </x:row>
    <x:row r="372" spans="1:27">
      <x:c r="D372" s="47" t="s">
        <x:v>203</x:v>
      </x:c>
      <x:c r="E372" s="46" t="s"/>
      <x:c r="H372" s="46" t="s"/>
      <x:c r="K372" s="48">
        <x:f>SUM(J360:J371)</x:f>
      </x:c>
    </x:row>
    <x:row r="373" spans="1:27">
      <x:c r="D373" s="47" t="s">
        <x:v>215</x:v>
      </x:c>
      <x:c r="E373" s="46" t="s"/>
      <x:c r="H373" s="46" t="n">
        <x:v>5</x:v>
      </x:c>
      <x:c r="I373" s="0" t="s">
        <x:v>205</x:v>
      </x:c>
      <x:c r="K373" s="44">
        <x:f>ROUND(H373/100*K372,5)</x:f>
      </x:c>
    </x:row>
    <x:row r="374" spans="1:27">
      <x:c r="D374" s="47" t="s">
        <x:v>206</x:v>
      </x:c>
      <x:c r="E374" s="46" t="s"/>
      <x:c r="H374" s="46" t="s"/>
      <x:c r="K374" s="48">
        <x:f>SUM(K372:K373)</x:f>
      </x:c>
    </x:row>
    <x:row r="376" spans="1:27" customFormat="1" ht="45" customHeight="1">
      <x:c r="A376" s="36" t="s">
        <x:v>348</x:v>
      </x:c>
      <x:c r="B376" s="36" t="s">
        <x:v>62</x:v>
      </x:c>
      <x:c r="C376" s="37" t="s">
        <x:v>16</x:v>
      </x:c>
      <x:c r="D376" s="38" t="s">
        <x:v>63</x:v>
      </x:c>
      <x:c r="E376" s="37" t="s"/>
      <x:c r="F376" s="37" t="s"/>
      <x:c r="G376" s="37" t="s"/>
      <x:c r="H376" s="39" t="s">
        <x:v>180</x:v>
      </x:c>
      <x:c r="I376" s="40" t="n">
        <x:v>1</x:v>
      </x:c>
      <x:c r="J376" s="41" t="s"/>
      <x:c r="K376" s="42">
        <x:f>ROUND(K391,2)</x:f>
      </x:c>
      <x:c r="L376" s="38" t="s">
        <x:v>349</x:v>
      </x:c>
      <x:c r="M376" s="37" t="s"/>
      <x:c r="N376" s="37" t="s"/>
      <x:c r="O376" s="37" t="s"/>
      <x:c r="P376" s="37" t="s"/>
      <x:c r="Q376" s="37" t="s"/>
      <x:c r="R376" s="37" t="s"/>
      <x:c r="S376" s="37" t="s"/>
      <x:c r="T376" s="37" t="s"/>
      <x:c r="U376" s="37" t="s"/>
      <x:c r="V376" s="37" t="s"/>
      <x:c r="W376" s="37" t="s"/>
      <x:c r="X376" s="37" t="s"/>
      <x:c r="Y376" s="37" t="s"/>
      <x:c r="Z376" s="37" t="s"/>
      <x:c r="AA376" s="37" t="s"/>
    </x:row>
    <x:row r="377" spans="1:27">
      <x:c r="B377" s="14" t="s">
        <x:v>182</x:v>
      </x:c>
    </x:row>
    <x:row r="378" spans="1:27">
      <x:c r="B378" s="0" t="s">
        <x:v>211</x:v>
      </x:c>
      <x:c r="C378" s="0" t="s">
        <x:v>184</x:v>
      </x:c>
      <x:c r="D378" s="0" t="s">
        <x:v>212</x:v>
      </x:c>
      <x:c r="E378" s="43" t="n">
        <x:v>0.165</x:v>
      </x:c>
      <x:c r="F378" s="0" t="s">
        <x:v>186</x:v>
      </x:c>
      <x:c r="G378" s="0" t="s">
        <x:v>187</x:v>
      </x:c>
      <x:c r="H378" s="44" t="n">
        <x:v>21.64</x:v>
      </x:c>
      <x:c r="I378" s="0" t="s">
        <x:v>188</x:v>
      </x:c>
      <x:c r="J378" s="45">
        <x:f>ROUND(E378/I376* H378,5)</x:f>
      </x:c>
      <x:c r="K378" s="46" t="s"/>
    </x:row>
    <x:row r="379" spans="1:27">
      <x:c r="B379" s="0" t="s">
        <x:v>323</x:v>
      </x:c>
      <x:c r="C379" s="0" t="s">
        <x:v>184</x:v>
      </x:c>
      <x:c r="D379" s="0" t="s">
        <x:v>324</x:v>
      </x:c>
      <x:c r="E379" s="43" t="n">
        <x:v>0.33</x:v>
      </x:c>
      <x:c r="F379" s="0" t="s">
        <x:v>186</x:v>
      </x:c>
      <x:c r="G379" s="0" t="s">
        <x:v>187</x:v>
      </x:c>
      <x:c r="H379" s="44" t="n">
        <x:v>24.5</x:v>
      </x:c>
      <x:c r="I379" s="0" t="s">
        <x:v>188</x:v>
      </x:c>
      <x:c r="J379" s="45">
        <x:f>ROUND(E379/I376* H379,5)</x:f>
      </x:c>
      <x:c r="K379" s="46" t="s"/>
    </x:row>
    <x:row r="380" spans="1:27">
      <x:c r="D380" s="47" t="s">
        <x:v>189</x:v>
      </x:c>
      <x:c r="E380" s="46" t="s"/>
      <x:c r="H380" s="46" t="s"/>
      <x:c r="K380" s="44">
        <x:f>SUM(J378:J379)</x:f>
      </x:c>
    </x:row>
    <x:row r="381" spans="1:27">
      <x:c r="B381" s="14" t="s">
        <x:v>194</x:v>
      </x:c>
      <x:c r="E381" s="46" t="s"/>
      <x:c r="H381" s="46" t="s"/>
      <x:c r="K381" s="46" t="s"/>
    </x:row>
    <x:row r="382" spans="1:27">
      <x:c r="B382" s="0" t="s">
        <x:v>339</x:v>
      </x:c>
      <x:c r="C382" s="0" t="s">
        <x:v>19</x:v>
      </x:c>
      <x:c r="D382" s="0" t="s">
        <x:v>340</x:v>
      </x:c>
      <x:c r="E382" s="43" t="n">
        <x:v>4</x:v>
      </x:c>
      <x:c r="G382" s="0" t="s">
        <x:v>187</x:v>
      </x:c>
      <x:c r="H382" s="44" t="n">
        <x:v>1.07</x:v>
      </x:c>
      <x:c r="I382" s="0" t="s">
        <x:v>188</x:v>
      </x:c>
      <x:c r="J382" s="45">
        <x:f>ROUND(E382* H382,5)</x:f>
      </x:c>
      <x:c r="K382" s="46" t="s"/>
    </x:row>
    <x:row r="383" spans="1:27">
      <x:c r="B383" s="0" t="s">
        <x:v>341</x:v>
      </x:c>
      <x:c r="C383" s="0" t="s">
        <x:v>342</x:v>
      </x:c>
      <x:c r="D383" s="0" t="s">
        <x:v>343</x:v>
      </x:c>
      <x:c r="E383" s="43" t="n">
        <x:v>0.05</x:v>
      </x:c>
      <x:c r="G383" s="0" t="s">
        <x:v>187</x:v>
      </x:c>
      <x:c r="H383" s="44" t="n">
        <x:v>28.4</x:v>
      </x:c>
      <x:c r="I383" s="0" t="s">
        <x:v>188</x:v>
      </x:c>
      <x:c r="J383" s="45">
        <x:f>ROUND(E383* H383,5)</x:f>
      </x:c>
      <x:c r="K383" s="46" t="s"/>
    </x:row>
    <x:row r="384" spans="1:27">
      <x:c r="B384" s="0" t="s">
        <x:v>337</x:v>
      </x:c>
      <x:c r="C384" s="0" t="s">
        <x:v>16</x:v>
      </x:c>
      <x:c r="D384" s="0" t="s">
        <x:v>338</x:v>
      </x:c>
      <x:c r="E384" s="43" t="n">
        <x:v>1</x:v>
      </x:c>
      <x:c r="G384" s="0" t="s">
        <x:v>187</x:v>
      </x:c>
      <x:c r="H384" s="44" t="n">
        <x:v>4.38</x:v>
      </x:c>
      <x:c r="I384" s="0" t="s">
        <x:v>188</x:v>
      </x:c>
      <x:c r="J384" s="45">
        <x:f>ROUND(E384* H384,5)</x:f>
      </x:c>
      <x:c r="K384" s="46" t="s"/>
    </x:row>
    <x:row r="385" spans="1:27">
      <x:c r="B385" s="0" t="s">
        <x:v>350</x:v>
      </x:c>
      <x:c r="C385" s="0" t="s">
        <x:v>16</x:v>
      </x:c>
      <x:c r="D385" s="0" t="s">
        <x:v>351</x:v>
      </x:c>
      <x:c r="E385" s="43" t="n">
        <x:v>1.1</x:v>
      </x:c>
      <x:c r="G385" s="0" t="s">
        <x:v>187</x:v>
      </x:c>
      <x:c r="H385" s="44" t="n">
        <x:v>6.09</x:v>
      </x:c>
      <x:c r="I385" s="0" t="s">
        <x:v>188</x:v>
      </x:c>
      <x:c r="J385" s="45">
        <x:f>ROUND(E385* H385,5)</x:f>
      </x:c>
      <x:c r="K385" s="46" t="s"/>
    </x:row>
    <x:row r="386" spans="1:27">
      <x:c r="D386" s="47" t="s">
        <x:v>202</x:v>
      </x:c>
      <x:c r="E386" s="46" t="s"/>
      <x:c r="H386" s="46" t="s"/>
      <x:c r="K386" s="44">
        <x:f>SUM(J382:J385)</x:f>
      </x:c>
    </x:row>
    <x:row r="387" spans="1:27">
      <x:c r="E387" s="46" t="s"/>
      <x:c r="H387" s="46" t="s"/>
      <x:c r="K387" s="46" t="s"/>
    </x:row>
    <x:row r="388" spans="1:27">
      <x:c r="D388" s="47" t="s">
        <x:v>204</x:v>
      </x:c>
      <x:c r="E388" s="46" t="s"/>
      <x:c r="H388" s="46" t="n">
        <x:v>2.5</x:v>
      </x:c>
      <x:c r="I388" s="0" t="s">
        <x:v>205</x:v>
      </x:c>
      <x:c r="J388" s="0">
        <x:f>ROUND(H388/100*K380,5)</x:f>
      </x:c>
      <x:c r="K388" s="46" t="s"/>
    </x:row>
    <x:row r="389" spans="1:27">
      <x:c r="D389" s="47" t="s">
        <x:v>203</x:v>
      </x:c>
      <x:c r="E389" s="46" t="s"/>
      <x:c r="H389" s="46" t="s"/>
      <x:c r="K389" s="48">
        <x:f>SUM(J377:J388)</x:f>
      </x:c>
    </x:row>
    <x:row r="390" spans="1:27">
      <x:c r="D390" s="47" t="s">
        <x:v>215</x:v>
      </x:c>
      <x:c r="E390" s="46" t="s"/>
      <x:c r="H390" s="46" t="n">
        <x:v>5</x:v>
      </x:c>
      <x:c r="I390" s="0" t="s">
        <x:v>205</x:v>
      </x:c>
      <x:c r="K390" s="44">
        <x:f>ROUND(H390/100*K389,5)</x:f>
      </x:c>
    </x:row>
    <x:row r="391" spans="1:27">
      <x:c r="D391" s="47" t="s">
        <x:v>206</x:v>
      </x:c>
      <x:c r="E391" s="46" t="s"/>
      <x:c r="H391" s="46" t="s"/>
      <x:c r="K391" s="48">
        <x:f>SUM(K389:K390)</x:f>
      </x:c>
    </x:row>
    <x:row r="393" spans="1:27" customFormat="1" ht="45" customHeight="1">
      <x:c r="A393" s="36" t="s">
        <x:v>352</x:v>
      </x:c>
      <x:c r="B393" s="36" t="s">
        <x:v>60</x:v>
      </x:c>
      <x:c r="C393" s="37" t="s">
        <x:v>16</x:v>
      </x:c>
      <x:c r="D393" s="38" t="s">
        <x:v>61</x:v>
      </x:c>
      <x:c r="E393" s="37" t="s"/>
      <x:c r="F393" s="37" t="s"/>
      <x:c r="G393" s="37" t="s"/>
      <x:c r="H393" s="39" t="s">
        <x:v>180</x:v>
      </x:c>
      <x:c r="I393" s="40" t="n">
        <x:v>1</x:v>
      </x:c>
      <x:c r="J393" s="41" t="s"/>
      <x:c r="K393" s="42">
        <x:f>ROUND(K409,2)</x:f>
      </x:c>
      <x:c r="L393" s="38" t="s">
        <x:v>353</x:v>
      </x:c>
      <x:c r="M393" s="37" t="s"/>
      <x:c r="N393" s="37" t="s"/>
      <x:c r="O393" s="37" t="s"/>
      <x:c r="P393" s="37" t="s"/>
      <x:c r="Q393" s="37" t="s"/>
      <x:c r="R393" s="37" t="s"/>
      <x:c r="S393" s="37" t="s"/>
      <x:c r="T393" s="37" t="s"/>
      <x:c r="U393" s="37" t="s"/>
      <x:c r="V393" s="37" t="s"/>
      <x:c r="W393" s="37" t="s"/>
      <x:c r="X393" s="37" t="s"/>
      <x:c r="Y393" s="37" t="s"/>
      <x:c r="Z393" s="37" t="s"/>
      <x:c r="AA393" s="37" t="s"/>
    </x:row>
    <x:row r="394" spans="1:27">
      <x:c r="B394" s="14" t="s">
        <x:v>182</x:v>
      </x:c>
    </x:row>
    <x:row r="395" spans="1:27">
      <x:c r="B395" s="0" t="s">
        <x:v>211</x:v>
      </x:c>
      <x:c r="C395" s="0" t="s">
        <x:v>184</x:v>
      </x:c>
      <x:c r="D395" s="0" t="s">
        <x:v>212</x:v>
      </x:c>
      <x:c r="E395" s="43" t="n">
        <x:v>0.1</x:v>
      </x:c>
      <x:c r="F395" s="0" t="s">
        <x:v>186</x:v>
      </x:c>
      <x:c r="G395" s="0" t="s">
        <x:v>187</x:v>
      </x:c>
      <x:c r="H395" s="44" t="n">
        <x:v>21.64</x:v>
      </x:c>
      <x:c r="I395" s="0" t="s">
        <x:v>188</x:v>
      </x:c>
      <x:c r="J395" s="45">
        <x:f>ROUND(E395/I393* H395,5)</x:f>
      </x:c>
      <x:c r="K395" s="46" t="s"/>
    </x:row>
    <x:row r="396" spans="1:27">
      <x:c r="B396" s="0" t="s">
        <x:v>323</x:v>
      </x:c>
      <x:c r="C396" s="0" t="s">
        <x:v>184</x:v>
      </x:c>
      <x:c r="D396" s="0" t="s">
        <x:v>324</x:v>
      </x:c>
      <x:c r="E396" s="43" t="n">
        <x:v>0.2</x:v>
      </x:c>
      <x:c r="F396" s="0" t="s">
        <x:v>186</x:v>
      </x:c>
      <x:c r="G396" s="0" t="s">
        <x:v>187</x:v>
      </x:c>
      <x:c r="H396" s="44" t="n">
        <x:v>24.5</x:v>
      </x:c>
      <x:c r="I396" s="0" t="s">
        <x:v>188</x:v>
      </x:c>
      <x:c r="J396" s="45">
        <x:f>ROUND(E396/I393* H396,5)</x:f>
      </x:c>
      <x:c r="K396" s="46" t="s"/>
    </x:row>
    <x:row r="397" spans="1:27">
      <x:c r="D397" s="47" t="s">
        <x:v>189</x:v>
      </x:c>
      <x:c r="E397" s="46" t="s"/>
      <x:c r="H397" s="46" t="s"/>
      <x:c r="K397" s="44">
        <x:f>SUM(J395:J396)</x:f>
      </x:c>
    </x:row>
    <x:row r="398" spans="1:27">
      <x:c r="B398" s="14" t="s">
        <x:v>194</x:v>
      </x:c>
      <x:c r="E398" s="46" t="s"/>
      <x:c r="H398" s="46" t="s"/>
      <x:c r="K398" s="46" t="s"/>
    </x:row>
    <x:row r="399" spans="1:27">
      <x:c r="B399" s="0" t="s">
        <x:v>337</x:v>
      </x:c>
      <x:c r="C399" s="0" t="s">
        <x:v>16</x:v>
      </x:c>
      <x:c r="D399" s="0" t="s">
        <x:v>338</x:v>
      </x:c>
      <x:c r="E399" s="43" t="n">
        <x:v>1</x:v>
      </x:c>
      <x:c r="G399" s="0" t="s">
        <x:v>187</x:v>
      </x:c>
      <x:c r="H399" s="44" t="n">
        <x:v>4.38</x:v>
      </x:c>
      <x:c r="I399" s="0" t="s">
        <x:v>188</x:v>
      </x:c>
      <x:c r="J399" s="45">
        <x:f>ROUND(E399* H399,5)</x:f>
      </x:c>
      <x:c r="K399" s="46" t="s"/>
    </x:row>
    <x:row r="400" spans="1:27">
      <x:c r="B400" s="0" t="s">
        <x:v>339</x:v>
      </x:c>
      <x:c r="C400" s="0" t="s">
        <x:v>19</x:v>
      </x:c>
      <x:c r="D400" s="0" t="s">
        <x:v>340</x:v>
      </x:c>
      <x:c r="E400" s="43" t="n">
        <x:v>4</x:v>
      </x:c>
      <x:c r="G400" s="0" t="s">
        <x:v>187</x:v>
      </x:c>
      <x:c r="H400" s="44" t="n">
        <x:v>1.07</x:v>
      </x:c>
      <x:c r="I400" s="0" t="s">
        <x:v>188</x:v>
      </x:c>
      <x:c r="J400" s="45">
        <x:f>ROUND(E400* H400,5)</x:f>
      </x:c>
      <x:c r="K400" s="46" t="s"/>
    </x:row>
    <x:row r="401" spans="1:27">
      <x:c r="B401" s="0" t="s">
        <x:v>341</x:v>
      </x:c>
      <x:c r="C401" s="0" t="s">
        <x:v>342</x:v>
      </x:c>
      <x:c r="D401" s="0" t="s">
        <x:v>343</x:v>
      </x:c>
      <x:c r="E401" s="43" t="n">
        <x:v>0.05</x:v>
      </x:c>
      <x:c r="G401" s="0" t="s">
        <x:v>187</x:v>
      </x:c>
      <x:c r="H401" s="44" t="n">
        <x:v>28.4</x:v>
      </x:c>
      <x:c r="I401" s="0" t="s">
        <x:v>188</x:v>
      </x:c>
      <x:c r="J401" s="45">
        <x:f>ROUND(E401* H401,5)</x:f>
      </x:c>
      <x:c r="K401" s="46" t="s"/>
    </x:row>
    <x:row r="402" spans="1:27">
      <x:c r="B402" s="0" t="s">
        <x:v>354</x:v>
      </x:c>
      <x:c r="C402" s="0" t="s">
        <x:v>19</x:v>
      </x:c>
      <x:c r="D402" s="0" t="s">
        <x:v>355</x:v>
      </x:c>
      <x:c r="E402" s="43" t="n">
        <x:v>6</x:v>
      </x:c>
      <x:c r="G402" s="0" t="s">
        <x:v>187</x:v>
      </x:c>
      <x:c r="H402" s="44" t="n">
        <x:v>0.11</x:v>
      </x:c>
      <x:c r="I402" s="0" t="s">
        <x:v>188</x:v>
      </x:c>
      <x:c r="J402" s="45">
        <x:f>ROUND(E402* H402,5)</x:f>
      </x:c>
      <x:c r="K402" s="46" t="s"/>
    </x:row>
    <x:row r="403" spans="1:27">
      <x:c r="B403" s="0" t="s">
        <x:v>356</x:v>
      </x:c>
      <x:c r="C403" s="0" t="s">
        <x:v>16</x:v>
      </x:c>
      <x:c r="D403" s="0" t="s">
        <x:v>357</x:v>
      </x:c>
      <x:c r="E403" s="43" t="n">
        <x:v>1.21</x:v>
      </x:c>
      <x:c r="G403" s="0" t="s">
        <x:v>187</x:v>
      </x:c>
      <x:c r="H403" s="44" t="n">
        <x:v>6.99</x:v>
      </x:c>
      <x:c r="I403" s="0" t="s">
        <x:v>188</x:v>
      </x:c>
      <x:c r="J403" s="45">
        <x:f>ROUND(E403* H403,5)</x:f>
      </x:c>
      <x:c r="K403" s="46" t="s"/>
    </x:row>
    <x:row r="404" spans="1:27">
      <x:c r="D404" s="47" t="s">
        <x:v>202</x:v>
      </x:c>
      <x:c r="E404" s="46" t="s"/>
      <x:c r="H404" s="46" t="s"/>
      <x:c r="K404" s="44">
        <x:f>SUM(J399:J403)</x:f>
      </x:c>
    </x:row>
    <x:row r="405" spans="1:27">
      <x:c r="E405" s="46" t="s"/>
      <x:c r="H405" s="46" t="s"/>
      <x:c r="K405" s="46" t="s"/>
    </x:row>
    <x:row r="406" spans="1:27">
      <x:c r="D406" s="47" t="s">
        <x:v>204</x:v>
      </x:c>
      <x:c r="E406" s="46" t="s"/>
      <x:c r="H406" s="46" t="n">
        <x:v>2.5</x:v>
      </x:c>
      <x:c r="I406" s="0" t="s">
        <x:v>205</x:v>
      </x:c>
      <x:c r="J406" s="0">
        <x:f>ROUND(H406/100*K397,5)</x:f>
      </x:c>
      <x:c r="K406" s="46" t="s"/>
    </x:row>
    <x:row r="407" spans="1:27">
      <x:c r="D407" s="47" t="s">
        <x:v>203</x:v>
      </x:c>
      <x:c r="E407" s="46" t="s"/>
      <x:c r="H407" s="46" t="s"/>
      <x:c r="K407" s="48">
        <x:f>SUM(J394:J406)</x:f>
      </x:c>
    </x:row>
    <x:row r="408" spans="1:27">
      <x:c r="D408" s="47" t="s">
        <x:v>215</x:v>
      </x:c>
      <x:c r="E408" s="46" t="s"/>
      <x:c r="H408" s="46" t="n">
        <x:v>5</x:v>
      </x:c>
      <x:c r="I408" s="0" t="s">
        <x:v>205</x:v>
      </x:c>
      <x:c r="K408" s="44">
        <x:f>ROUND(H408/100*K407,5)</x:f>
      </x:c>
    </x:row>
    <x:row r="409" spans="1:27">
      <x:c r="D409" s="47" t="s">
        <x:v>206</x:v>
      </x:c>
      <x:c r="E409" s="46" t="s"/>
      <x:c r="H409" s="46" t="s"/>
      <x:c r="K409" s="48">
        <x:f>SUM(K407:K408)</x:f>
      </x:c>
    </x:row>
    <x:row r="411" spans="1:27" customFormat="1" ht="45" customHeight="1">
      <x:c r="A411" s="36" t="s">
        <x:v>358</x:v>
      </x:c>
      <x:c r="B411" s="36" t="s">
        <x:v>64</x:v>
      </x:c>
      <x:c r="C411" s="37" t="s">
        <x:v>16</x:v>
      </x:c>
      <x:c r="D411" s="38" t="s">
        <x:v>65</x:v>
      </x:c>
      <x:c r="E411" s="37" t="s"/>
      <x:c r="F411" s="37" t="s"/>
      <x:c r="G411" s="37" t="s"/>
      <x:c r="H411" s="39" t="s">
        <x:v>180</x:v>
      </x:c>
      <x:c r="I411" s="40" t="n">
        <x:v>1</x:v>
      </x:c>
      <x:c r="J411" s="41" t="s"/>
      <x:c r="K411" s="42">
        <x:f>ROUND(K426,2)</x:f>
      </x:c>
      <x:c r="L411" s="38" t="s">
        <x:v>359</x:v>
      </x:c>
      <x:c r="M411" s="37" t="s"/>
      <x:c r="N411" s="37" t="s"/>
      <x:c r="O411" s="37" t="s"/>
      <x:c r="P411" s="37" t="s"/>
      <x:c r="Q411" s="37" t="s"/>
      <x:c r="R411" s="37" t="s"/>
      <x:c r="S411" s="37" t="s"/>
      <x:c r="T411" s="37" t="s"/>
      <x:c r="U411" s="37" t="s"/>
      <x:c r="V411" s="37" t="s"/>
      <x:c r="W411" s="37" t="s"/>
      <x:c r="X411" s="37" t="s"/>
      <x:c r="Y411" s="37" t="s"/>
      <x:c r="Z411" s="37" t="s"/>
      <x:c r="AA411" s="37" t="s"/>
    </x:row>
    <x:row r="412" spans="1:27">
      <x:c r="B412" s="14" t="s">
        <x:v>182</x:v>
      </x:c>
    </x:row>
    <x:row r="413" spans="1:27">
      <x:c r="B413" s="0" t="s">
        <x:v>323</x:v>
      </x:c>
      <x:c r="C413" s="0" t="s">
        <x:v>184</x:v>
      </x:c>
      <x:c r="D413" s="0" t="s">
        <x:v>324</x:v>
      </x:c>
      <x:c r="E413" s="43" t="n">
        <x:v>0.21</x:v>
      </x:c>
      <x:c r="F413" s="0" t="s">
        <x:v>186</x:v>
      </x:c>
      <x:c r="G413" s="0" t="s">
        <x:v>187</x:v>
      </x:c>
      <x:c r="H413" s="44" t="n">
        <x:v>24.5</x:v>
      </x:c>
      <x:c r="I413" s="0" t="s">
        <x:v>188</x:v>
      </x:c>
      <x:c r="J413" s="45">
        <x:f>ROUND(E413/I411* H413,5)</x:f>
      </x:c>
      <x:c r="K413" s="46" t="s"/>
    </x:row>
    <x:row r="414" spans="1:27">
      <x:c r="B414" s="0" t="s">
        <x:v>211</x:v>
      </x:c>
      <x:c r="C414" s="0" t="s">
        <x:v>184</x:v>
      </x:c>
      <x:c r="D414" s="0" t="s">
        <x:v>212</x:v>
      </x:c>
      <x:c r="E414" s="43" t="n">
        <x:v>0.105</x:v>
      </x:c>
      <x:c r="F414" s="0" t="s">
        <x:v>186</x:v>
      </x:c>
      <x:c r="G414" s="0" t="s">
        <x:v>187</x:v>
      </x:c>
      <x:c r="H414" s="44" t="n">
        <x:v>21.64</x:v>
      </x:c>
      <x:c r="I414" s="0" t="s">
        <x:v>188</x:v>
      </x:c>
      <x:c r="J414" s="45">
        <x:f>ROUND(E414/I411* H414,5)</x:f>
      </x:c>
      <x:c r="K414" s="46" t="s"/>
    </x:row>
    <x:row r="415" spans="1:27">
      <x:c r="D415" s="47" t="s">
        <x:v>189</x:v>
      </x:c>
      <x:c r="E415" s="46" t="s"/>
      <x:c r="H415" s="46" t="s"/>
      <x:c r="K415" s="44">
        <x:f>SUM(J413:J414)</x:f>
      </x:c>
    </x:row>
    <x:row r="416" spans="1:27">
      <x:c r="B416" s="14" t="s">
        <x:v>194</x:v>
      </x:c>
      <x:c r="E416" s="46" t="s"/>
      <x:c r="H416" s="46" t="s"/>
      <x:c r="K416" s="46" t="s"/>
    </x:row>
    <x:row r="417" spans="1:27">
      <x:c r="B417" s="0" t="s">
        <x:v>360</x:v>
      </x:c>
      <x:c r="C417" s="0" t="s">
        <x:v>16</x:v>
      </x:c>
      <x:c r="D417" s="0" t="s">
        <x:v>361</x:v>
      </x:c>
      <x:c r="E417" s="43" t="n">
        <x:v>1.3</x:v>
      </x:c>
      <x:c r="G417" s="0" t="s">
        <x:v>187</x:v>
      </x:c>
      <x:c r="H417" s="44" t="n">
        <x:v>5.47</x:v>
      </x:c>
      <x:c r="I417" s="0" t="s">
        <x:v>188</x:v>
      </x:c>
      <x:c r="J417" s="45">
        <x:f>ROUND(E417* H417,5)</x:f>
      </x:c>
      <x:c r="K417" s="46" t="s"/>
    </x:row>
    <x:row r="418" spans="1:27">
      <x:c r="B418" s="0" t="s">
        <x:v>354</x:v>
      </x:c>
      <x:c r="C418" s="0" t="s">
        <x:v>19</x:v>
      </x:c>
      <x:c r="D418" s="0" t="s">
        <x:v>355</x:v>
      </x:c>
      <x:c r="E418" s="43" t="n">
        <x:v>4</x:v>
      </x:c>
      <x:c r="G418" s="0" t="s">
        <x:v>187</x:v>
      </x:c>
      <x:c r="H418" s="44" t="n">
        <x:v>0.11</x:v>
      </x:c>
      <x:c r="I418" s="0" t="s">
        <x:v>188</x:v>
      </x:c>
      <x:c r="J418" s="45">
        <x:f>ROUND(E418* H418,5)</x:f>
      </x:c>
      <x:c r="K418" s="46" t="s"/>
    </x:row>
    <x:row r="419" spans="1:27">
      <x:c r="B419" s="0" t="s">
        <x:v>341</x:v>
      </x:c>
      <x:c r="C419" s="0" t="s">
        <x:v>342</x:v>
      </x:c>
      <x:c r="D419" s="0" t="s">
        <x:v>343</x:v>
      </x:c>
      <x:c r="E419" s="43" t="n">
        <x:v>0.05</x:v>
      </x:c>
      <x:c r="G419" s="0" t="s">
        <x:v>187</x:v>
      </x:c>
      <x:c r="H419" s="44" t="n">
        <x:v>28.4</x:v>
      </x:c>
      <x:c r="I419" s="0" t="s">
        <x:v>188</x:v>
      </x:c>
      <x:c r="J419" s="45">
        <x:f>ROUND(E419* H419,5)</x:f>
      </x:c>
      <x:c r="K419" s="46" t="s"/>
    </x:row>
    <x:row r="420" spans="1:27">
      <x:c r="B420" s="0" t="s">
        <x:v>337</x:v>
      </x:c>
      <x:c r="C420" s="0" t="s">
        <x:v>16</x:v>
      </x:c>
      <x:c r="D420" s="0" t="s">
        <x:v>338</x:v>
      </x:c>
      <x:c r="E420" s="43" t="n">
        <x:v>1</x:v>
      </x:c>
      <x:c r="G420" s="0" t="s">
        <x:v>187</x:v>
      </x:c>
      <x:c r="H420" s="44" t="n">
        <x:v>4.38</x:v>
      </x:c>
      <x:c r="I420" s="0" t="s">
        <x:v>188</x:v>
      </x:c>
      <x:c r="J420" s="45">
        <x:f>ROUND(E420* H420,5)</x:f>
      </x:c>
      <x:c r="K420" s="46" t="s"/>
    </x:row>
    <x:row r="421" spans="1:27">
      <x:c r="D421" s="47" t="s">
        <x:v>202</x:v>
      </x:c>
      <x:c r="E421" s="46" t="s"/>
      <x:c r="H421" s="46" t="s"/>
      <x:c r="K421" s="44">
        <x:f>SUM(J417:J420)</x:f>
      </x:c>
    </x:row>
    <x:row r="422" spans="1:27">
      <x:c r="E422" s="46" t="s"/>
      <x:c r="H422" s="46" t="s"/>
      <x:c r="K422" s="46" t="s"/>
    </x:row>
    <x:row r="423" spans="1:27">
      <x:c r="D423" s="47" t="s">
        <x:v>204</x:v>
      </x:c>
      <x:c r="E423" s="46" t="s"/>
      <x:c r="H423" s="46" t="n">
        <x:v>1.5</x:v>
      </x:c>
      <x:c r="I423" s="0" t="s">
        <x:v>205</x:v>
      </x:c>
      <x:c r="J423" s="0">
        <x:f>ROUND(H423/100*K415,5)</x:f>
      </x:c>
      <x:c r="K423" s="46" t="s"/>
    </x:row>
    <x:row r="424" spans="1:27">
      <x:c r="D424" s="47" t="s">
        <x:v>203</x:v>
      </x:c>
      <x:c r="E424" s="46" t="s"/>
      <x:c r="H424" s="46" t="s"/>
      <x:c r="K424" s="48">
        <x:f>SUM(J412:J423)</x:f>
      </x:c>
    </x:row>
    <x:row r="425" spans="1:27">
      <x:c r="D425" s="47" t="s">
        <x:v>215</x:v>
      </x:c>
      <x:c r="E425" s="46" t="s"/>
      <x:c r="H425" s="46" t="n">
        <x:v>5</x:v>
      </x:c>
      <x:c r="I425" s="0" t="s">
        <x:v>205</x:v>
      </x:c>
      <x:c r="K425" s="44">
        <x:f>ROUND(H425/100*K424,5)</x:f>
      </x:c>
    </x:row>
    <x:row r="426" spans="1:27">
      <x:c r="D426" s="47" t="s">
        <x:v>206</x:v>
      </x:c>
      <x:c r="E426" s="46" t="s"/>
      <x:c r="H426" s="46" t="s"/>
      <x:c r="K426" s="48">
        <x:f>SUM(K424:K425)</x:f>
      </x:c>
    </x:row>
    <x:row r="428" spans="1:27" customFormat="1" ht="45" customHeight="1">
      <x:c r="A428" s="36" t="s">
        <x:v>362</x:v>
      </x:c>
      <x:c r="B428" s="36" t="s">
        <x:v>102</x:v>
      </x:c>
      <x:c r="C428" s="37" t="s">
        <x:v>16</x:v>
      </x:c>
      <x:c r="D428" s="38" t="s">
        <x:v>103</x:v>
      </x:c>
      <x:c r="E428" s="37" t="s"/>
      <x:c r="F428" s="37" t="s"/>
      <x:c r="G428" s="37" t="s"/>
      <x:c r="H428" s="39" t="s">
        <x:v>180</x:v>
      </x:c>
      <x:c r="I428" s="40" t="n">
        <x:v>1</x:v>
      </x:c>
      <x:c r="J428" s="41" t="s"/>
      <x:c r="K428" s="42">
        <x:f>ROUND(K443,2)</x:f>
      </x:c>
      <x:c r="L428" s="38" t="s">
        <x:v>363</x:v>
      </x:c>
      <x:c r="M428" s="37" t="s"/>
      <x:c r="N428" s="37" t="s"/>
      <x:c r="O428" s="37" t="s"/>
      <x:c r="P428" s="37" t="s"/>
      <x:c r="Q428" s="37" t="s"/>
      <x:c r="R428" s="37" t="s"/>
      <x:c r="S428" s="37" t="s"/>
      <x:c r="T428" s="37" t="s"/>
      <x:c r="U428" s="37" t="s"/>
      <x:c r="V428" s="37" t="s"/>
      <x:c r="W428" s="37" t="s"/>
      <x:c r="X428" s="37" t="s"/>
      <x:c r="Y428" s="37" t="s"/>
      <x:c r="Z428" s="37" t="s"/>
      <x:c r="AA428" s="37" t="s"/>
    </x:row>
    <x:row r="429" spans="1:27">
      <x:c r="B429" s="14" t="s">
        <x:v>182</x:v>
      </x:c>
    </x:row>
    <x:row r="430" spans="1:27">
      <x:c r="B430" s="0" t="s">
        <x:v>323</x:v>
      </x:c>
      <x:c r="C430" s="0" t="s">
        <x:v>184</x:v>
      </x:c>
      <x:c r="D430" s="0" t="s">
        <x:v>324</x:v>
      </x:c>
      <x:c r="E430" s="43" t="n">
        <x:v>0.25</x:v>
      </x:c>
      <x:c r="F430" s="0" t="s">
        <x:v>186</x:v>
      </x:c>
      <x:c r="G430" s="0" t="s">
        <x:v>187</x:v>
      </x:c>
      <x:c r="H430" s="44" t="n">
        <x:v>24.5</x:v>
      </x:c>
      <x:c r="I430" s="0" t="s">
        <x:v>188</x:v>
      </x:c>
      <x:c r="J430" s="45">
        <x:f>ROUND(E430/I428* H430,5)</x:f>
      </x:c>
      <x:c r="K430" s="46" t="s"/>
    </x:row>
    <x:row r="431" spans="1:27">
      <x:c r="B431" s="0" t="s">
        <x:v>325</x:v>
      </x:c>
      <x:c r="C431" s="0" t="s">
        <x:v>184</x:v>
      </x:c>
      <x:c r="D431" s="0" t="s">
        <x:v>326</x:v>
      </x:c>
      <x:c r="E431" s="43" t="n">
        <x:v>0.125</x:v>
      </x:c>
      <x:c r="F431" s="0" t="s">
        <x:v>186</x:v>
      </x:c>
      <x:c r="G431" s="0" t="s">
        <x:v>187</x:v>
      </x:c>
      <x:c r="H431" s="44" t="n">
        <x:v>22.83</x:v>
      </x:c>
      <x:c r="I431" s="0" t="s">
        <x:v>188</x:v>
      </x:c>
      <x:c r="J431" s="45">
        <x:f>ROUND(E431/I428* H431,5)</x:f>
      </x:c>
      <x:c r="K431" s="46" t="s"/>
    </x:row>
    <x:row r="432" spans="1:27">
      <x:c r="D432" s="47" t="s">
        <x:v>189</x:v>
      </x:c>
      <x:c r="E432" s="46" t="s"/>
      <x:c r="H432" s="46" t="s"/>
      <x:c r="K432" s="44">
        <x:f>SUM(J430:J431)</x:f>
      </x:c>
    </x:row>
    <x:row r="433" spans="1:27">
      <x:c r="B433" s="14" t="s">
        <x:v>194</x:v>
      </x:c>
      <x:c r="E433" s="46" t="s"/>
      <x:c r="H433" s="46" t="s"/>
      <x:c r="K433" s="46" t="s"/>
    </x:row>
    <x:row r="434" spans="1:27">
      <x:c r="B434" s="0" t="s">
        <x:v>364</x:v>
      </x:c>
      <x:c r="C434" s="0" t="s">
        <x:v>342</x:v>
      </x:c>
      <x:c r="D434" s="0" t="s">
        <x:v>343</x:v>
      </x:c>
      <x:c r="E434" s="43" t="n">
        <x:v>0.05</x:v>
      </x:c>
      <x:c r="G434" s="0" t="s">
        <x:v>187</x:v>
      </x:c>
      <x:c r="H434" s="44" t="n">
        <x:v>28.4</x:v>
      </x:c>
      <x:c r="I434" s="0" t="s">
        <x:v>188</x:v>
      </x:c>
      <x:c r="J434" s="45">
        <x:f>ROUND(E434* H434,5)</x:f>
      </x:c>
      <x:c r="K434" s="46" t="s"/>
    </x:row>
    <x:row r="435" spans="1:27">
      <x:c r="B435" s="0" t="s">
        <x:v>365</x:v>
      </x:c>
      <x:c r="C435" s="0" t="s">
        <x:v>16</x:v>
      </x:c>
      <x:c r="D435" s="0" t="s">
        <x:v>338</x:v>
      </x:c>
      <x:c r="E435" s="43" t="n">
        <x:v>1</x:v>
      </x:c>
      <x:c r="G435" s="0" t="s">
        <x:v>187</x:v>
      </x:c>
      <x:c r="H435" s="44" t="n">
        <x:v>3.64</x:v>
      </x:c>
      <x:c r="I435" s="0" t="s">
        <x:v>188</x:v>
      </x:c>
      <x:c r="J435" s="45">
        <x:f>ROUND(E435* H435,5)</x:f>
      </x:c>
      <x:c r="K435" s="46" t="s"/>
    </x:row>
    <x:row r="436" spans="1:27">
      <x:c r="B436" s="0" t="s">
        <x:v>366</x:v>
      </x:c>
      <x:c r="C436" s="0" t="s">
        <x:v>16</x:v>
      </x:c>
      <x:c r="D436" s="0" t="s">
        <x:v>367</x:v>
      </x:c>
      <x:c r="E436" s="43" t="n">
        <x:v>1.071</x:v>
      </x:c>
      <x:c r="G436" s="0" t="s">
        <x:v>187</x:v>
      </x:c>
      <x:c r="H436" s="44" t="n">
        <x:v>4.88</x:v>
      </x:c>
      <x:c r="I436" s="0" t="s">
        <x:v>188</x:v>
      </x:c>
      <x:c r="J436" s="45">
        <x:f>ROUND(E436* H436,5)</x:f>
      </x:c>
      <x:c r="K436" s="46" t="s"/>
    </x:row>
    <x:row r="437" spans="1:27">
      <x:c r="B437" s="0" t="s">
        <x:v>329</x:v>
      </x:c>
      <x:c r="C437" s="0" t="s">
        <x:v>19</x:v>
      </x:c>
      <x:c r="D437" s="0" t="s">
        <x:v>330</x:v>
      </x:c>
      <x:c r="E437" s="43" t="n">
        <x:v>6</x:v>
      </x:c>
      <x:c r="G437" s="0" t="s">
        <x:v>187</x:v>
      </x:c>
      <x:c r="H437" s="44" t="n">
        <x:v>0.32</x:v>
      </x:c>
      <x:c r="I437" s="0" t="s">
        <x:v>188</x:v>
      </x:c>
      <x:c r="J437" s="45">
        <x:f>ROUND(E437* H437,5)</x:f>
      </x:c>
      <x:c r="K437" s="46" t="s"/>
    </x:row>
    <x:row r="438" spans="1:27">
      <x:c r="D438" s="47" t="s">
        <x:v>202</x:v>
      </x:c>
      <x:c r="E438" s="46" t="s"/>
      <x:c r="H438" s="46" t="s"/>
      <x:c r="K438" s="44">
        <x:f>SUM(J434:J437)</x:f>
      </x:c>
    </x:row>
    <x:row r="439" spans="1:27">
      <x:c r="E439" s="46" t="s"/>
      <x:c r="H439" s="46" t="s"/>
      <x:c r="K439" s="46" t="s"/>
    </x:row>
    <x:row r="440" spans="1:27">
      <x:c r="D440" s="47" t="s">
        <x:v>204</x:v>
      </x:c>
      <x:c r="E440" s="46" t="s"/>
      <x:c r="H440" s="46" t="n">
        <x:v>1.5</x:v>
      </x:c>
      <x:c r="I440" s="0" t="s">
        <x:v>205</x:v>
      </x:c>
      <x:c r="J440" s="0">
        <x:f>ROUND(H440/100*K432,5)</x:f>
      </x:c>
      <x:c r="K440" s="46" t="s"/>
    </x:row>
    <x:row r="441" spans="1:27">
      <x:c r="D441" s="47" t="s">
        <x:v>203</x:v>
      </x:c>
      <x:c r="E441" s="46" t="s"/>
      <x:c r="H441" s="46" t="s"/>
      <x:c r="K441" s="48">
        <x:f>SUM(J429:J440)</x:f>
      </x:c>
    </x:row>
    <x:row r="442" spans="1:27">
      <x:c r="D442" s="47" t="s">
        <x:v>215</x:v>
      </x:c>
      <x:c r="E442" s="46" t="s"/>
      <x:c r="H442" s="46" t="n">
        <x:v>5</x:v>
      </x:c>
      <x:c r="I442" s="0" t="s">
        <x:v>205</x:v>
      </x:c>
      <x:c r="K442" s="44">
        <x:f>ROUND(H442/100*K441,5)</x:f>
      </x:c>
    </x:row>
    <x:row r="443" spans="1:27">
      <x:c r="D443" s="47" t="s">
        <x:v>206</x:v>
      </x:c>
      <x:c r="E443" s="46" t="s"/>
      <x:c r="H443" s="46" t="s"/>
      <x:c r="K443" s="48">
        <x:f>SUM(K441:K442)</x:f>
      </x:c>
    </x:row>
    <x:row r="445" spans="1:27" customFormat="1" ht="45" customHeight="1">
      <x:c r="A445" s="36" t="s">
        <x:v>368</x:v>
      </x:c>
      <x:c r="B445" s="36" t="s">
        <x:v>100</x:v>
      </x:c>
      <x:c r="C445" s="37" t="s">
        <x:v>16</x:v>
      </x:c>
      <x:c r="D445" s="38" t="s">
        <x:v>101</x:v>
      </x:c>
      <x:c r="E445" s="37" t="s"/>
      <x:c r="F445" s="37" t="s"/>
      <x:c r="G445" s="37" t="s"/>
      <x:c r="H445" s="39" t="s">
        <x:v>180</x:v>
      </x:c>
      <x:c r="I445" s="40" t="n">
        <x:v>1</x:v>
      </x:c>
      <x:c r="J445" s="41" t="s"/>
      <x:c r="K445" s="42">
        <x:f>ROUND(K459,2)</x:f>
      </x:c>
      <x:c r="L445" s="38" t="s">
        <x:v>369</x:v>
      </x:c>
      <x:c r="M445" s="37" t="s"/>
      <x:c r="N445" s="37" t="s"/>
      <x:c r="O445" s="37" t="s"/>
      <x:c r="P445" s="37" t="s"/>
      <x:c r="Q445" s="37" t="s"/>
      <x:c r="R445" s="37" t="s"/>
      <x:c r="S445" s="37" t="s"/>
      <x:c r="T445" s="37" t="s"/>
      <x:c r="U445" s="37" t="s"/>
      <x:c r="V445" s="37" t="s"/>
      <x:c r="W445" s="37" t="s"/>
      <x:c r="X445" s="37" t="s"/>
      <x:c r="Y445" s="37" t="s"/>
      <x:c r="Z445" s="37" t="s"/>
      <x:c r="AA445" s="37" t="s"/>
    </x:row>
    <x:row r="446" spans="1:27">
      <x:c r="B446" s="14" t="s">
        <x:v>182</x:v>
      </x:c>
    </x:row>
    <x:row r="447" spans="1:27">
      <x:c r="B447" s="0" t="s">
        <x:v>323</x:v>
      </x:c>
      <x:c r="C447" s="0" t="s">
        <x:v>184</x:v>
      </x:c>
      <x:c r="D447" s="0" t="s">
        <x:v>324</x:v>
      </x:c>
      <x:c r="E447" s="43" t="n">
        <x:v>0.3</x:v>
      </x:c>
      <x:c r="F447" s="0" t="s">
        <x:v>186</x:v>
      </x:c>
      <x:c r="G447" s="0" t="s">
        <x:v>187</x:v>
      </x:c>
      <x:c r="H447" s="44" t="n">
        <x:v>24.5</x:v>
      </x:c>
      <x:c r="I447" s="0" t="s">
        <x:v>188</x:v>
      </x:c>
      <x:c r="J447" s="45">
        <x:f>ROUND(E447/I445* H447,5)</x:f>
      </x:c>
      <x:c r="K447" s="46" t="s"/>
    </x:row>
    <x:row r="448" spans="1:27">
      <x:c r="B448" s="0" t="s">
        <x:v>325</x:v>
      </x:c>
      <x:c r="C448" s="0" t="s">
        <x:v>184</x:v>
      </x:c>
      <x:c r="D448" s="0" t="s">
        <x:v>326</x:v>
      </x:c>
      <x:c r="E448" s="43" t="n">
        <x:v>0.15</x:v>
      </x:c>
      <x:c r="F448" s="0" t="s">
        <x:v>186</x:v>
      </x:c>
      <x:c r="G448" s="0" t="s">
        <x:v>187</x:v>
      </x:c>
      <x:c r="H448" s="44" t="n">
        <x:v>22.83</x:v>
      </x:c>
      <x:c r="I448" s="0" t="s">
        <x:v>188</x:v>
      </x:c>
      <x:c r="J448" s="45">
        <x:f>ROUND(E448/I445* H448,5)</x:f>
      </x:c>
      <x:c r="K448" s="46" t="s"/>
    </x:row>
    <x:row r="449" spans="1:27">
      <x:c r="D449" s="47" t="s">
        <x:v>189</x:v>
      </x:c>
      <x:c r="E449" s="46" t="s"/>
      <x:c r="H449" s="46" t="s"/>
      <x:c r="K449" s="44">
        <x:f>SUM(J447:J448)</x:f>
      </x:c>
    </x:row>
    <x:row r="450" spans="1:27">
      <x:c r="B450" s="14" t="s">
        <x:v>194</x:v>
      </x:c>
      <x:c r="E450" s="46" t="s"/>
      <x:c r="H450" s="46" t="s"/>
      <x:c r="K450" s="46" t="s"/>
    </x:row>
    <x:row r="451" spans="1:27">
      <x:c r="B451" s="0" t="s">
        <x:v>364</x:v>
      </x:c>
      <x:c r="C451" s="0" t="s">
        <x:v>342</x:v>
      </x:c>
      <x:c r="D451" s="0" t="s">
        <x:v>343</x:v>
      </x:c>
      <x:c r="E451" s="43" t="n">
        <x:v>0.025</x:v>
      </x:c>
      <x:c r="G451" s="0" t="s">
        <x:v>187</x:v>
      </x:c>
      <x:c r="H451" s="44" t="n">
        <x:v>28.4</x:v>
      </x:c>
      <x:c r="I451" s="0" t="s">
        <x:v>188</x:v>
      </x:c>
      <x:c r="J451" s="45">
        <x:f>ROUND(E451* H451,5)</x:f>
      </x:c>
      <x:c r="K451" s="46" t="s"/>
    </x:row>
    <x:row r="452" spans="1:27">
      <x:c r="B452" s="0" t="s">
        <x:v>329</x:v>
      </x:c>
      <x:c r="C452" s="0" t="s">
        <x:v>19</x:v>
      </x:c>
      <x:c r="D452" s="0" t="s">
        <x:v>330</x:v>
      </x:c>
      <x:c r="E452" s="43" t="n">
        <x:v>6</x:v>
      </x:c>
      <x:c r="G452" s="0" t="s">
        <x:v>187</x:v>
      </x:c>
      <x:c r="H452" s="44" t="n">
        <x:v>0.32</x:v>
      </x:c>
      <x:c r="I452" s="0" t="s">
        <x:v>188</x:v>
      </x:c>
      <x:c r="J452" s="45">
        <x:f>ROUND(E452* H452,5)</x:f>
      </x:c>
      <x:c r="K452" s="46" t="s"/>
    </x:row>
    <x:row r="453" spans="1:27">
      <x:c r="B453" s="0" t="s">
        <x:v>370</x:v>
      </x:c>
      <x:c r="C453" s="0" t="s">
        <x:v>16</x:v>
      </x:c>
      <x:c r="D453" s="0" t="s">
        <x:v>371</x:v>
      </x:c>
      <x:c r="E453" s="43" t="n">
        <x:v>1.071</x:v>
      </x:c>
      <x:c r="G453" s="0" t="s">
        <x:v>187</x:v>
      </x:c>
      <x:c r="H453" s="44" t="n">
        <x:v>7.88</x:v>
      </x:c>
      <x:c r="I453" s="0" t="s">
        <x:v>188</x:v>
      </x:c>
      <x:c r="J453" s="45">
        <x:f>ROUND(E453* H453,5)</x:f>
      </x:c>
      <x:c r="K453" s="46" t="s"/>
    </x:row>
    <x:row r="454" spans="1:27">
      <x:c r="D454" s="47" t="s">
        <x:v>202</x:v>
      </x:c>
      <x:c r="E454" s="46" t="s"/>
      <x:c r="H454" s="46" t="s"/>
      <x:c r="K454" s="44">
        <x:f>SUM(J451:J453)</x:f>
      </x:c>
    </x:row>
    <x:row r="455" spans="1:27">
      <x:c r="E455" s="46" t="s"/>
      <x:c r="H455" s="46" t="s"/>
      <x:c r="K455" s="46" t="s"/>
    </x:row>
    <x:row r="456" spans="1:27">
      <x:c r="D456" s="47" t="s">
        <x:v>204</x:v>
      </x:c>
      <x:c r="E456" s="46" t="s"/>
      <x:c r="H456" s="46" t="n">
        <x:v>1.5</x:v>
      </x:c>
      <x:c r="I456" s="0" t="s">
        <x:v>205</x:v>
      </x:c>
      <x:c r="J456" s="0">
        <x:f>ROUND(H456/100*K449,5)</x:f>
      </x:c>
      <x:c r="K456" s="46" t="s"/>
    </x:row>
    <x:row r="457" spans="1:27">
      <x:c r="D457" s="47" t="s">
        <x:v>203</x:v>
      </x:c>
      <x:c r="E457" s="46" t="s"/>
      <x:c r="H457" s="46" t="s"/>
      <x:c r="K457" s="48">
        <x:f>SUM(J446:J456)</x:f>
      </x:c>
    </x:row>
    <x:row r="458" spans="1:27">
      <x:c r="D458" s="47" t="s">
        <x:v>215</x:v>
      </x:c>
      <x:c r="E458" s="46" t="s"/>
      <x:c r="H458" s="46" t="n">
        <x:v>5</x:v>
      </x:c>
      <x:c r="I458" s="0" t="s">
        <x:v>205</x:v>
      </x:c>
      <x:c r="K458" s="44">
        <x:f>ROUND(H458/100*K457,5)</x:f>
      </x:c>
    </x:row>
    <x:row r="459" spans="1:27">
      <x:c r="D459" s="47" t="s">
        <x:v>206</x:v>
      </x:c>
      <x:c r="E459" s="46" t="s"/>
      <x:c r="H459" s="46" t="s"/>
      <x:c r="K459" s="48">
        <x:f>SUM(K457:K458)</x:f>
      </x:c>
    </x:row>
    <x:row r="461" spans="1:27" customFormat="1" ht="45" customHeight="1">
      <x:c r="A461" s="36" t="s">
        <x:v>372</x:v>
      </x:c>
      <x:c r="B461" s="36" t="s">
        <x:v>52</x:v>
      </x:c>
      <x:c r="C461" s="37" t="s">
        <x:v>16</x:v>
      </x:c>
      <x:c r="D461" s="38" t="s">
        <x:v>53</x:v>
      </x:c>
      <x:c r="E461" s="37" t="s"/>
      <x:c r="F461" s="37" t="s"/>
      <x:c r="G461" s="37" t="s"/>
      <x:c r="H461" s="39" t="s">
        <x:v>180</x:v>
      </x:c>
      <x:c r="I461" s="40" t="n">
        <x:v>1</x:v>
      </x:c>
      <x:c r="J461" s="41" t="s"/>
      <x:c r="K461" s="42">
        <x:f>ROUND(K475,2)</x:f>
      </x:c>
      <x:c r="L461" s="38" t="s">
        <x:v>373</x:v>
      </x:c>
      <x:c r="M461" s="37" t="s"/>
      <x:c r="N461" s="37" t="s"/>
      <x:c r="O461" s="37" t="s"/>
      <x:c r="P461" s="37" t="s"/>
      <x:c r="Q461" s="37" t="s"/>
      <x:c r="R461" s="37" t="s"/>
      <x:c r="S461" s="37" t="s"/>
      <x:c r="T461" s="37" t="s"/>
      <x:c r="U461" s="37" t="s"/>
      <x:c r="V461" s="37" t="s"/>
      <x:c r="W461" s="37" t="s"/>
      <x:c r="X461" s="37" t="s"/>
      <x:c r="Y461" s="37" t="s"/>
      <x:c r="Z461" s="37" t="s"/>
      <x:c r="AA461" s="37" t="s"/>
    </x:row>
    <x:row r="462" spans="1:27">
      <x:c r="B462" s="14" t="s">
        <x:v>182</x:v>
      </x:c>
    </x:row>
    <x:row r="463" spans="1:27">
      <x:c r="B463" s="0" t="s">
        <x:v>323</x:v>
      </x:c>
      <x:c r="C463" s="0" t="s">
        <x:v>184</x:v>
      </x:c>
      <x:c r="D463" s="0" t="s">
        <x:v>324</x:v>
      </x:c>
      <x:c r="E463" s="43" t="n">
        <x:v>0.3</x:v>
      </x:c>
      <x:c r="F463" s="0" t="s">
        <x:v>186</x:v>
      </x:c>
      <x:c r="G463" s="0" t="s">
        <x:v>187</x:v>
      </x:c>
      <x:c r="H463" s="44" t="n">
        <x:v>24.5</x:v>
      </x:c>
      <x:c r="I463" s="0" t="s">
        <x:v>188</x:v>
      </x:c>
      <x:c r="J463" s="45">
        <x:f>ROUND(E463/I461* H463,5)</x:f>
      </x:c>
      <x:c r="K463" s="46" t="s"/>
    </x:row>
    <x:row r="464" spans="1:27">
      <x:c r="B464" s="0" t="s">
        <x:v>325</x:v>
      </x:c>
      <x:c r="C464" s="0" t="s">
        <x:v>184</x:v>
      </x:c>
      <x:c r="D464" s="0" t="s">
        <x:v>326</x:v>
      </x:c>
      <x:c r="E464" s="43" t="n">
        <x:v>0.15</x:v>
      </x:c>
      <x:c r="F464" s="0" t="s">
        <x:v>186</x:v>
      </x:c>
      <x:c r="G464" s="0" t="s">
        <x:v>187</x:v>
      </x:c>
      <x:c r="H464" s="44" t="n">
        <x:v>22.83</x:v>
      </x:c>
      <x:c r="I464" s="0" t="s">
        <x:v>188</x:v>
      </x:c>
      <x:c r="J464" s="45">
        <x:f>ROUND(E464/I461* H464,5)</x:f>
      </x:c>
      <x:c r="K464" s="46" t="s"/>
    </x:row>
    <x:row r="465" spans="1:27">
      <x:c r="D465" s="47" t="s">
        <x:v>189</x:v>
      </x:c>
      <x:c r="E465" s="46" t="s"/>
      <x:c r="H465" s="46" t="s"/>
      <x:c r="K465" s="44">
        <x:f>SUM(J463:J464)</x:f>
      </x:c>
    </x:row>
    <x:row r="466" spans="1:27">
      <x:c r="B466" s="14" t="s">
        <x:v>194</x:v>
      </x:c>
      <x:c r="E466" s="46" t="s"/>
      <x:c r="H466" s="46" t="s"/>
      <x:c r="K466" s="46" t="s"/>
    </x:row>
    <x:row r="467" spans="1:27">
      <x:c r="B467" s="0" t="s">
        <x:v>329</x:v>
      </x:c>
      <x:c r="C467" s="0" t="s">
        <x:v>19</x:v>
      </x:c>
      <x:c r="D467" s="0" t="s">
        <x:v>330</x:v>
      </x:c>
      <x:c r="E467" s="43" t="n">
        <x:v>6</x:v>
      </x:c>
      <x:c r="G467" s="0" t="s">
        <x:v>187</x:v>
      </x:c>
      <x:c r="H467" s="44" t="n">
        <x:v>0.32</x:v>
      </x:c>
      <x:c r="I467" s="0" t="s">
        <x:v>188</x:v>
      </x:c>
      <x:c r="J467" s="45">
        <x:f>ROUND(E467* H467,5)</x:f>
      </x:c>
      <x:c r="K467" s="46" t="s"/>
    </x:row>
    <x:row r="468" spans="1:27">
      <x:c r="B468" s="0" t="s">
        <x:v>374</x:v>
      </x:c>
      <x:c r="C468" s="0" t="s">
        <x:v>16</x:v>
      </x:c>
      <x:c r="D468" s="0" t="s">
        <x:v>375</x:v>
      </x:c>
      <x:c r="E468" s="43" t="n">
        <x:v>1.071</x:v>
      </x:c>
      <x:c r="G468" s="0" t="s">
        <x:v>187</x:v>
      </x:c>
      <x:c r="H468" s="44" t="n">
        <x:v>7.43</x:v>
      </x:c>
      <x:c r="I468" s="0" t="s">
        <x:v>188</x:v>
      </x:c>
      <x:c r="J468" s="45">
        <x:f>ROUND(E468* H468,5)</x:f>
      </x:c>
      <x:c r="K468" s="46" t="s"/>
    </x:row>
    <x:row r="469" spans="1:27">
      <x:c r="B469" s="0" t="s">
        <x:v>364</x:v>
      </x:c>
      <x:c r="C469" s="0" t="s">
        <x:v>342</x:v>
      </x:c>
      <x:c r="D469" s="0" t="s">
        <x:v>343</x:v>
      </x:c>
      <x:c r="E469" s="43" t="n">
        <x:v>0.025</x:v>
      </x:c>
      <x:c r="G469" s="0" t="s">
        <x:v>187</x:v>
      </x:c>
      <x:c r="H469" s="44" t="n">
        <x:v>28.4</x:v>
      </x:c>
      <x:c r="I469" s="0" t="s">
        <x:v>188</x:v>
      </x:c>
      <x:c r="J469" s="45">
        <x:f>ROUND(E469* H469,5)</x:f>
      </x:c>
      <x:c r="K469" s="46" t="s"/>
    </x:row>
    <x:row r="470" spans="1:27">
      <x:c r="D470" s="47" t="s">
        <x:v>202</x:v>
      </x:c>
      <x:c r="E470" s="46" t="s"/>
      <x:c r="H470" s="46" t="s"/>
      <x:c r="K470" s="44">
        <x:f>SUM(J467:J469)</x:f>
      </x:c>
    </x:row>
    <x:row r="471" spans="1:27">
      <x:c r="E471" s="46" t="s"/>
      <x:c r="H471" s="46" t="s"/>
      <x:c r="K471" s="46" t="s"/>
    </x:row>
    <x:row r="472" spans="1:27">
      <x:c r="D472" s="47" t="s">
        <x:v>204</x:v>
      </x:c>
      <x:c r="E472" s="46" t="s"/>
      <x:c r="H472" s="46" t="n">
        <x:v>1.5</x:v>
      </x:c>
      <x:c r="I472" s="0" t="s">
        <x:v>205</x:v>
      </x:c>
      <x:c r="J472" s="0">
        <x:f>ROUND(H472/100*K465,5)</x:f>
      </x:c>
      <x:c r="K472" s="46" t="s"/>
    </x:row>
    <x:row r="473" spans="1:27">
      <x:c r="D473" s="47" t="s">
        <x:v>203</x:v>
      </x:c>
      <x:c r="E473" s="46" t="s"/>
      <x:c r="H473" s="46" t="s"/>
      <x:c r="K473" s="48">
        <x:f>SUM(J462:J472)</x:f>
      </x:c>
    </x:row>
    <x:row r="474" spans="1:27">
      <x:c r="D474" s="47" t="s">
        <x:v>215</x:v>
      </x:c>
      <x:c r="E474" s="46" t="s"/>
      <x:c r="H474" s="46" t="n">
        <x:v>5</x:v>
      </x:c>
      <x:c r="I474" s="0" t="s">
        <x:v>205</x:v>
      </x:c>
      <x:c r="K474" s="44">
        <x:f>ROUND(H474/100*K473,5)</x:f>
      </x:c>
    </x:row>
    <x:row r="475" spans="1:27">
      <x:c r="D475" s="47" t="s">
        <x:v>206</x:v>
      </x:c>
      <x:c r="E475" s="46" t="s"/>
      <x:c r="H475" s="46" t="s"/>
      <x:c r="K475" s="48">
        <x:f>SUM(K473:K474)</x:f>
      </x:c>
    </x:row>
    <x:row r="477" spans="1:27" customFormat="1" ht="45" customHeight="1">
      <x:c r="A477" s="36" t="s">
        <x:v>376</x:v>
      </x:c>
      <x:c r="B477" s="36" t="s">
        <x:v>43</x:v>
      </x:c>
      <x:c r="C477" s="37" t="s">
        <x:v>28</x:v>
      </x:c>
      <x:c r="D477" s="38" t="s">
        <x:v>44</x:v>
      </x:c>
      <x:c r="E477" s="37" t="s"/>
      <x:c r="F477" s="37" t="s"/>
      <x:c r="G477" s="37" t="s"/>
      <x:c r="H477" s="39" t="s">
        <x:v>180</x:v>
      </x:c>
      <x:c r="I477" s="40" t="n">
        <x:v>1</x:v>
      </x:c>
      <x:c r="J477" s="41" t="s"/>
      <x:c r="K477" s="42">
        <x:f>ROUND(K490,2)</x:f>
      </x:c>
      <x:c r="L477" s="38" t="s">
        <x:v>377</x:v>
      </x:c>
      <x:c r="M477" s="37" t="s"/>
      <x:c r="N477" s="37" t="s"/>
      <x:c r="O477" s="37" t="s"/>
      <x:c r="P477" s="37" t="s"/>
      <x:c r="Q477" s="37" t="s"/>
      <x:c r="R477" s="37" t="s"/>
      <x:c r="S477" s="37" t="s"/>
      <x:c r="T477" s="37" t="s"/>
      <x:c r="U477" s="37" t="s"/>
      <x:c r="V477" s="37" t="s"/>
      <x:c r="W477" s="37" t="s"/>
      <x:c r="X477" s="37" t="s"/>
      <x:c r="Y477" s="37" t="s"/>
      <x:c r="Z477" s="37" t="s"/>
      <x:c r="AA477" s="37" t="s"/>
    </x:row>
    <x:row r="478" spans="1:27">
      <x:c r="B478" s="14" t="s">
        <x:v>182</x:v>
      </x:c>
    </x:row>
    <x:row r="479" spans="1:27">
      <x:c r="B479" s="0" t="s">
        <x:v>325</x:v>
      </x:c>
      <x:c r="C479" s="0" t="s">
        <x:v>184</x:v>
      </x:c>
      <x:c r="D479" s="0" t="s">
        <x:v>326</x:v>
      </x:c>
      <x:c r="E479" s="43" t="n">
        <x:v>0.165</x:v>
      </x:c>
      <x:c r="F479" s="0" t="s">
        <x:v>186</x:v>
      </x:c>
      <x:c r="G479" s="0" t="s">
        <x:v>187</x:v>
      </x:c>
      <x:c r="H479" s="44" t="n">
        <x:v>22.83</x:v>
      </x:c>
      <x:c r="I479" s="0" t="s">
        <x:v>188</x:v>
      </x:c>
      <x:c r="J479" s="45">
        <x:f>ROUND(E479/I477* H479,5)</x:f>
      </x:c>
      <x:c r="K479" s="46" t="s"/>
    </x:row>
    <x:row r="480" spans="1:27">
      <x:c r="B480" s="0" t="s">
        <x:v>323</x:v>
      </x:c>
      <x:c r="C480" s="0" t="s">
        <x:v>184</x:v>
      </x:c>
      <x:c r="D480" s="0" t="s">
        <x:v>324</x:v>
      </x:c>
      <x:c r="E480" s="43" t="n">
        <x:v>0.33</x:v>
      </x:c>
      <x:c r="F480" s="0" t="s">
        <x:v>186</x:v>
      </x:c>
      <x:c r="G480" s="0" t="s">
        <x:v>187</x:v>
      </x:c>
      <x:c r="H480" s="44" t="n">
        <x:v>24.5</x:v>
      </x:c>
      <x:c r="I480" s="0" t="s">
        <x:v>188</x:v>
      </x:c>
      <x:c r="J480" s="45">
        <x:f>ROUND(E480/I477* H480,5)</x:f>
      </x:c>
      <x:c r="K480" s="46" t="s"/>
    </x:row>
    <x:row r="481" spans="1:27">
      <x:c r="D481" s="47" t="s">
        <x:v>189</x:v>
      </x:c>
      <x:c r="E481" s="46" t="s"/>
      <x:c r="H481" s="46" t="s"/>
      <x:c r="K481" s="44">
        <x:f>SUM(J479:J480)</x:f>
      </x:c>
    </x:row>
    <x:row r="482" spans="1:27">
      <x:c r="B482" s="14" t="s">
        <x:v>194</x:v>
      </x:c>
      <x:c r="E482" s="46" t="s"/>
      <x:c r="H482" s="46" t="s"/>
      <x:c r="K482" s="46" t="s"/>
    </x:row>
    <x:row r="483" spans="1:27">
      <x:c r="B483" s="0" t="s">
        <x:v>378</x:v>
      </x:c>
      <x:c r="C483" s="0" t="s">
        <x:v>46</x:v>
      </x:c>
      <x:c r="D483" s="0" t="s">
        <x:v>379</x:v>
      </x:c>
      <x:c r="E483" s="43" t="n">
        <x:v>0.3</x:v>
      </x:c>
      <x:c r="G483" s="0" t="s">
        <x:v>187</x:v>
      </x:c>
      <x:c r="H483" s="44" t="n">
        <x:v>1.28</x:v>
      </x:c>
      <x:c r="I483" s="0" t="s">
        <x:v>188</x:v>
      </x:c>
      <x:c r="J483" s="45">
        <x:f>ROUND(E483* H483,5)</x:f>
      </x:c>
      <x:c r="K483" s="46" t="s"/>
    </x:row>
    <x:row r="484" spans="1:27">
      <x:c r="B484" s="0" t="s">
        <x:v>380</x:v>
      </x:c>
      <x:c r="C484" s="0" t="s">
        <x:v>28</x:v>
      </x:c>
      <x:c r="D484" s="0" t="s">
        <x:v>381</x:v>
      </x:c>
      <x:c r="E484" s="43" t="n">
        <x:v>1.21</x:v>
      </x:c>
      <x:c r="G484" s="0" t="s">
        <x:v>187</x:v>
      </x:c>
      <x:c r="H484" s="44" t="n">
        <x:v>8.94</x:v>
      </x:c>
      <x:c r="I484" s="0" t="s">
        <x:v>188</x:v>
      </x:c>
      <x:c r="J484" s="45">
        <x:f>ROUND(E484* H484,5)</x:f>
      </x:c>
      <x:c r="K484" s="46" t="s"/>
    </x:row>
    <x:row r="485" spans="1:27">
      <x:c r="D485" s="47" t="s">
        <x:v>202</x:v>
      </x:c>
      <x:c r="E485" s="46" t="s"/>
      <x:c r="H485" s="46" t="s"/>
      <x:c r="K485" s="44">
        <x:f>SUM(J483:J484)</x:f>
      </x:c>
    </x:row>
    <x:row r="486" spans="1:27">
      <x:c r="E486" s="46" t="s"/>
      <x:c r="H486" s="46" t="s"/>
      <x:c r="K486" s="46" t="s"/>
    </x:row>
    <x:row r="487" spans="1:27">
      <x:c r="D487" s="47" t="s">
        <x:v>204</x:v>
      </x:c>
      <x:c r="E487" s="46" t="s"/>
      <x:c r="H487" s="46" t="n">
        <x:v>1.5</x:v>
      </x:c>
      <x:c r="I487" s="0" t="s">
        <x:v>205</x:v>
      </x:c>
      <x:c r="J487" s="0">
        <x:f>ROUND(H487/100*K481,5)</x:f>
      </x:c>
      <x:c r="K487" s="46" t="s"/>
    </x:row>
    <x:row r="488" spans="1:27">
      <x:c r="D488" s="47" t="s">
        <x:v>203</x:v>
      </x:c>
      <x:c r="E488" s="46" t="s"/>
      <x:c r="H488" s="46" t="s"/>
      <x:c r="K488" s="48">
        <x:f>SUM(J478:J487)</x:f>
      </x:c>
    </x:row>
    <x:row r="489" spans="1:27">
      <x:c r="D489" s="47" t="s">
        <x:v>215</x:v>
      </x:c>
      <x:c r="E489" s="46" t="s"/>
      <x:c r="H489" s="46" t="n">
        <x:v>5</x:v>
      </x:c>
      <x:c r="I489" s="0" t="s">
        <x:v>205</x:v>
      </x:c>
      <x:c r="K489" s="44">
        <x:f>ROUND(H489/100*K488,5)</x:f>
      </x:c>
    </x:row>
    <x:row r="490" spans="1:27">
      <x:c r="D490" s="47" t="s">
        <x:v>206</x:v>
      </x:c>
      <x:c r="E490" s="46" t="s"/>
      <x:c r="H490" s="46" t="s"/>
      <x:c r="K490" s="48">
        <x:f>SUM(K488:K489)</x:f>
      </x:c>
    </x:row>
    <x:row r="492" spans="1:27" customFormat="1" ht="45" customHeight="1">
      <x:c r="A492" s="36" t="s">
        <x:v>382</x:v>
      </x:c>
      <x:c r="B492" s="36" t="s">
        <x:v>48</x:v>
      </x:c>
      <x:c r="C492" s="37" t="s">
        <x:v>28</x:v>
      </x:c>
      <x:c r="D492" s="38" t="s">
        <x:v>49</x:v>
      </x:c>
      <x:c r="E492" s="37" t="s"/>
      <x:c r="F492" s="37" t="s"/>
      <x:c r="G492" s="37" t="s"/>
      <x:c r="H492" s="39" t="s">
        <x:v>180</x:v>
      </x:c>
      <x:c r="I492" s="40" t="n">
        <x:v>1</x:v>
      </x:c>
      <x:c r="J492" s="41" t="s"/>
      <x:c r="K492" s="42">
        <x:f>ROUND(K505,2)</x:f>
      </x:c>
      <x:c r="L492" s="38" t="s">
        <x:v>383</x:v>
      </x:c>
      <x:c r="M492" s="37" t="s"/>
      <x:c r="N492" s="37" t="s"/>
      <x:c r="O492" s="37" t="s"/>
      <x:c r="P492" s="37" t="s"/>
      <x:c r="Q492" s="37" t="s"/>
      <x:c r="R492" s="37" t="s"/>
      <x:c r="S492" s="37" t="s"/>
      <x:c r="T492" s="37" t="s"/>
      <x:c r="U492" s="37" t="s"/>
      <x:c r="V492" s="37" t="s"/>
      <x:c r="W492" s="37" t="s"/>
      <x:c r="X492" s="37" t="s"/>
      <x:c r="Y492" s="37" t="s"/>
      <x:c r="Z492" s="37" t="s"/>
      <x:c r="AA492" s="37" t="s"/>
    </x:row>
    <x:row r="493" spans="1:27">
      <x:c r="B493" s="14" t="s">
        <x:v>182</x:v>
      </x:c>
    </x:row>
    <x:row r="494" spans="1:27">
      <x:c r="B494" s="0" t="s">
        <x:v>211</x:v>
      </x:c>
      <x:c r="C494" s="0" t="s">
        <x:v>184</x:v>
      </x:c>
      <x:c r="D494" s="0" t="s">
        <x:v>212</x:v>
      </x:c>
      <x:c r="E494" s="43" t="n">
        <x:v>0.05</x:v>
      </x:c>
      <x:c r="F494" s="0" t="s">
        <x:v>186</x:v>
      </x:c>
      <x:c r="G494" s="0" t="s">
        <x:v>187</x:v>
      </x:c>
      <x:c r="H494" s="44" t="n">
        <x:v>21.64</x:v>
      </x:c>
      <x:c r="I494" s="0" t="s">
        <x:v>188</x:v>
      </x:c>
      <x:c r="J494" s="45">
        <x:f>ROUND(E494/I492* H494,5)</x:f>
      </x:c>
      <x:c r="K494" s="46" t="s"/>
    </x:row>
    <x:row r="495" spans="1:27">
      <x:c r="B495" s="0" t="s">
        <x:v>384</x:v>
      </x:c>
      <x:c r="C495" s="0" t="s">
        <x:v>184</x:v>
      </x:c>
      <x:c r="D495" s="0" t="s">
        <x:v>385</x:v>
      </x:c>
      <x:c r="E495" s="43" t="n">
        <x:v>0.1</x:v>
      </x:c>
      <x:c r="F495" s="0" t="s">
        <x:v>186</x:v>
      </x:c>
      <x:c r="G495" s="0" t="s">
        <x:v>187</x:v>
      </x:c>
      <x:c r="H495" s="44" t="n">
        <x:v>24.5</x:v>
      </x:c>
      <x:c r="I495" s="0" t="s">
        <x:v>188</x:v>
      </x:c>
      <x:c r="J495" s="45">
        <x:f>ROUND(E495/I492* H495,5)</x:f>
      </x:c>
      <x:c r="K495" s="46" t="s"/>
    </x:row>
    <x:row r="496" spans="1:27">
      <x:c r="D496" s="47" t="s">
        <x:v>189</x:v>
      </x:c>
      <x:c r="E496" s="46" t="s"/>
      <x:c r="H496" s="46" t="s"/>
      <x:c r="K496" s="44">
        <x:f>SUM(J494:J495)</x:f>
      </x:c>
    </x:row>
    <x:row r="497" spans="1:27">
      <x:c r="B497" s="14" t="s">
        <x:v>194</x:v>
      </x:c>
      <x:c r="E497" s="46" t="s"/>
      <x:c r="H497" s="46" t="s"/>
      <x:c r="K497" s="46" t="s"/>
    </x:row>
    <x:row r="498" spans="1:27">
      <x:c r="B498" s="0" t="s">
        <x:v>386</x:v>
      </x:c>
      <x:c r="C498" s="0" t="s">
        <x:v>46</x:v>
      </x:c>
      <x:c r="D498" s="0" t="s">
        <x:v>387</x:v>
      </x:c>
      <x:c r="E498" s="43" t="n">
        <x:v>0.3003</x:v>
      </x:c>
      <x:c r="G498" s="0" t="s">
        <x:v>187</x:v>
      </x:c>
      <x:c r="H498" s="44" t="n">
        <x:v>7.53</x:v>
      </x:c>
      <x:c r="I498" s="0" t="s">
        <x:v>188</x:v>
      </x:c>
      <x:c r="J498" s="45">
        <x:f>ROUND(E498* H498,5)</x:f>
      </x:c>
      <x:c r="K498" s="46" t="s"/>
    </x:row>
    <x:row r="499" spans="1:27">
      <x:c r="B499" s="0" t="s">
        <x:v>388</x:v>
      </x:c>
      <x:c r="C499" s="0" t="s">
        <x:v>28</x:v>
      </x:c>
      <x:c r="D499" s="0" t="s">
        <x:v>389</x:v>
      </x:c>
      <x:c r="E499" s="43" t="n">
        <x:v>1.05</x:v>
      </x:c>
      <x:c r="G499" s="0" t="s">
        <x:v>187</x:v>
      </x:c>
      <x:c r="H499" s="44" t="n">
        <x:v>24.09</x:v>
      </x:c>
      <x:c r="I499" s="0" t="s">
        <x:v>188</x:v>
      </x:c>
      <x:c r="J499" s="45">
        <x:f>ROUND(E499* H499,5)</x:f>
      </x:c>
      <x:c r="K499" s="46" t="s"/>
    </x:row>
    <x:row r="500" spans="1:27">
      <x:c r="D500" s="47" t="s">
        <x:v>202</x:v>
      </x:c>
      <x:c r="E500" s="46" t="s"/>
      <x:c r="H500" s="46" t="s"/>
      <x:c r="K500" s="44">
        <x:f>SUM(J498:J499)</x:f>
      </x:c>
    </x:row>
    <x:row r="501" spans="1:27">
      <x:c r="E501" s="46" t="s"/>
      <x:c r="H501" s="46" t="s"/>
      <x:c r="K501" s="46" t="s"/>
    </x:row>
    <x:row r="502" spans="1:27">
      <x:c r="D502" s="47" t="s">
        <x:v>204</x:v>
      </x:c>
      <x:c r="E502" s="46" t="s"/>
      <x:c r="H502" s="46" t="n">
        <x:v>1.5</x:v>
      </x:c>
      <x:c r="I502" s="0" t="s">
        <x:v>205</x:v>
      </x:c>
      <x:c r="J502" s="0">
        <x:f>ROUND(H502/100*K496,5)</x:f>
      </x:c>
      <x:c r="K502" s="46" t="s"/>
    </x:row>
    <x:row r="503" spans="1:27">
      <x:c r="D503" s="47" t="s">
        <x:v>203</x:v>
      </x:c>
      <x:c r="E503" s="46" t="s"/>
      <x:c r="H503" s="46" t="s"/>
      <x:c r="K503" s="48">
        <x:f>SUM(J493:J502)</x:f>
      </x:c>
    </x:row>
    <x:row r="504" spans="1:27">
      <x:c r="D504" s="47" t="s">
        <x:v>215</x:v>
      </x:c>
      <x:c r="E504" s="46" t="s"/>
      <x:c r="H504" s="46" t="n">
        <x:v>5</x:v>
      </x:c>
      <x:c r="I504" s="0" t="s">
        <x:v>205</x:v>
      </x:c>
      <x:c r="K504" s="44">
        <x:f>ROUND(H504/100*K503,5)</x:f>
      </x:c>
    </x:row>
    <x:row r="505" spans="1:27">
      <x:c r="D505" s="47" t="s">
        <x:v>206</x:v>
      </x:c>
      <x:c r="E505" s="46" t="s"/>
      <x:c r="H505" s="46" t="s"/>
      <x:c r="K505" s="48">
        <x:f>SUM(K503:K504)</x:f>
      </x:c>
    </x:row>
    <x:row r="507" spans="1:27" customFormat="1" ht="45" customHeight="1">
      <x:c r="A507" s="36" t="s">
        <x:v>390</x:v>
      </x:c>
      <x:c r="B507" s="36" t="s">
        <x:v>143</x:v>
      </x:c>
      <x:c r="C507" s="37" t="s">
        <x:v>16</x:v>
      </x:c>
      <x:c r="D507" s="38" t="s">
        <x:v>144</x:v>
      </x:c>
      <x:c r="E507" s="37" t="s"/>
      <x:c r="F507" s="37" t="s"/>
      <x:c r="G507" s="37" t="s"/>
      <x:c r="H507" s="39" t="s">
        <x:v>180</x:v>
      </x:c>
      <x:c r="I507" s="40" t="n">
        <x:v>1</x:v>
      </x:c>
      <x:c r="J507" s="41" t="s"/>
      <x:c r="K507" s="42">
        <x:f>ROUND(K518,2)</x:f>
      </x:c>
      <x:c r="L507" s="38" t="s">
        <x:v>391</x:v>
      </x:c>
      <x:c r="M507" s="37" t="s"/>
      <x:c r="N507" s="37" t="s"/>
      <x:c r="O507" s="37" t="s"/>
      <x:c r="P507" s="37" t="s"/>
      <x:c r="Q507" s="37" t="s"/>
      <x:c r="R507" s="37" t="s"/>
      <x:c r="S507" s="37" t="s"/>
      <x:c r="T507" s="37" t="s"/>
      <x:c r="U507" s="37" t="s"/>
      <x:c r="V507" s="37" t="s"/>
      <x:c r="W507" s="37" t="s"/>
      <x:c r="X507" s="37" t="s"/>
      <x:c r="Y507" s="37" t="s"/>
      <x:c r="Z507" s="37" t="s"/>
      <x:c r="AA507" s="37" t="s"/>
    </x:row>
    <x:row r="508" spans="1:27">
      <x:c r="B508" s="14" t="s">
        <x:v>182</x:v>
      </x:c>
    </x:row>
    <x:row r="509" spans="1:27">
      <x:c r="B509" s="0" t="s">
        <x:v>323</x:v>
      </x:c>
      <x:c r="C509" s="0" t="s">
        <x:v>184</x:v>
      </x:c>
      <x:c r="D509" s="0" t="s">
        <x:v>324</x:v>
      </x:c>
      <x:c r="E509" s="43" t="n">
        <x:v>0.12</x:v>
      </x:c>
      <x:c r="F509" s="0" t="s">
        <x:v>186</x:v>
      </x:c>
      <x:c r="G509" s="0" t="s">
        <x:v>187</x:v>
      </x:c>
      <x:c r="H509" s="44" t="n">
        <x:v>24.5</x:v>
      </x:c>
      <x:c r="I509" s="0" t="s">
        <x:v>188</x:v>
      </x:c>
      <x:c r="J509" s="45">
        <x:f>ROUND(E509/I507* H509,5)</x:f>
      </x:c>
      <x:c r="K509" s="46" t="s"/>
    </x:row>
    <x:row r="510" spans="1:27">
      <x:c r="D510" s="47" t="s">
        <x:v>189</x:v>
      </x:c>
      <x:c r="E510" s="46" t="s"/>
      <x:c r="H510" s="46" t="s"/>
      <x:c r="K510" s="44">
        <x:f>SUM(J509:J509)</x:f>
      </x:c>
    </x:row>
    <x:row r="511" spans="1:27">
      <x:c r="B511" s="14" t="s">
        <x:v>194</x:v>
      </x:c>
      <x:c r="E511" s="46" t="s"/>
      <x:c r="H511" s="46" t="s"/>
      <x:c r="K511" s="46" t="s"/>
    </x:row>
    <x:row r="512" spans="1:27">
      <x:c r="B512" s="0" t="s">
        <x:v>392</x:v>
      </x:c>
      <x:c r="C512" s="0" t="s">
        <x:v>393</x:v>
      </x:c>
      <x:c r="D512" s="0" t="s">
        <x:v>394</x:v>
      </x:c>
      <x:c r="E512" s="43" t="n">
        <x:v>0.0315</x:v>
      </x:c>
      <x:c r="G512" s="0" t="s">
        <x:v>187</x:v>
      </x:c>
      <x:c r="H512" s="44" t="n">
        <x:v>26.12</x:v>
      </x:c>
      <x:c r="I512" s="0" t="s">
        <x:v>188</x:v>
      </x:c>
      <x:c r="J512" s="45">
        <x:f>ROUND(E512* H512,5)</x:f>
      </x:c>
      <x:c r="K512" s="46" t="s"/>
    </x:row>
    <x:row r="513" spans="1:27">
      <x:c r="D513" s="47" t="s">
        <x:v>202</x:v>
      </x:c>
      <x:c r="E513" s="46" t="s"/>
      <x:c r="H513" s="46" t="s"/>
      <x:c r="K513" s="44">
        <x:f>SUM(J512:J512)</x:f>
      </x:c>
    </x:row>
    <x:row r="514" spans="1:27">
      <x:c r="E514" s="46" t="s"/>
      <x:c r="H514" s="46" t="s"/>
      <x:c r="K514" s="46" t="s"/>
    </x:row>
    <x:row r="515" spans="1:27">
      <x:c r="D515" s="47" t="s">
        <x:v>204</x:v>
      </x:c>
      <x:c r="E515" s="46" t="s"/>
      <x:c r="H515" s="46" t="n">
        <x:v>1.5</x:v>
      </x:c>
      <x:c r="I515" s="0" t="s">
        <x:v>205</x:v>
      </x:c>
      <x:c r="J515" s="0">
        <x:f>ROUND(H515/100*K510,5)</x:f>
      </x:c>
      <x:c r="K515" s="46" t="s"/>
    </x:row>
    <x:row r="516" spans="1:27">
      <x:c r="D516" s="47" t="s">
        <x:v>203</x:v>
      </x:c>
      <x:c r="E516" s="46" t="s"/>
      <x:c r="H516" s="46" t="s"/>
      <x:c r="K516" s="48">
        <x:f>SUM(J508:J515)</x:f>
      </x:c>
    </x:row>
    <x:row r="517" spans="1:27">
      <x:c r="D517" s="47" t="s">
        <x:v>215</x:v>
      </x:c>
      <x:c r="E517" s="46" t="s"/>
      <x:c r="H517" s="46" t="n">
        <x:v>5</x:v>
      </x:c>
      <x:c r="I517" s="0" t="s">
        <x:v>205</x:v>
      </x:c>
      <x:c r="K517" s="44">
        <x:f>ROUND(H517/100*K516,5)</x:f>
      </x:c>
    </x:row>
    <x:row r="518" spans="1:27">
      <x:c r="D518" s="47" t="s">
        <x:v>206</x:v>
      </x:c>
      <x:c r="E518" s="46" t="s"/>
      <x:c r="H518" s="46" t="s"/>
      <x:c r="K518" s="48">
        <x:f>SUM(K516:K517)</x:f>
      </x:c>
    </x:row>
    <x:row r="520" spans="1:27" customFormat="1" ht="45" customHeight="1">
      <x:c r="A520" s="36" t="s">
        <x:v>395</x:v>
      </x:c>
      <x:c r="B520" s="36" t="s">
        <x:v>135</x:v>
      </x:c>
      <x:c r="C520" s="37" t="s">
        <x:v>28</x:v>
      </x:c>
      <x:c r="D520" s="38" t="s">
        <x:v>136</x:v>
      </x:c>
      <x:c r="E520" s="37" t="s"/>
      <x:c r="F520" s="37" t="s"/>
      <x:c r="G520" s="37" t="s"/>
      <x:c r="H520" s="39" t="s">
        <x:v>180</x:v>
      </x:c>
      <x:c r="I520" s="40" t="n">
        <x:v>1</x:v>
      </x:c>
      <x:c r="J520" s="41" t="s"/>
      <x:c r="K520" s="42">
        <x:f>ROUND(K536,2)</x:f>
      </x:c>
      <x:c r="L520" s="38" t="s">
        <x:v>396</x:v>
      </x:c>
      <x:c r="M520" s="37" t="s"/>
      <x:c r="N520" s="37" t="s"/>
      <x:c r="O520" s="37" t="s"/>
      <x:c r="P520" s="37" t="s"/>
      <x:c r="Q520" s="37" t="s"/>
      <x:c r="R520" s="37" t="s"/>
      <x:c r="S520" s="37" t="s"/>
      <x:c r="T520" s="37" t="s"/>
      <x:c r="U520" s="37" t="s"/>
      <x:c r="V520" s="37" t="s"/>
      <x:c r="W520" s="37" t="s"/>
      <x:c r="X520" s="37" t="s"/>
      <x:c r="Y520" s="37" t="s"/>
      <x:c r="Z520" s="37" t="s"/>
      <x:c r="AA520" s="37" t="s"/>
    </x:row>
    <x:row r="521" spans="1:27">
      <x:c r="B521" s="14" t="s">
        <x:v>182</x:v>
      </x:c>
    </x:row>
    <x:row r="522" spans="1:27">
      <x:c r="B522" s="0" t="s">
        <x:v>325</x:v>
      </x:c>
      <x:c r="C522" s="0" t="s">
        <x:v>184</x:v>
      </x:c>
      <x:c r="D522" s="0" t="s">
        <x:v>326</x:v>
      </x:c>
      <x:c r="E522" s="43" t="n">
        <x:v>0.3</x:v>
      </x:c>
      <x:c r="F522" s="0" t="s">
        <x:v>186</x:v>
      </x:c>
      <x:c r="G522" s="0" t="s">
        <x:v>187</x:v>
      </x:c>
      <x:c r="H522" s="44" t="n">
        <x:v>22.83</x:v>
      </x:c>
      <x:c r="I522" s="0" t="s">
        <x:v>188</x:v>
      </x:c>
      <x:c r="J522" s="45">
        <x:f>ROUND(E522/I520* H522,5)</x:f>
      </x:c>
      <x:c r="K522" s="46" t="s"/>
    </x:row>
    <x:row r="523" spans="1:27">
      <x:c r="B523" s="0" t="s">
        <x:v>323</x:v>
      </x:c>
      <x:c r="C523" s="0" t="s">
        <x:v>184</x:v>
      </x:c>
      <x:c r="D523" s="0" t="s">
        <x:v>324</x:v>
      </x:c>
      <x:c r="E523" s="43" t="n">
        <x:v>0.3</x:v>
      </x:c>
      <x:c r="F523" s="0" t="s">
        <x:v>186</x:v>
      </x:c>
      <x:c r="G523" s="0" t="s">
        <x:v>187</x:v>
      </x:c>
      <x:c r="H523" s="44" t="n">
        <x:v>24.5</x:v>
      </x:c>
      <x:c r="I523" s="0" t="s">
        <x:v>188</x:v>
      </x:c>
      <x:c r="J523" s="45">
        <x:f>ROUND(E523/I520* H523,5)</x:f>
      </x:c>
      <x:c r="K523" s="46" t="s"/>
    </x:row>
    <x:row r="524" spans="1:27">
      <x:c r="D524" s="47" t="s">
        <x:v>189</x:v>
      </x:c>
      <x:c r="E524" s="46" t="s"/>
      <x:c r="H524" s="46" t="s"/>
      <x:c r="K524" s="44">
        <x:f>SUM(J522:J523)</x:f>
      </x:c>
    </x:row>
    <x:row r="525" spans="1:27">
      <x:c r="B525" s="14" t="s">
        <x:v>194</x:v>
      </x:c>
      <x:c r="E525" s="46" t="s"/>
      <x:c r="H525" s="46" t="s"/>
      <x:c r="K525" s="46" t="s"/>
    </x:row>
    <x:row r="526" spans="1:27">
      <x:c r="B526" s="0" t="s">
        <x:v>397</x:v>
      </x:c>
      <x:c r="C526" s="0" t="s">
        <x:v>46</x:v>
      </x:c>
      <x:c r="D526" s="0" t="s">
        <x:v>398</x:v>
      </x:c>
      <x:c r="E526" s="43" t="n">
        <x:v>0.4725</x:v>
      </x:c>
      <x:c r="G526" s="0" t="s">
        <x:v>187</x:v>
      </x:c>
      <x:c r="H526" s="44" t="n">
        <x:v>1.42</x:v>
      </x:c>
      <x:c r="I526" s="0" t="s">
        <x:v>188</x:v>
      </x:c>
      <x:c r="J526" s="45">
        <x:f>ROUND(E526* H526,5)</x:f>
      </x:c>
      <x:c r="K526" s="46" t="s"/>
    </x:row>
    <x:row r="527" spans="1:27">
      <x:c r="B527" s="0" t="s">
        <x:v>399</x:v>
      </x:c>
      <x:c r="C527" s="0" t="s">
        <x:v>16</x:v>
      </x:c>
      <x:c r="D527" s="0" t="s">
        <x:v>400</x:v>
      </x:c>
      <x:c r="E527" s="43" t="n">
        <x:v>1.89</x:v>
      </x:c>
      <x:c r="G527" s="0" t="s">
        <x:v>187</x:v>
      </x:c>
      <x:c r="H527" s="44" t="n">
        <x:v>0.04</x:v>
      </x:c>
      <x:c r="I527" s="0" t="s">
        <x:v>188</x:v>
      </x:c>
      <x:c r="J527" s="45">
        <x:f>ROUND(E527* H527,5)</x:f>
      </x:c>
      <x:c r="K527" s="46" t="s"/>
    </x:row>
    <x:row r="528" spans="1:27">
      <x:c r="B528" s="0" t="s">
        <x:v>401</x:v>
      </x:c>
      <x:c r="C528" s="0" t="s">
        <x:v>28</x:v>
      </x:c>
      <x:c r="D528" s="0" t="s">
        <x:v>402</x:v>
      </x:c>
      <x:c r="E528" s="43" t="n">
        <x:v>1.03</x:v>
      </x:c>
      <x:c r="G528" s="0" t="s">
        <x:v>187</x:v>
      </x:c>
      <x:c r="H528" s="44" t="n">
        <x:v>4.66</x:v>
      </x:c>
      <x:c r="I528" s="0" t="s">
        <x:v>188</x:v>
      </x:c>
      <x:c r="J528" s="45">
        <x:f>ROUND(E528* H528,5)</x:f>
      </x:c>
      <x:c r="K528" s="46" t="s"/>
    </x:row>
    <x:row r="529" spans="1:27">
      <x:c r="B529" s="0" t="s">
        <x:v>403</x:v>
      </x:c>
      <x:c r="C529" s="0" t="s">
        <x:v>315</x:v>
      </x:c>
      <x:c r="D529" s="0" t="s">
        <x:v>404</x:v>
      </x:c>
      <x:c r="E529" s="43" t="n">
        <x:v>0.18</x:v>
      </x:c>
      <x:c r="G529" s="0" t="s">
        <x:v>187</x:v>
      </x:c>
      <x:c r="H529" s="44" t="n">
        <x:v>13.87</x:v>
      </x:c>
      <x:c r="I529" s="0" t="s">
        <x:v>188</x:v>
      </x:c>
      <x:c r="J529" s="45">
        <x:f>ROUND(E529* H529,5)</x:f>
      </x:c>
      <x:c r="K529" s="46" t="s"/>
    </x:row>
    <x:row r="530" spans="1:27">
      <x:c r="B530" s="0" t="s">
        <x:v>405</x:v>
      </x:c>
      <x:c r="C530" s="0" t="s">
        <x:v>16</x:v>
      </x:c>
      <x:c r="D530" s="0" t="s">
        <x:v>406</x:v>
      </x:c>
      <x:c r="E530" s="43" t="n">
        <x:v>3.4</x:v>
      </x:c>
      <x:c r="G530" s="0" t="s">
        <x:v>187</x:v>
      </x:c>
      <x:c r="H530" s="44" t="n">
        <x:v>1.76</x:v>
      </x:c>
      <x:c r="I530" s="0" t="s">
        <x:v>188</x:v>
      </x:c>
      <x:c r="J530" s="45">
        <x:f>ROUND(E530* H530,5)</x:f>
      </x:c>
      <x:c r="K530" s="46" t="s"/>
    </x:row>
    <x:row r="531" spans="1:27">
      <x:c r="D531" s="47" t="s">
        <x:v>202</x:v>
      </x:c>
      <x:c r="E531" s="46" t="s"/>
      <x:c r="H531" s="46" t="s"/>
      <x:c r="K531" s="44">
        <x:f>SUM(J526:J530)</x:f>
      </x:c>
    </x:row>
    <x:row r="532" spans="1:27">
      <x:c r="E532" s="46" t="s"/>
      <x:c r="H532" s="46" t="s"/>
      <x:c r="K532" s="46" t="s"/>
    </x:row>
    <x:row r="533" spans="1:27">
      <x:c r="D533" s="47" t="s">
        <x:v>204</x:v>
      </x:c>
      <x:c r="E533" s="46" t="s"/>
      <x:c r="H533" s="46" t="n">
        <x:v>1.5</x:v>
      </x:c>
      <x:c r="I533" s="0" t="s">
        <x:v>205</x:v>
      </x:c>
      <x:c r="J533" s="0">
        <x:f>ROUND(H533/100*K524,5)</x:f>
      </x:c>
      <x:c r="K533" s="46" t="s"/>
    </x:row>
    <x:row r="534" spans="1:27">
      <x:c r="D534" s="47" t="s">
        <x:v>203</x:v>
      </x:c>
      <x:c r="E534" s="46" t="s"/>
      <x:c r="H534" s="46" t="s"/>
      <x:c r="K534" s="48">
        <x:f>SUM(J521:J533)</x:f>
      </x:c>
    </x:row>
    <x:row r="535" spans="1:27">
      <x:c r="D535" s="47" t="s">
        <x:v>215</x:v>
      </x:c>
      <x:c r="E535" s="46" t="s"/>
      <x:c r="H535" s="46" t="n">
        <x:v>5</x:v>
      </x:c>
      <x:c r="I535" s="0" t="s">
        <x:v>205</x:v>
      </x:c>
      <x:c r="K535" s="44">
        <x:f>ROUND(H535/100*K534,5)</x:f>
      </x:c>
    </x:row>
    <x:row r="536" spans="1:27">
      <x:c r="D536" s="47" t="s">
        <x:v>206</x:v>
      </x:c>
      <x:c r="E536" s="46" t="s"/>
      <x:c r="H536" s="46" t="s"/>
      <x:c r="K536" s="48">
        <x:f>SUM(K534:K535)</x:f>
      </x:c>
    </x:row>
    <x:row r="538" spans="1:27" customFormat="1" ht="45" customHeight="1">
      <x:c r="A538" s="36" t="s">
        <x:v>407</x:v>
      </x:c>
      <x:c r="B538" s="36" t="s">
        <x:v>92</x:v>
      </x:c>
      <x:c r="C538" s="37" t="s">
        <x:v>28</x:v>
      </x:c>
      <x:c r="D538" s="38" t="s">
        <x:v>93</x:v>
      </x:c>
      <x:c r="E538" s="37" t="s"/>
      <x:c r="F538" s="37" t="s"/>
      <x:c r="G538" s="37" t="s"/>
      <x:c r="H538" s="39" t="s">
        <x:v>180</x:v>
      </x:c>
      <x:c r="I538" s="40" t="n">
        <x:v>1</x:v>
      </x:c>
      <x:c r="J538" s="41" t="s"/>
      <x:c r="K538" s="42">
        <x:f>ROUND(K553,2)</x:f>
      </x:c>
      <x:c r="L538" s="38" t="s">
        <x:v>408</x:v>
      </x:c>
      <x:c r="M538" s="37" t="s"/>
      <x:c r="N538" s="37" t="s"/>
      <x:c r="O538" s="37" t="s"/>
      <x:c r="P538" s="37" t="s"/>
      <x:c r="Q538" s="37" t="s"/>
      <x:c r="R538" s="37" t="s"/>
      <x:c r="S538" s="37" t="s"/>
      <x:c r="T538" s="37" t="s"/>
      <x:c r="U538" s="37" t="s"/>
      <x:c r="V538" s="37" t="s"/>
      <x:c r="W538" s="37" t="s"/>
      <x:c r="X538" s="37" t="s"/>
      <x:c r="Y538" s="37" t="s"/>
      <x:c r="Z538" s="37" t="s"/>
      <x:c r="AA538" s="37" t="s"/>
    </x:row>
    <x:row r="539" spans="1:27">
      <x:c r="B539" s="14" t="s">
        <x:v>182</x:v>
      </x:c>
    </x:row>
    <x:row r="540" spans="1:27">
      <x:c r="B540" s="0" t="s">
        <x:v>211</x:v>
      </x:c>
      <x:c r="C540" s="0" t="s">
        <x:v>184</x:v>
      </x:c>
      <x:c r="D540" s="0" t="s">
        <x:v>212</x:v>
      </x:c>
      <x:c r="E540" s="43" t="n">
        <x:v>0.18</x:v>
      </x:c>
      <x:c r="F540" s="0" t="s">
        <x:v>186</x:v>
      </x:c>
      <x:c r="G540" s="0" t="s">
        <x:v>187</x:v>
      </x:c>
      <x:c r="H540" s="44" t="n">
        <x:v>21.64</x:v>
      </x:c>
      <x:c r="I540" s="0" t="s">
        <x:v>188</x:v>
      </x:c>
      <x:c r="J540" s="45">
        <x:f>ROUND(E540/I538* H540,5)</x:f>
      </x:c>
      <x:c r="K540" s="46" t="s"/>
    </x:row>
    <x:row r="541" spans="1:27">
      <x:c r="B541" s="0" t="s">
        <x:v>308</x:v>
      </x:c>
      <x:c r="C541" s="0" t="s">
        <x:v>184</x:v>
      </x:c>
      <x:c r="D541" s="0" t="s">
        <x:v>309</x:v>
      </x:c>
      <x:c r="E541" s="43" t="n">
        <x:v>0.18</x:v>
      </x:c>
      <x:c r="F541" s="0" t="s">
        <x:v>186</x:v>
      </x:c>
      <x:c r="G541" s="0" t="s">
        <x:v>187</x:v>
      </x:c>
      <x:c r="H541" s="44" t="n">
        <x:v>24.5</x:v>
      </x:c>
      <x:c r="I541" s="0" t="s">
        <x:v>188</x:v>
      </x:c>
      <x:c r="J541" s="45">
        <x:f>ROUND(E541/I538* H541,5)</x:f>
      </x:c>
      <x:c r="K541" s="46" t="s"/>
    </x:row>
    <x:row r="542" spans="1:27">
      <x:c r="D542" s="47" t="s">
        <x:v>189</x:v>
      </x:c>
      <x:c r="E542" s="46" t="s"/>
      <x:c r="H542" s="46" t="s"/>
      <x:c r="K542" s="44">
        <x:f>SUM(J540:J541)</x:f>
      </x:c>
    </x:row>
    <x:row r="543" spans="1:27">
      <x:c r="B543" s="14" t="s">
        <x:v>190</x:v>
      </x:c>
      <x:c r="E543" s="46" t="s"/>
      <x:c r="H543" s="46" t="s"/>
      <x:c r="K543" s="46" t="s"/>
    </x:row>
    <x:row r="544" spans="1:27">
      <x:c r="B544" s="0" t="s">
        <x:v>409</x:v>
      </x:c>
      <x:c r="C544" s="0" t="s">
        <x:v>184</x:v>
      </x:c>
      <x:c r="D544" s="0" t="s">
        <x:v>410</x:v>
      </x:c>
      <x:c r="E544" s="43" t="n">
        <x:v>0.18</x:v>
      </x:c>
      <x:c r="F544" s="0" t="s">
        <x:v>186</x:v>
      </x:c>
      <x:c r="G544" s="0" t="s">
        <x:v>187</x:v>
      </x:c>
      <x:c r="H544" s="44" t="n">
        <x:v>6.16</x:v>
      </x:c>
      <x:c r="I544" s="0" t="s">
        <x:v>188</x:v>
      </x:c>
      <x:c r="J544" s="45">
        <x:f>ROUND(E544/I538* H544,5)</x:f>
      </x:c>
      <x:c r="K544" s="46" t="s"/>
    </x:row>
    <x:row r="545" spans="1:27">
      <x:c r="D545" s="47" t="s">
        <x:v>193</x:v>
      </x:c>
      <x:c r="E545" s="46" t="s"/>
      <x:c r="H545" s="46" t="s"/>
      <x:c r="K545" s="44">
        <x:f>SUM(J544:J544)</x:f>
      </x:c>
    </x:row>
    <x:row r="546" spans="1:27">
      <x:c r="B546" s="14" t="s">
        <x:v>194</x:v>
      </x:c>
      <x:c r="E546" s="46" t="s"/>
      <x:c r="H546" s="46" t="s"/>
      <x:c r="K546" s="46" t="s"/>
    </x:row>
    <x:row r="547" spans="1:27">
      <x:c r="B547" s="0" t="s">
        <x:v>411</x:v>
      </x:c>
      <x:c r="C547" s="0" t="s">
        <x:v>196</x:v>
      </x:c>
      <x:c r="D547" s="0" t="s">
        <x:v>412</x:v>
      </x:c>
      <x:c r="E547" s="43" t="n">
        <x:v>0.002</x:v>
      </x:c>
      <x:c r="G547" s="0" t="s">
        <x:v>187</x:v>
      </x:c>
      <x:c r="H547" s="44" t="n">
        <x:v>250.73</x:v>
      </x:c>
      <x:c r="I547" s="0" t="s">
        <x:v>188</x:v>
      </x:c>
      <x:c r="J547" s="45">
        <x:f>ROUND(E547* H547,5)</x:f>
      </x:c>
      <x:c r="K547" s="46" t="s"/>
    </x:row>
    <x:row r="548" spans="1:27">
      <x:c r="D548" s="47" t="s">
        <x:v>202</x:v>
      </x:c>
      <x:c r="E548" s="46" t="s"/>
      <x:c r="H548" s="46" t="s"/>
      <x:c r="K548" s="44">
        <x:f>SUM(J547:J547)</x:f>
      </x:c>
    </x:row>
    <x:row r="549" spans="1:27">
      <x:c r="E549" s="46" t="s"/>
      <x:c r="H549" s="46" t="s"/>
      <x:c r="K549" s="46" t="s"/>
    </x:row>
    <x:row r="550" spans="1:27">
      <x:c r="D550" s="47" t="s">
        <x:v>204</x:v>
      </x:c>
      <x:c r="E550" s="46" t="s"/>
      <x:c r="H550" s="46" t="n">
        <x:v>1.5</x:v>
      </x:c>
      <x:c r="I550" s="0" t="s">
        <x:v>205</x:v>
      </x:c>
      <x:c r="J550" s="0">
        <x:f>ROUND(H550/100*K542,5)</x:f>
      </x:c>
      <x:c r="K550" s="46" t="s"/>
    </x:row>
    <x:row r="551" spans="1:27">
      <x:c r="D551" s="47" t="s">
        <x:v>203</x:v>
      </x:c>
      <x:c r="E551" s="46" t="s"/>
      <x:c r="H551" s="46" t="s"/>
      <x:c r="K551" s="48">
        <x:f>SUM(J539:J550)</x:f>
      </x:c>
    </x:row>
    <x:row r="552" spans="1:27">
      <x:c r="D552" s="47" t="s">
        <x:v>215</x:v>
      </x:c>
      <x:c r="E552" s="46" t="s"/>
      <x:c r="H552" s="46" t="n">
        <x:v>5</x:v>
      </x:c>
      <x:c r="I552" s="0" t="s">
        <x:v>205</x:v>
      </x:c>
      <x:c r="K552" s="44">
        <x:f>ROUND(H552/100*K551,5)</x:f>
      </x:c>
    </x:row>
    <x:row r="553" spans="1:27">
      <x:c r="D553" s="47" t="s">
        <x:v>206</x:v>
      </x:c>
      <x:c r="E553" s="46" t="s"/>
      <x:c r="H553" s="46" t="s"/>
      <x:c r="K553" s="48">
        <x:f>SUM(K551:K552)</x:f>
      </x:c>
    </x:row>
    <x:row r="555" spans="1:27" customFormat="1" ht="45" customHeight="1">
      <x:c r="A555" s="36" t="s">
        <x:v>413</x:v>
      </x:c>
      <x:c r="B555" s="36" t="s">
        <x:v>137</x:v>
      </x:c>
      <x:c r="C555" s="37" t="s">
        <x:v>28</x:v>
      </x:c>
      <x:c r="D555" s="38" t="s">
        <x:v>138</x:v>
      </x:c>
      <x:c r="E555" s="37" t="s"/>
      <x:c r="F555" s="37" t="s"/>
      <x:c r="G555" s="37" t="s"/>
      <x:c r="H555" s="39" t="s">
        <x:v>180</x:v>
      </x:c>
      <x:c r="I555" s="40" t="n">
        <x:v>1</x:v>
      </x:c>
      <x:c r="J555" s="41" t="s"/>
      <x:c r="K555" s="42">
        <x:f>ROUND(K568,2)</x:f>
      </x:c>
      <x:c r="L555" s="38" t="s">
        <x:v>414</x:v>
      </x:c>
      <x:c r="M555" s="37" t="s"/>
      <x:c r="N555" s="37" t="s"/>
      <x:c r="O555" s="37" t="s"/>
      <x:c r="P555" s="37" t="s"/>
      <x:c r="Q555" s="37" t="s"/>
      <x:c r="R555" s="37" t="s"/>
      <x:c r="S555" s="37" t="s"/>
      <x:c r="T555" s="37" t="s"/>
      <x:c r="U555" s="37" t="s"/>
      <x:c r="V555" s="37" t="s"/>
      <x:c r="W555" s="37" t="s"/>
      <x:c r="X555" s="37" t="s"/>
      <x:c r="Y555" s="37" t="s"/>
      <x:c r="Z555" s="37" t="s"/>
      <x:c r="AA555" s="37" t="s"/>
    </x:row>
    <x:row r="556" spans="1:27">
      <x:c r="B556" s="14" t="s">
        <x:v>182</x:v>
      </x:c>
    </x:row>
    <x:row r="557" spans="1:27">
      <x:c r="B557" s="0" t="s">
        <x:v>224</x:v>
      </x:c>
      <x:c r="C557" s="0" t="s">
        <x:v>184</x:v>
      </x:c>
      <x:c r="D557" s="0" t="s">
        <x:v>225</x:v>
      </x:c>
      <x:c r="E557" s="43" t="n">
        <x:v>0.125</x:v>
      </x:c>
      <x:c r="F557" s="0" t="s">
        <x:v>186</x:v>
      </x:c>
      <x:c r="G557" s="0" t="s">
        <x:v>187</x:v>
      </x:c>
      <x:c r="H557" s="44" t="n">
        <x:v>24.5</x:v>
      </x:c>
      <x:c r="I557" s="0" t="s">
        <x:v>188</x:v>
      </x:c>
      <x:c r="J557" s="45">
        <x:f>ROUND(E557/I555* H557,5)</x:f>
      </x:c>
      <x:c r="K557" s="46" t="s"/>
    </x:row>
    <x:row r="558" spans="1:27">
      <x:c r="B558" s="0" t="s">
        <x:v>222</x:v>
      </x:c>
      <x:c r="C558" s="0" t="s">
        <x:v>184</x:v>
      </x:c>
      <x:c r="D558" s="0" t="s">
        <x:v>223</x:v>
      </x:c>
      <x:c r="E558" s="43" t="n">
        <x:v>0.015</x:v>
      </x:c>
      <x:c r="F558" s="0" t="s">
        <x:v>186</x:v>
      </x:c>
      <x:c r="G558" s="0" t="s">
        <x:v>187</x:v>
      </x:c>
      <x:c r="H558" s="44" t="n">
        <x:v>22.83</x:v>
      </x:c>
      <x:c r="I558" s="0" t="s">
        <x:v>188</x:v>
      </x:c>
      <x:c r="J558" s="45">
        <x:f>ROUND(E558/I555* H558,5)</x:f>
      </x:c>
      <x:c r="K558" s="46" t="s"/>
    </x:row>
    <x:row r="559" spans="1:27">
      <x:c r="D559" s="47" t="s">
        <x:v>189</x:v>
      </x:c>
      <x:c r="E559" s="46" t="s"/>
      <x:c r="H559" s="46" t="s"/>
      <x:c r="K559" s="44">
        <x:f>SUM(J557:J558)</x:f>
      </x:c>
    </x:row>
    <x:row r="560" spans="1:27">
      <x:c r="B560" s="14" t="s">
        <x:v>194</x:v>
      </x:c>
      <x:c r="E560" s="46" t="s"/>
      <x:c r="H560" s="46" t="s"/>
      <x:c r="K560" s="46" t="s"/>
    </x:row>
    <x:row r="561" spans="1:27">
      <x:c r="B561" s="0" t="s">
        <x:v>415</x:v>
      </x:c>
      <x:c r="C561" s="0" t="s">
        <x:v>46</x:v>
      </x:c>
      <x:c r="D561" s="0" t="s">
        <x:v>416</x:v>
      </x:c>
      <x:c r="E561" s="43" t="n">
        <x:v>0.153</x:v>
      </x:c>
      <x:c r="G561" s="0" t="s">
        <x:v>187</x:v>
      </x:c>
      <x:c r="H561" s="44" t="n">
        <x:v>4.38</x:v>
      </x:c>
      <x:c r="I561" s="0" t="s">
        <x:v>188</x:v>
      </x:c>
      <x:c r="J561" s="45">
        <x:f>ROUND(E561* H561,5)</x:f>
      </x:c>
      <x:c r="K561" s="46" t="s"/>
    </x:row>
    <x:row r="562" spans="1:27">
      <x:c r="B562" s="0" t="s">
        <x:v>417</x:v>
      </x:c>
      <x:c r="C562" s="0" t="s">
        <x:v>46</x:v>
      </x:c>
      <x:c r="D562" s="0" t="s">
        <x:v>418</x:v>
      </x:c>
      <x:c r="E562" s="43" t="n">
        <x:v>0.51</x:v>
      </x:c>
      <x:c r="G562" s="0" t="s">
        <x:v>187</x:v>
      </x:c>
      <x:c r="H562" s="44" t="n">
        <x:v>5.6</x:v>
      </x:c>
      <x:c r="I562" s="0" t="s">
        <x:v>188</x:v>
      </x:c>
      <x:c r="J562" s="45">
        <x:f>ROUND(E562* H562,5)</x:f>
      </x:c>
      <x:c r="K562" s="46" t="s"/>
    </x:row>
    <x:row r="563" spans="1:27">
      <x:c r="D563" s="47" t="s">
        <x:v>202</x:v>
      </x:c>
      <x:c r="E563" s="46" t="s"/>
      <x:c r="H563" s="46" t="s"/>
      <x:c r="K563" s="44">
        <x:f>SUM(J561:J562)</x:f>
      </x:c>
    </x:row>
    <x:row r="564" spans="1:27">
      <x:c r="E564" s="46" t="s"/>
      <x:c r="H564" s="46" t="s"/>
      <x:c r="K564" s="46" t="s"/>
    </x:row>
    <x:row r="565" spans="1:27">
      <x:c r="D565" s="47" t="s">
        <x:v>204</x:v>
      </x:c>
      <x:c r="E565" s="46" t="s"/>
      <x:c r="H565" s="46" t="n">
        <x:v>1.5</x:v>
      </x:c>
      <x:c r="I565" s="0" t="s">
        <x:v>205</x:v>
      </x:c>
      <x:c r="J565" s="0">
        <x:f>ROUND(H565/100*K559,5)</x:f>
      </x:c>
      <x:c r="K565" s="46" t="s"/>
    </x:row>
    <x:row r="566" spans="1:27">
      <x:c r="D566" s="47" t="s">
        <x:v>203</x:v>
      </x:c>
      <x:c r="E566" s="46" t="s"/>
      <x:c r="H566" s="46" t="s"/>
      <x:c r="K566" s="48">
        <x:f>SUM(J556:J565)</x:f>
      </x:c>
    </x:row>
    <x:row r="567" spans="1:27">
      <x:c r="D567" s="47" t="s">
        <x:v>215</x:v>
      </x:c>
      <x:c r="E567" s="46" t="s"/>
      <x:c r="H567" s="46" t="n">
        <x:v>5</x:v>
      </x:c>
      <x:c r="I567" s="0" t="s">
        <x:v>205</x:v>
      </x:c>
      <x:c r="K567" s="44">
        <x:f>ROUND(H567/100*K566,5)</x:f>
      </x:c>
    </x:row>
    <x:row r="568" spans="1:27">
      <x:c r="D568" s="47" t="s">
        <x:v>206</x:v>
      </x:c>
      <x:c r="E568" s="46" t="s"/>
      <x:c r="H568" s="46" t="s"/>
      <x:c r="K568" s="48">
        <x:f>SUM(K566:K567)</x:f>
      </x:c>
    </x:row>
    <x:row r="570" spans="1:27" customFormat="1" ht="45" customHeight="1">
      <x:c r="A570" s="36" t="s">
        <x:v>419</x:v>
      </x:c>
      <x:c r="B570" s="36" t="s">
        <x:v>152</x:v>
      </x:c>
      <x:c r="C570" s="37" t="s">
        <x:v>148</x:v>
      </x:c>
      <x:c r="D570" s="38" t="s">
        <x:v>153</x:v>
      </x:c>
      <x:c r="E570" s="37" t="s"/>
      <x:c r="F570" s="37" t="s"/>
      <x:c r="G570" s="37" t="s"/>
      <x:c r="H570" s="39" t="s">
        <x:v>180</x:v>
      </x:c>
      <x:c r="I570" s="40" t="n">
        <x:v>1</x:v>
      </x:c>
      <x:c r="J570" s="41" t="s"/>
      <x:c r="K570" s="42">
        <x:f>ROUND(K587,2)</x:f>
      </x:c>
      <x:c r="L570" s="38" t="s">
        <x:v>420</x:v>
      </x:c>
      <x:c r="M570" s="37" t="s"/>
      <x:c r="N570" s="37" t="s"/>
      <x:c r="O570" s="37" t="s"/>
      <x:c r="P570" s="37" t="s"/>
      <x:c r="Q570" s="37" t="s"/>
      <x:c r="R570" s="37" t="s"/>
      <x:c r="S570" s="37" t="s"/>
      <x:c r="T570" s="37" t="s"/>
      <x:c r="U570" s="37" t="s"/>
      <x:c r="V570" s="37" t="s"/>
      <x:c r="W570" s="37" t="s"/>
      <x:c r="X570" s="37" t="s"/>
      <x:c r="Y570" s="37" t="s"/>
      <x:c r="Z570" s="37" t="s"/>
      <x:c r="AA570" s="37" t="s"/>
    </x:row>
    <x:row r="571" spans="1:27">
      <x:c r="B571" s="14" t="s">
        <x:v>182</x:v>
      </x:c>
    </x:row>
    <x:row r="572" spans="1:27">
      <x:c r="B572" s="0" t="s">
        <x:v>421</x:v>
      </x:c>
      <x:c r="C572" s="0" t="s">
        <x:v>184</x:v>
      </x:c>
      <x:c r="D572" s="0" t="s">
        <x:v>422</x:v>
      </x:c>
      <x:c r="E572" s="43" t="n">
        <x:v>0.3276</x:v>
      </x:c>
      <x:c r="F572" s="0" t="s">
        <x:v>186</x:v>
      </x:c>
      <x:c r="G572" s="0" t="s">
        <x:v>187</x:v>
      </x:c>
      <x:c r="H572" s="44" t="n">
        <x:v>24.5</x:v>
      </x:c>
      <x:c r="I572" s="0" t="s">
        <x:v>188</x:v>
      </x:c>
      <x:c r="J572" s="45">
        <x:f>ROUND(E572/I570* H572,5)</x:f>
      </x:c>
      <x:c r="K572" s="46" t="s"/>
    </x:row>
    <x:row r="573" spans="1:27">
      <x:c r="B573" s="0" t="s">
        <x:v>183</x:v>
      </x:c>
      <x:c r="C573" s="0" t="s">
        <x:v>184</x:v>
      </x:c>
      <x:c r="D573" s="0" t="s">
        <x:v>185</x:v>
      </x:c>
      <x:c r="E573" s="43" t="n">
        <x:v>0.3276</x:v>
      </x:c>
      <x:c r="F573" s="0" t="s">
        <x:v>186</x:v>
      </x:c>
      <x:c r="G573" s="0" t="s">
        <x:v>187</x:v>
      </x:c>
      <x:c r="H573" s="44" t="n">
        <x:v>22.28</x:v>
      </x:c>
      <x:c r="I573" s="0" t="s">
        <x:v>188</x:v>
      </x:c>
      <x:c r="J573" s="45">
        <x:f>ROUND(E573/I570* H573,5)</x:f>
      </x:c>
      <x:c r="K573" s="46" t="s"/>
    </x:row>
    <x:row r="574" spans="1:27">
      <x:c r="B574" s="0" t="s">
        <x:v>211</x:v>
      </x:c>
      <x:c r="C574" s="0" t="s">
        <x:v>184</x:v>
      </x:c>
      <x:c r="D574" s="0" t="s">
        <x:v>212</x:v>
      </x:c>
      <x:c r="E574" s="43" t="n">
        <x:v>0.48</x:v>
      </x:c>
      <x:c r="F574" s="0" t="s">
        <x:v>186</x:v>
      </x:c>
      <x:c r="G574" s="0" t="s">
        <x:v>187</x:v>
      </x:c>
      <x:c r="H574" s="44" t="n">
        <x:v>21.64</x:v>
      </x:c>
      <x:c r="I574" s="0" t="s">
        <x:v>188</x:v>
      </x:c>
      <x:c r="J574" s="45">
        <x:f>ROUND(E574/I570* H574,5)</x:f>
      </x:c>
      <x:c r="K574" s="46" t="s"/>
    </x:row>
    <x:row r="575" spans="1:27">
      <x:c r="D575" s="47" t="s">
        <x:v>189</x:v>
      </x:c>
      <x:c r="E575" s="46" t="s"/>
      <x:c r="H575" s="46" t="s"/>
      <x:c r="K575" s="44">
        <x:f>SUM(J572:J574)</x:f>
      </x:c>
    </x:row>
    <x:row r="576" spans="1:27">
      <x:c r="B576" s="14" t="s">
        <x:v>190</x:v>
      </x:c>
      <x:c r="E576" s="46" t="s"/>
      <x:c r="H576" s="46" t="s"/>
      <x:c r="K576" s="46" t="s"/>
    </x:row>
    <x:row r="577" spans="1:27">
      <x:c r="B577" s="0" t="s">
        <x:v>423</x:v>
      </x:c>
      <x:c r="C577" s="0" t="s">
        <x:v>184</x:v>
      </x:c>
      <x:c r="D577" s="0" t="s">
        <x:v>424</x:v>
      </x:c>
      <x:c r="E577" s="43" t="n">
        <x:v>0.3276</x:v>
      </x:c>
      <x:c r="F577" s="0" t="s">
        <x:v>186</x:v>
      </x:c>
      <x:c r="G577" s="0" t="s">
        <x:v>187</x:v>
      </x:c>
      <x:c r="H577" s="44" t="n">
        <x:v>6.47</x:v>
      </x:c>
      <x:c r="I577" s="0" t="s">
        <x:v>188</x:v>
      </x:c>
      <x:c r="J577" s="45">
        <x:f>ROUND(E577/I570* H577,5)</x:f>
      </x:c>
      <x:c r="K577" s="46" t="s"/>
    </x:row>
    <x:row r="578" spans="1:27">
      <x:c r="B578" s="0" t="s">
        <x:v>425</x:v>
      </x:c>
      <x:c r="C578" s="0" t="s">
        <x:v>184</x:v>
      </x:c>
      <x:c r="D578" s="0" t="s">
        <x:v>426</x:v>
      </x:c>
      <x:c r="E578" s="43" t="n">
        <x:v>0.3276</x:v>
      </x:c>
      <x:c r="F578" s="0" t="s">
        <x:v>186</x:v>
      </x:c>
      <x:c r="G578" s="0" t="s">
        <x:v>187</x:v>
      </x:c>
      <x:c r="H578" s="44" t="n">
        <x:v>41.15</x:v>
      </x:c>
      <x:c r="I578" s="0" t="s">
        <x:v>188</x:v>
      </x:c>
      <x:c r="J578" s="45">
        <x:f>ROUND(E578/I570* H578,5)</x:f>
      </x:c>
      <x:c r="K578" s="46" t="s"/>
    </x:row>
    <x:row r="579" spans="1:27">
      <x:c r="D579" s="47" t="s">
        <x:v>193</x:v>
      </x:c>
      <x:c r="E579" s="46" t="s"/>
      <x:c r="H579" s="46" t="s"/>
      <x:c r="K579" s="44">
        <x:f>SUM(J577:J578)</x:f>
      </x:c>
    </x:row>
    <x:row r="580" spans="1:27">
      <x:c r="B580" s="14" t="s">
        <x:v>194</x:v>
      </x:c>
      <x:c r="E580" s="46" t="s"/>
      <x:c r="H580" s="46" t="s"/>
      <x:c r="K580" s="46" t="s"/>
    </x:row>
    <x:row r="581" spans="1:27">
      <x:c r="B581" s="0" t="s">
        <x:v>427</x:v>
      </x:c>
      <x:c r="C581" s="0" t="s">
        <x:v>148</x:v>
      </x:c>
      <x:c r="D581" s="0" t="s">
        <x:v>428</x:v>
      </x:c>
      <x:c r="E581" s="43" t="n">
        <x:v>1.05</x:v>
      </x:c>
      <x:c r="G581" s="0" t="s">
        <x:v>187</x:v>
      </x:c>
      <x:c r="H581" s="44" t="n">
        <x:v>117.94</x:v>
      </x:c>
      <x:c r="I581" s="0" t="s">
        <x:v>188</x:v>
      </x:c>
      <x:c r="J581" s="45">
        <x:f>ROUND(E581* H581,5)</x:f>
      </x:c>
      <x:c r="K581" s="46" t="s"/>
    </x:row>
    <x:row r="582" spans="1:27">
      <x:c r="D582" s="47" t="s">
        <x:v>202</x:v>
      </x:c>
      <x:c r="E582" s="46" t="s"/>
      <x:c r="H582" s="46" t="s"/>
      <x:c r="K582" s="44">
        <x:f>SUM(J581:J581)</x:f>
      </x:c>
    </x:row>
    <x:row r="583" spans="1:27">
      <x:c r="E583" s="46" t="s"/>
      <x:c r="H583" s="46" t="s"/>
      <x:c r="K583" s="46" t="s"/>
    </x:row>
    <x:row r="584" spans="1:27">
      <x:c r="D584" s="47" t="s">
        <x:v>204</x:v>
      </x:c>
      <x:c r="E584" s="46" t="s"/>
      <x:c r="H584" s="46" t="n">
        <x:v>1.5</x:v>
      </x:c>
      <x:c r="I584" s="0" t="s">
        <x:v>205</x:v>
      </x:c>
      <x:c r="J584" s="0">
        <x:f>ROUND(H584/100*K575,5)</x:f>
      </x:c>
      <x:c r="K584" s="46" t="s"/>
    </x:row>
    <x:row r="585" spans="1:27">
      <x:c r="D585" s="47" t="s">
        <x:v>203</x:v>
      </x:c>
      <x:c r="E585" s="46" t="s"/>
      <x:c r="H585" s="46" t="s"/>
      <x:c r="K585" s="48">
        <x:f>SUM(J571:J584)</x:f>
      </x:c>
    </x:row>
    <x:row r="586" spans="1:27">
      <x:c r="D586" s="47" t="s">
        <x:v>215</x:v>
      </x:c>
      <x:c r="E586" s="46" t="s"/>
      <x:c r="H586" s="46" t="n">
        <x:v>5</x:v>
      </x:c>
      <x:c r="I586" s="0" t="s">
        <x:v>205</x:v>
      </x:c>
      <x:c r="K586" s="44">
        <x:f>ROUND(H586/100*K585,5)</x:f>
      </x:c>
    </x:row>
    <x:row r="587" spans="1:27">
      <x:c r="D587" s="47" t="s">
        <x:v>206</x:v>
      </x:c>
      <x:c r="E587" s="46" t="s"/>
      <x:c r="H587" s="46" t="s"/>
      <x:c r="K587" s="48">
        <x:f>SUM(K585:K586)</x:f>
      </x:c>
    </x:row>
    <x:row r="589" spans="1:27" customFormat="1" ht="45" customHeight="1">
      <x:c r="A589" s="36" t="s">
        <x:v>429</x:v>
      </x:c>
      <x:c r="B589" s="36" t="s">
        <x:v>150</x:v>
      </x:c>
      <x:c r="C589" s="37" t="s">
        <x:v>28</x:v>
      </x:c>
      <x:c r="D589" s="38" t="s">
        <x:v>151</x:v>
      </x:c>
      <x:c r="E589" s="37" t="s"/>
      <x:c r="F589" s="37" t="s"/>
      <x:c r="G589" s="37" t="s"/>
      <x:c r="H589" s="39" t="s">
        <x:v>180</x:v>
      </x:c>
      <x:c r="I589" s="40" t="n">
        <x:v>1</x:v>
      </x:c>
      <x:c r="J589" s="41" t="s"/>
      <x:c r="K589" s="42">
        <x:f>ROUND(K607,2)</x:f>
      </x:c>
      <x:c r="L589" s="38" t="s">
        <x:v>430</x:v>
      </x:c>
      <x:c r="M589" s="37" t="s"/>
      <x:c r="N589" s="37" t="s"/>
      <x:c r="O589" s="37" t="s"/>
      <x:c r="P589" s="37" t="s"/>
      <x:c r="Q589" s="37" t="s"/>
      <x:c r="R589" s="37" t="s"/>
      <x:c r="S589" s="37" t="s"/>
      <x:c r="T589" s="37" t="s"/>
      <x:c r="U589" s="37" t="s"/>
      <x:c r="V589" s="37" t="s"/>
      <x:c r="W589" s="37" t="s"/>
      <x:c r="X589" s="37" t="s"/>
      <x:c r="Y589" s="37" t="s"/>
      <x:c r="Z589" s="37" t="s"/>
      <x:c r="AA589" s="37" t="s"/>
    </x:row>
    <x:row r="590" spans="1:27">
      <x:c r="B590" s="14" t="s">
        <x:v>182</x:v>
      </x:c>
    </x:row>
    <x:row r="591" spans="1:27">
      <x:c r="B591" s="0" t="s">
        <x:v>211</x:v>
      </x:c>
      <x:c r="C591" s="0" t="s">
        <x:v>184</x:v>
      </x:c>
      <x:c r="D591" s="0" t="s">
        <x:v>212</x:v>
      </x:c>
      <x:c r="E591" s="43" t="n">
        <x:v>0.04</x:v>
      </x:c>
      <x:c r="F591" s="0" t="s">
        <x:v>186</x:v>
      </x:c>
      <x:c r="G591" s="0" t="s">
        <x:v>187</x:v>
      </x:c>
      <x:c r="H591" s="44" t="n">
        <x:v>21.64</x:v>
      </x:c>
      <x:c r="I591" s="0" t="s">
        <x:v>188</x:v>
      </x:c>
      <x:c r="J591" s="45">
        <x:f>ROUND(E591/I589* H591,5)</x:f>
      </x:c>
      <x:c r="K591" s="46" t="s"/>
    </x:row>
    <x:row r="592" spans="1:27">
      <x:c r="B592" s="0" t="s">
        <x:v>323</x:v>
      </x:c>
      <x:c r="C592" s="0" t="s">
        <x:v>184</x:v>
      </x:c>
      <x:c r="D592" s="0" t="s">
        <x:v>324</x:v>
      </x:c>
      <x:c r="E592" s="43" t="n">
        <x:v>0.36</x:v>
      </x:c>
      <x:c r="F592" s="0" t="s">
        <x:v>186</x:v>
      </x:c>
      <x:c r="G592" s="0" t="s">
        <x:v>187</x:v>
      </x:c>
      <x:c r="H592" s="44" t="n">
        <x:v>24.5</x:v>
      </x:c>
      <x:c r="I592" s="0" t="s">
        <x:v>188</x:v>
      </x:c>
      <x:c r="J592" s="45">
        <x:f>ROUND(E592/I589* H592,5)</x:f>
      </x:c>
      <x:c r="K592" s="46" t="s"/>
    </x:row>
    <x:row r="593" spans="1:27">
      <x:c r="B593" s="0" t="s">
        <x:v>325</x:v>
      </x:c>
      <x:c r="C593" s="0" t="s">
        <x:v>184</x:v>
      </x:c>
      <x:c r="D593" s="0" t="s">
        <x:v>326</x:v>
      </x:c>
      <x:c r="E593" s="43" t="n">
        <x:v>0.18</x:v>
      </x:c>
      <x:c r="F593" s="0" t="s">
        <x:v>186</x:v>
      </x:c>
      <x:c r="G593" s="0" t="s">
        <x:v>187</x:v>
      </x:c>
      <x:c r="H593" s="44" t="n">
        <x:v>22.83</x:v>
      </x:c>
      <x:c r="I593" s="0" t="s">
        <x:v>188</x:v>
      </x:c>
      <x:c r="J593" s="45">
        <x:f>ROUND(E593/I589* H593,5)</x:f>
      </x:c>
      <x:c r="K593" s="46" t="s"/>
    </x:row>
    <x:row r="594" spans="1:27">
      <x:c r="D594" s="47" t="s">
        <x:v>189</x:v>
      </x:c>
      <x:c r="E594" s="46" t="s"/>
      <x:c r="H594" s="46" t="s"/>
      <x:c r="K594" s="44">
        <x:f>SUM(J591:J593)</x:f>
      </x:c>
    </x:row>
    <x:row r="595" spans="1:27">
      <x:c r="B595" s="14" t="s">
        <x:v>194</x:v>
      </x:c>
      <x:c r="E595" s="46" t="s"/>
      <x:c r="H595" s="46" t="s"/>
      <x:c r="K595" s="46" t="s"/>
    </x:row>
    <x:row r="596" spans="1:27">
      <x:c r="B596" s="0" t="s">
        <x:v>431</x:v>
      </x:c>
      <x:c r="C596" s="0" t="s">
        <x:v>46</x:v>
      </x:c>
      <x:c r="D596" s="0" t="s">
        <x:v>432</x:v>
      </x:c>
      <x:c r="E596" s="43" t="n">
        <x:v>0.3</x:v>
      </x:c>
      <x:c r="G596" s="0" t="s">
        <x:v>187</x:v>
      </x:c>
      <x:c r="H596" s="44" t="n">
        <x:v>1.18</x:v>
      </x:c>
      <x:c r="I596" s="0" t="s">
        <x:v>188</x:v>
      </x:c>
      <x:c r="J596" s="45">
        <x:f>ROUND(E596* H596,5)</x:f>
      </x:c>
      <x:c r="K596" s="46" t="s"/>
    </x:row>
    <x:row r="597" spans="1:27">
      <x:c r="B597" s="0" t="s">
        <x:v>433</x:v>
      </x:c>
      <x:c r="C597" s="0" t="s">
        <x:v>196</x:v>
      </x:c>
      <x:c r="D597" s="0" t="s">
        <x:v>434</x:v>
      </x:c>
      <x:c r="E597" s="43" t="n">
        <x:v>0.03468</x:v>
      </x:c>
      <x:c r="G597" s="0" t="s">
        <x:v>187</x:v>
      </x:c>
      <x:c r="H597" s="44" t="n">
        <x:v>22.65</x:v>
      </x:c>
      <x:c r="I597" s="0" t="s">
        <x:v>188</x:v>
      </x:c>
      <x:c r="J597" s="45">
        <x:f>ROUND(E597* H597,5)</x:f>
      </x:c>
      <x:c r="K597" s="46" t="s"/>
    </x:row>
    <x:row r="598" spans="1:27">
      <x:c r="B598" s="0" t="s">
        <x:v>435</x:v>
      </x:c>
      <x:c r="C598" s="0" t="s">
        <x:v>28</x:v>
      </x:c>
      <x:c r="D598" s="0" t="s">
        <x:v>436</x:v>
      </x:c>
      <x:c r="E598" s="43" t="n">
        <x:v>1.04</x:v>
      </x:c>
      <x:c r="G598" s="0" t="s">
        <x:v>187</x:v>
      </x:c>
      <x:c r="H598" s="44" t="n">
        <x:v>15.41</x:v>
      </x:c>
      <x:c r="I598" s="0" t="s">
        <x:v>188</x:v>
      </x:c>
      <x:c r="J598" s="45">
        <x:f>ROUND(E598* H598,5)</x:f>
      </x:c>
      <x:c r="K598" s="46" t="s"/>
    </x:row>
    <x:row r="599" spans="1:27">
      <x:c r="D599" s="47" t="s">
        <x:v>202</x:v>
      </x:c>
      <x:c r="E599" s="46" t="s"/>
      <x:c r="H599" s="46" t="s"/>
      <x:c r="K599" s="44">
        <x:f>SUM(J596:J598)</x:f>
      </x:c>
    </x:row>
    <x:row r="600" spans="1:27">
      <x:c r="B600" s="14" t="s">
        <x:v>177</x:v>
      </x:c>
      <x:c r="E600" s="46" t="s"/>
      <x:c r="H600" s="46" t="s"/>
      <x:c r="K600" s="46" t="s"/>
    </x:row>
    <x:row r="601" spans="1:27">
      <x:c r="B601" s="0" t="s">
        <x:v>178</x:v>
      </x:c>
      <x:c r="C601" s="0" t="s">
        <x:v>148</x:v>
      </x:c>
      <x:c r="D601" s="0" t="s">
        <x:v>179</x:v>
      </x:c>
      <x:c r="E601" s="43" t="n">
        <x:v>0.021</x:v>
      </x:c>
      <x:c r="G601" s="0" t="s">
        <x:v>187</x:v>
      </x:c>
      <x:c r="H601" s="44" t="n">
        <x:v>105.7544</x:v>
      </x:c>
      <x:c r="I601" s="0" t="s">
        <x:v>188</x:v>
      </x:c>
      <x:c r="J601" s="45">
        <x:f>ROUND(E601* H601,5)</x:f>
      </x:c>
      <x:c r="K601" s="46" t="s"/>
    </x:row>
    <x:row r="602" spans="1:27">
      <x:c r="D602" s="47" t="s">
        <x:v>437</x:v>
      </x:c>
      <x:c r="E602" s="46" t="s"/>
      <x:c r="H602" s="46" t="s"/>
      <x:c r="K602" s="44">
        <x:f>SUM(J601:J601)</x:f>
      </x:c>
    </x:row>
    <x:row r="603" spans="1:27">
      <x:c r="E603" s="46" t="s"/>
      <x:c r="H603" s="46" t="s"/>
      <x:c r="K603" s="46" t="s"/>
    </x:row>
    <x:row r="604" spans="1:27">
      <x:c r="D604" s="47" t="s">
        <x:v>204</x:v>
      </x:c>
      <x:c r="E604" s="46" t="s"/>
      <x:c r="H604" s="46" t="n">
        <x:v>1.5</x:v>
      </x:c>
      <x:c r="I604" s="0" t="s">
        <x:v>205</x:v>
      </x:c>
      <x:c r="J604" s="0">
        <x:f>ROUND(H604/100*K594,5)</x:f>
      </x:c>
      <x:c r="K604" s="46" t="s"/>
    </x:row>
    <x:row r="605" spans="1:27">
      <x:c r="D605" s="47" t="s">
        <x:v>203</x:v>
      </x:c>
      <x:c r="E605" s="46" t="s"/>
      <x:c r="H605" s="46" t="s"/>
      <x:c r="K605" s="48">
        <x:f>SUM(J590:J604)</x:f>
      </x:c>
    </x:row>
    <x:row r="606" spans="1:27">
      <x:c r="D606" s="47" t="s">
        <x:v>215</x:v>
      </x:c>
      <x:c r="E606" s="46" t="s"/>
      <x:c r="H606" s="46" t="n">
        <x:v>5</x:v>
      </x:c>
      <x:c r="I606" s="0" t="s">
        <x:v>205</x:v>
      </x:c>
      <x:c r="K606" s="44">
        <x:f>ROUND(H606/100*K605,5)</x:f>
      </x:c>
    </x:row>
    <x:row r="607" spans="1:27">
      <x:c r="D607" s="47" t="s">
        <x:v>206</x:v>
      </x:c>
      <x:c r="E607" s="46" t="s"/>
      <x:c r="H607" s="46" t="s"/>
      <x:c r="K607" s="48">
        <x:f>SUM(K605:K606)</x:f>
      </x:c>
    </x:row>
    <x:row r="609" spans="1:27" customFormat="1" ht="45" customHeight="1">
      <x:c r="A609" s="36" t="s">
        <x:v>438</x:v>
      </x:c>
      <x:c r="B609" s="36" t="s">
        <x:v>68</x:v>
      </x:c>
      <x:c r="C609" s="37" t="s">
        <x:v>16</x:v>
      </x:c>
      <x:c r="D609" s="38" t="s">
        <x:v>69</x:v>
      </x:c>
      <x:c r="E609" s="37" t="s"/>
      <x:c r="F609" s="37" t="s"/>
      <x:c r="G609" s="37" t="s"/>
      <x:c r="H609" s="39" t="s">
        <x:v>180</x:v>
      </x:c>
      <x:c r="I609" s="40" t="n">
        <x:v>1</x:v>
      </x:c>
      <x:c r="J609" s="41" t="s"/>
      <x:c r="K609" s="42">
        <x:f>ROUND(K620,2)</x:f>
      </x:c>
      <x:c r="L609" s="38" t="s">
        <x:v>439</x:v>
      </x:c>
      <x:c r="M609" s="37" t="s"/>
      <x:c r="N609" s="37" t="s"/>
      <x:c r="O609" s="37" t="s"/>
      <x:c r="P609" s="37" t="s"/>
      <x:c r="Q609" s="37" t="s"/>
      <x:c r="R609" s="37" t="s"/>
      <x:c r="S609" s="37" t="s"/>
      <x:c r="T609" s="37" t="s"/>
      <x:c r="U609" s="37" t="s"/>
      <x:c r="V609" s="37" t="s"/>
      <x:c r="W609" s="37" t="s"/>
      <x:c r="X609" s="37" t="s"/>
      <x:c r="Y609" s="37" t="s"/>
      <x:c r="Z609" s="37" t="s"/>
      <x:c r="AA609" s="37" t="s"/>
    </x:row>
    <x:row r="610" spans="1:27">
      <x:c r="B610" s="14" t="s">
        <x:v>182</x:v>
      </x:c>
    </x:row>
    <x:row r="611" spans="1:27">
      <x:c r="B611" s="0" t="s">
        <x:v>252</x:v>
      </x:c>
      <x:c r="C611" s="0" t="s">
        <x:v>184</x:v>
      </x:c>
      <x:c r="D611" s="0" t="s">
        <x:v>253</x:v>
      </x:c>
      <x:c r="E611" s="43" t="n">
        <x:v>0.03</x:v>
      </x:c>
      <x:c r="F611" s="0" t="s">
        <x:v>186</x:v>
      </x:c>
      <x:c r="G611" s="0" t="s">
        <x:v>187</x:v>
      </x:c>
      <x:c r="H611" s="44" t="n">
        <x:v>25.32</x:v>
      </x:c>
      <x:c r="I611" s="0" t="s">
        <x:v>188</x:v>
      </x:c>
      <x:c r="J611" s="45">
        <x:f>ROUND(E611/I609* H611,5)</x:f>
      </x:c>
      <x:c r="K611" s="46" t="s"/>
    </x:row>
    <x:row r="612" spans="1:27">
      <x:c r="D612" s="47" t="s">
        <x:v>189</x:v>
      </x:c>
      <x:c r="E612" s="46" t="s"/>
      <x:c r="H612" s="46" t="s"/>
      <x:c r="K612" s="44">
        <x:f>SUM(J611:J611)</x:f>
      </x:c>
    </x:row>
    <x:row r="613" spans="1:27">
      <x:c r="B613" s="14" t="s">
        <x:v>194</x:v>
      </x:c>
      <x:c r="E613" s="46" t="s"/>
      <x:c r="H613" s="46" t="s"/>
      <x:c r="K613" s="46" t="s"/>
    </x:row>
    <x:row r="614" spans="1:27">
      <x:c r="B614" s="0" t="s">
        <x:v>440</x:v>
      </x:c>
      <x:c r="C614" s="0" t="s">
        <x:v>16</x:v>
      </x:c>
      <x:c r="D614" s="0" t="s">
        <x:v>441</x:v>
      </x:c>
      <x:c r="E614" s="43" t="n">
        <x:v>1.05</x:v>
      </x:c>
      <x:c r="G614" s="0" t="s">
        <x:v>187</x:v>
      </x:c>
      <x:c r="H614" s="44" t="n">
        <x:v>6.04</x:v>
      </x:c>
      <x:c r="I614" s="0" t="s">
        <x:v>188</x:v>
      </x:c>
      <x:c r="J614" s="45">
        <x:f>ROUND(E614* H614,5)</x:f>
      </x:c>
      <x:c r="K614" s="46" t="s"/>
    </x:row>
    <x:row r="615" spans="1:27">
      <x:c r="D615" s="47" t="s">
        <x:v>202</x:v>
      </x:c>
      <x:c r="E615" s="46" t="s"/>
      <x:c r="H615" s="46" t="s"/>
      <x:c r="K615" s="44">
        <x:f>SUM(J614:J614)</x:f>
      </x:c>
    </x:row>
    <x:row r="616" spans="1:27">
      <x:c r="E616" s="46" t="s"/>
      <x:c r="H616" s="46" t="s"/>
      <x:c r="K616" s="46" t="s"/>
    </x:row>
    <x:row r="617" spans="1:27">
      <x:c r="D617" s="47" t="s">
        <x:v>204</x:v>
      </x:c>
      <x:c r="E617" s="46" t="s"/>
      <x:c r="H617" s="46" t="n">
        <x:v>3.5</x:v>
      </x:c>
      <x:c r="I617" s="0" t="s">
        <x:v>205</x:v>
      </x:c>
      <x:c r="J617" s="0">
        <x:f>ROUND(H617/100*K612,5)</x:f>
      </x:c>
      <x:c r="K617" s="46" t="s"/>
    </x:row>
    <x:row r="618" spans="1:27">
      <x:c r="D618" s="47" t="s">
        <x:v>203</x:v>
      </x:c>
      <x:c r="E618" s="46" t="s"/>
      <x:c r="H618" s="46" t="s"/>
      <x:c r="K618" s="48">
        <x:f>SUM(J610:J617)</x:f>
      </x:c>
    </x:row>
    <x:row r="619" spans="1:27">
      <x:c r="D619" s="47" t="s">
        <x:v>215</x:v>
      </x:c>
      <x:c r="E619" s="46" t="s"/>
      <x:c r="H619" s="46" t="n">
        <x:v>5</x:v>
      </x:c>
      <x:c r="I619" s="0" t="s">
        <x:v>205</x:v>
      </x:c>
      <x:c r="K619" s="44">
        <x:f>ROUND(H619/100*K618,5)</x:f>
      </x:c>
    </x:row>
    <x:row r="620" spans="1:27">
      <x:c r="D620" s="47" t="s">
        <x:v>206</x:v>
      </x:c>
      <x:c r="E620" s="46" t="s"/>
      <x:c r="H620" s="46" t="s"/>
      <x:c r="K620" s="48">
        <x:f>SUM(K618:K619)</x:f>
      </x:c>
    </x:row>
    <x:row r="622" spans="1:27" customFormat="1" ht="45" customHeight="1">
      <x:c r="A622" s="36" t="s">
        <x:v>442</x:v>
      </x:c>
      <x:c r="B622" s="36" t="s">
        <x:v>70</x:v>
      </x:c>
      <x:c r="C622" s="37" t="s">
        <x:v>19</x:v>
      </x:c>
      <x:c r="D622" s="38" t="s">
        <x:v>71</x:v>
      </x:c>
      <x:c r="E622" s="37" t="s"/>
      <x:c r="F622" s="37" t="s"/>
      <x:c r="G622" s="37" t="s"/>
      <x:c r="H622" s="39" t="s">
        <x:v>180</x:v>
      </x:c>
      <x:c r="I622" s="40" t="n">
        <x:v>1</x:v>
      </x:c>
      <x:c r="J622" s="41" t="s"/>
      <x:c r="K622" s="42">
        <x:f>ROUND(K634,2)</x:f>
      </x:c>
      <x:c r="L622" s="38" t="s">
        <x:v>443</x:v>
      </x:c>
      <x:c r="M622" s="37" t="s"/>
      <x:c r="N622" s="37" t="s"/>
      <x:c r="O622" s="37" t="s"/>
      <x:c r="P622" s="37" t="s"/>
      <x:c r="Q622" s="37" t="s"/>
      <x:c r="R622" s="37" t="s"/>
      <x:c r="S622" s="37" t="s"/>
      <x:c r="T622" s="37" t="s"/>
      <x:c r="U622" s="37" t="s"/>
      <x:c r="V622" s="37" t="s"/>
      <x:c r="W622" s="37" t="s"/>
      <x:c r="X622" s="37" t="s"/>
      <x:c r="Y622" s="37" t="s"/>
      <x:c r="Z622" s="37" t="s"/>
      <x:c r="AA622" s="37" t="s"/>
    </x:row>
    <x:row r="623" spans="1:27">
      <x:c r="B623" s="14" t="s">
        <x:v>182</x:v>
      </x:c>
    </x:row>
    <x:row r="624" spans="1:27">
      <x:c r="B624" s="0" t="s">
        <x:v>252</x:v>
      </x:c>
      <x:c r="C624" s="0" t="s">
        <x:v>184</x:v>
      </x:c>
      <x:c r="D624" s="0" t="s">
        <x:v>253</x:v>
      </x:c>
      <x:c r="E624" s="43" t="n">
        <x:v>0.5</x:v>
      </x:c>
      <x:c r="F624" s="0" t="s">
        <x:v>186</x:v>
      </x:c>
      <x:c r="G624" s="0" t="s">
        <x:v>187</x:v>
      </x:c>
      <x:c r="H624" s="44" t="n">
        <x:v>25.32</x:v>
      </x:c>
      <x:c r="I624" s="0" t="s">
        <x:v>188</x:v>
      </x:c>
      <x:c r="J624" s="45">
        <x:f>ROUND(E624/I622* H624,5)</x:f>
      </x:c>
      <x:c r="K624" s="46" t="s"/>
    </x:row>
    <x:row r="625" spans="1:27">
      <x:c r="D625" s="47" t="s">
        <x:v>189</x:v>
      </x:c>
      <x:c r="E625" s="46" t="s"/>
      <x:c r="H625" s="46" t="s"/>
      <x:c r="K625" s="44">
        <x:f>SUM(J624:J624)</x:f>
      </x:c>
    </x:row>
    <x:row r="626" spans="1:27">
      <x:c r="B626" s="14" t="s">
        <x:v>194</x:v>
      </x:c>
      <x:c r="E626" s="46" t="s"/>
      <x:c r="H626" s="46" t="s"/>
      <x:c r="K626" s="46" t="s"/>
    </x:row>
    <x:row r="627" spans="1:27">
      <x:c r="B627" s="0" t="s">
        <x:v>444</x:v>
      </x:c>
      <x:c r="C627" s="0" t="s">
        <x:v>19</x:v>
      </x:c>
      <x:c r="D627" s="0" t="s">
        <x:v>445</x:v>
      </x:c>
      <x:c r="E627" s="43" t="n">
        <x:v>1</x:v>
      </x:c>
      <x:c r="G627" s="0" t="s">
        <x:v>187</x:v>
      </x:c>
      <x:c r="H627" s="44" t="n">
        <x:v>701.04</x:v>
      </x:c>
      <x:c r="I627" s="0" t="s">
        <x:v>188</x:v>
      </x:c>
      <x:c r="J627" s="45">
        <x:f>ROUND(E627* H627,5)</x:f>
      </x:c>
      <x:c r="K627" s="46" t="s"/>
    </x:row>
    <x:row r="628" spans="1:27">
      <x:c r="B628" s="0" t="s">
        <x:v>446</x:v>
      </x:c>
      <x:c r="C628" s="0" t="s">
        <x:v>19</x:v>
      </x:c>
      <x:c r="D628" s="0" t="s">
        <x:v>447</x:v>
      </x:c>
      <x:c r="E628" s="43" t="n">
        <x:v>8</x:v>
      </x:c>
      <x:c r="G628" s="0" t="s">
        <x:v>187</x:v>
      </x:c>
      <x:c r="H628" s="44" t="n">
        <x:v>8.29</x:v>
      </x:c>
      <x:c r="I628" s="0" t="s">
        <x:v>188</x:v>
      </x:c>
      <x:c r="J628" s="45">
        <x:f>ROUND(E628* H628,5)</x:f>
      </x:c>
      <x:c r="K628" s="46" t="s"/>
    </x:row>
    <x:row r="629" spans="1:27">
      <x:c r="D629" s="47" t="s">
        <x:v>202</x:v>
      </x:c>
      <x:c r="E629" s="46" t="s"/>
      <x:c r="H629" s="46" t="s"/>
      <x:c r="K629" s="44">
        <x:f>SUM(J627:J628)</x:f>
      </x:c>
    </x:row>
    <x:row r="630" spans="1:27">
      <x:c r="E630" s="46" t="s"/>
      <x:c r="H630" s="46" t="s"/>
      <x:c r="K630" s="46" t="s"/>
    </x:row>
    <x:row r="631" spans="1:27">
      <x:c r="D631" s="47" t="s">
        <x:v>204</x:v>
      </x:c>
      <x:c r="E631" s="46" t="s"/>
      <x:c r="H631" s="46" t="n">
        <x:v>3.5</x:v>
      </x:c>
      <x:c r="I631" s="0" t="s">
        <x:v>205</x:v>
      </x:c>
      <x:c r="J631" s="0">
        <x:f>ROUND(H631/100*K625,5)</x:f>
      </x:c>
      <x:c r="K631" s="46" t="s"/>
    </x:row>
    <x:row r="632" spans="1:27">
      <x:c r="D632" s="47" t="s">
        <x:v>203</x:v>
      </x:c>
      <x:c r="E632" s="46" t="s"/>
      <x:c r="H632" s="46" t="s"/>
      <x:c r="K632" s="48">
        <x:f>SUM(J623:J631)</x:f>
      </x:c>
    </x:row>
    <x:row r="633" spans="1:27">
      <x:c r="D633" s="47" t="s">
        <x:v>215</x:v>
      </x:c>
      <x:c r="E633" s="46" t="s"/>
      <x:c r="H633" s="46" t="n">
        <x:v>5</x:v>
      </x:c>
      <x:c r="I633" s="0" t="s">
        <x:v>205</x:v>
      </x:c>
      <x:c r="K633" s="44">
        <x:f>ROUND(H633/100*K632,5)</x:f>
      </x:c>
    </x:row>
    <x:row r="634" spans="1:27">
      <x:c r="D634" s="47" t="s">
        <x:v>206</x:v>
      </x:c>
      <x:c r="E634" s="46" t="s"/>
      <x:c r="H634" s="46" t="s"/>
      <x:c r="K634" s="48">
        <x:f>SUM(K632:K633)</x:f>
      </x:c>
    </x:row>
    <x:row r="636" spans="1:27" customFormat="1" ht="45" customHeight="1">
      <x:c r="A636" s="36" t="s">
        <x:v>448</x:v>
      </x:c>
      <x:c r="B636" s="36" t="s">
        <x:v>72</x:v>
      </x:c>
      <x:c r="C636" s="37" t="s">
        <x:v>19</x:v>
      </x:c>
      <x:c r="D636" s="38" t="s">
        <x:v>73</x:v>
      </x:c>
      <x:c r="E636" s="37" t="s"/>
      <x:c r="F636" s="37" t="s"/>
      <x:c r="G636" s="37" t="s"/>
      <x:c r="H636" s="39" t="s">
        <x:v>180</x:v>
      </x:c>
      <x:c r="I636" s="40" t="n">
        <x:v>1</x:v>
      </x:c>
      <x:c r="J636" s="41" t="s"/>
      <x:c r="K636" s="42">
        <x:f>ROUND(K648,2)</x:f>
      </x:c>
      <x:c r="L636" s="38" t="s">
        <x:v>449</x:v>
      </x:c>
      <x:c r="M636" s="37" t="s"/>
      <x:c r="N636" s="37" t="s"/>
      <x:c r="O636" s="37" t="s"/>
      <x:c r="P636" s="37" t="s"/>
      <x:c r="Q636" s="37" t="s"/>
      <x:c r="R636" s="37" t="s"/>
      <x:c r="S636" s="37" t="s"/>
      <x:c r="T636" s="37" t="s"/>
      <x:c r="U636" s="37" t="s"/>
      <x:c r="V636" s="37" t="s"/>
      <x:c r="W636" s="37" t="s"/>
      <x:c r="X636" s="37" t="s"/>
      <x:c r="Y636" s="37" t="s"/>
      <x:c r="Z636" s="37" t="s"/>
      <x:c r="AA636" s="37" t="s"/>
    </x:row>
    <x:row r="637" spans="1:27">
      <x:c r="B637" s="14" t="s">
        <x:v>182</x:v>
      </x:c>
    </x:row>
    <x:row r="638" spans="1:27">
      <x:c r="B638" s="0" t="s">
        <x:v>325</x:v>
      </x:c>
      <x:c r="C638" s="0" t="s">
        <x:v>184</x:v>
      </x:c>
      <x:c r="D638" s="0" t="s">
        <x:v>326</x:v>
      </x:c>
      <x:c r="E638" s="43" t="n">
        <x:v>0.3</x:v>
      </x:c>
      <x:c r="F638" s="0" t="s">
        <x:v>186</x:v>
      </x:c>
      <x:c r="G638" s="0" t="s">
        <x:v>187</x:v>
      </x:c>
      <x:c r="H638" s="44" t="n">
        <x:v>22.83</x:v>
      </x:c>
      <x:c r="I638" s="0" t="s">
        <x:v>188</x:v>
      </x:c>
      <x:c r="J638" s="45">
        <x:f>ROUND(E638/I636* H638,5)</x:f>
      </x:c>
      <x:c r="K638" s="46" t="s"/>
    </x:row>
    <x:row r="639" spans="1:27">
      <x:c r="D639" s="47" t="s">
        <x:v>189</x:v>
      </x:c>
      <x:c r="E639" s="46" t="s"/>
      <x:c r="H639" s="46" t="s"/>
      <x:c r="K639" s="44">
        <x:f>SUM(J638:J638)</x:f>
      </x:c>
    </x:row>
    <x:row r="640" spans="1:27">
      <x:c r="B640" s="14" t="s">
        <x:v>194</x:v>
      </x:c>
      <x:c r="E640" s="46" t="s"/>
      <x:c r="H640" s="46" t="s"/>
      <x:c r="K640" s="46" t="s"/>
    </x:row>
    <x:row r="641" spans="1:27">
      <x:c r="B641" s="0" t="s">
        <x:v>450</x:v>
      </x:c>
      <x:c r="C641" s="0" t="s">
        <x:v>19</x:v>
      </x:c>
      <x:c r="D641" s="0" t="s">
        <x:v>451</x:v>
      </x:c>
      <x:c r="E641" s="43" t="n">
        <x:v>1</x:v>
      </x:c>
      <x:c r="G641" s="0" t="s">
        <x:v>187</x:v>
      </x:c>
      <x:c r="H641" s="44" t="n">
        <x:v>76.16</x:v>
      </x:c>
      <x:c r="I641" s="0" t="s">
        <x:v>188</x:v>
      </x:c>
      <x:c r="J641" s="45">
        <x:f>ROUND(E641* H641,5)</x:f>
      </x:c>
      <x:c r="K641" s="46" t="s"/>
    </x:row>
    <x:row r="642" spans="1:27">
      <x:c r="B642" s="0" t="s">
        <x:v>446</x:v>
      </x:c>
      <x:c r="C642" s="0" t="s">
        <x:v>19</x:v>
      </x:c>
      <x:c r="D642" s="0" t="s">
        <x:v>447</x:v>
      </x:c>
      <x:c r="E642" s="43" t="n">
        <x:v>2</x:v>
      </x:c>
      <x:c r="G642" s="0" t="s">
        <x:v>187</x:v>
      </x:c>
      <x:c r="H642" s="44" t="n">
        <x:v>8.29</x:v>
      </x:c>
      <x:c r="I642" s="0" t="s">
        <x:v>188</x:v>
      </x:c>
      <x:c r="J642" s="45">
        <x:f>ROUND(E642* H642,5)</x:f>
      </x:c>
      <x:c r="K642" s="46" t="s"/>
    </x:row>
    <x:row r="643" spans="1:27">
      <x:c r="D643" s="47" t="s">
        <x:v>202</x:v>
      </x:c>
      <x:c r="E643" s="46" t="s"/>
      <x:c r="H643" s="46" t="s"/>
      <x:c r="K643" s="44">
        <x:f>SUM(J641:J642)</x:f>
      </x:c>
    </x:row>
    <x:row r="644" spans="1:27">
      <x:c r="E644" s="46" t="s"/>
      <x:c r="H644" s="46" t="s"/>
      <x:c r="K644" s="46" t="s"/>
    </x:row>
    <x:row r="645" spans="1:27">
      <x:c r="D645" s="47" t="s">
        <x:v>204</x:v>
      </x:c>
      <x:c r="E645" s="46" t="s"/>
      <x:c r="H645" s="46" t="n">
        <x:v>3.5</x:v>
      </x:c>
      <x:c r="I645" s="0" t="s">
        <x:v>205</x:v>
      </x:c>
      <x:c r="J645" s="0">
        <x:f>ROUND(H645/100*K639,5)</x:f>
      </x:c>
      <x:c r="K645" s="46" t="s"/>
    </x:row>
    <x:row r="646" spans="1:27">
      <x:c r="D646" s="47" t="s">
        <x:v>203</x:v>
      </x:c>
      <x:c r="E646" s="46" t="s"/>
      <x:c r="H646" s="46" t="s"/>
      <x:c r="K646" s="48">
        <x:f>SUM(J637:J645)</x:f>
      </x:c>
    </x:row>
    <x:row r="647" spans="1:27">
      <x:c r="D647" s="47" t="s">
        <x:v>215</x:v>
      </x:c>
      <x:c r="E647" s="46" t="s"/>
      <x:c r="H647" s="46" t="n">
        <x:v>5</x:v>
      </x:c>
      <x:c r="I647" s="0" t="s">
        <x:v>205</x:v>
      </x:c>
      <x:c r="K647" s="44">
        <x:f>ROUND(H647/100*K646,5)</x:f>
      </x:c>
    </x:row>
    <x:row r="648" spans="1:27">
      <x:c r="D648" s="47" t="s">
        <x:v>206</x:v>
      </x:c>
      <x:c r="E648" s="46" t="s"/>
      <x:c r="H648" s="46" t="s"/>
      <x:c r="K648" s="48">
        <x:f>SUM(K646:K647)</x:f>
      </x:c>
    </x:row>
    <x:row r="650" spans="1:27" customFormat="1" ht="45" customHeight="1">
      <x:c r="A650" s="36" t="s">
        <x:v>452</x:v>
      </x:c>
      <x:c r="B650" s="36" t="s">
        <x:v>74</x:v>
      </x:c>
      <x:c r="C650" s="37" t="s">
        <x:v>19</x:v>
      </x:c>
      <x:c r="D650" s="38" t="s">
        <x:v>75</x:v>
      </x:c>
      <x:c r="E650" s="37" t="s"/>
      <x:c r="F650" s="37" t="s"/>
      <x:c r="G650" s="37" t="s"/>
      <x:c r="H650" s="39" t="s">
        <x:v>180</x:v>
      </x:c>
      <x:c r="I650" s="40" t="n">
        <x:v>1</x:v>
      </x:c>
      <x:c r="J650" s="41" t="s"/>
      <x:c r="K650" s="42" t="n">
        <x:v>273.91</x:v>
      </x:c>
      <x:c r="L650" s="38" t="s">
        <x:v>453</x:v>
      </x:c>
      <x:c r="M650" s="37" t="s"/>
      <x:c r="N650" s="37" t="s"/>
      <x:c r="O650" s="37" t="s"/>
      <x:c r="P650" s="37" t="s"/>
      <x:c r="Q650" s="37" t="s"/>
      <x:c r="R650" s="37" t="s"/>
      <x:c r="S650" s="37" t="s"/>
      <x:c r="T650" s="37" t="s"/>
      <x:c r="U650" s="37" t="s"/>
      <x:c r="V650" s="37" t="s"/>
      <x:c r="W650" s="37" t="s"/>
      <x:c r="X650" s="37" t="s"/>
      <x:c r="Y650" s="37" t="s"/>
      <x:c r="Z650" s="37" t="s"/>
      <x:c r="AA650" s="37" t="s"/>
    </x:row>
    <x:row r="651" spans="1:27" customFormat="1" ht="45" customHeight="1">
      <x:c r="A651" s="36" t="s">
        <x:v>454</x:v>
      </x:c>
      <x:c r="B651" s="36" t="s">
        <x:v>109</x:v>
      </x:c>
      <x:c r="C651" s="37" t="s">
        <x:v>16</x:v>
      </x:c>
      <x:c r="D651" s="38" t="s">
        <x:v>110</x:v>
      </x:c>
      <x:c r="E651" s="37" t="s"/>
      <x:c r="F651" s="37" t="s"/>
      <x:c r="G651" s="37" t="s"/>
      <x:c r="H651" s="39" t="s">
        <x:v>180</x:v>
      </x:c>
      <x:c r="I651" s="40" t="n">
        <x:v>1</x:v>
      </x:c>
      <x:c r="J651" s="41" t="s"/>
      <x:c r="K651" s="42">
        <x:f>ROUND(K666,2)</x:f>
      </x:c>
      <x:c r="L651" s="38" t="s">
        <x:v>455</x:v>
      </x:c>
      <x:c r="M651" s="37" t="s"/>
      <x:c r="N651" s="37" t="s"/>
      <x:c r="O651" s="37" t="s"/>
      <x:c r="P651" s="37" t="s"/>
      <x:c r="Q651" s="37" t="s"/>
      <x:c r="R651" s="37" t="s"/>
      <x:c r="S651" s="37" t="s"/>
      <x:c r="T651" s="37" t="s"/>
      <x:c r="U651" s="37" t="s"/>
      <x:c r="V651" s="37" t="s"/>
      <x:c r="W651" s="37" t="s"/>
      <x:c r="X651" s="37" t="s"/>
      <x:c r="Y651" s="37" t="s"/>
      <x:c r="Z651" s="37" t="s"/>
      <x:c r="AA651" s="37" t="s"/>
    </x:row>
    <x:row r="652" spans="1:27">
      <x:c r="B652" s="14" t="s">
        <x:v>182</x:v>
      </x:c>
    </x:row>
    <x:row r="653" spans="1:27">
      <x:c r="B653" s="0" t="s">
        <x:v>325</x:v>
      </x:c>
      <x:c r="C653" s="0" t="s">
        <x:v>184</x:v>
      </x:c>
      <x:c r="D653" s="0" t="s">
        <x:v>326</x:v>
      </x:c>
      <x:c r="E653" s="43" t="n">
        <x:v>0.25</x:v>
      </x:c>
      <x:c r="F653" s="0" t="s">
        <x:v>186</x:v>
      </x:c>
      <x:c r="G653" s="0" t="s">
        <x:v>187</x:v>
      </x:c>
      <x:c r="H653" s="44" t="n">
        <x:v>22.83</x:v>
      </x:c>
      <x:c r="I653" s="0" t="s">
        <x:v>188</x:v>
      </x:c>
      <x:c r="J653" s="45">
        <x:f>ROUND(E653/I651* H653,5)</x:f>
      </x:c>
      <x:c r="K653" s="46" t="s"/>
    </x:row>
    <x:row r="654" spans="1:27">
      <x:c r="B654" s="0" t="s">
        <x:v>323</x:v>
      </x:c>
      <x:c r="C654" s="0" t="s">
        <x:v>184</x:v>
      </x:c>
      <x:c r="D654" s="0" t="s">
        <x:v>324</x:v>
      </x:c>
      <x:c r="E654" s="43" t="n">
        <x:v>0.5</x:v>
      </x:c>
      <x:c r="F654" s="0" t="s">
        <x:v>186</x:v>
      </x:c>
      <x:c r="G654" s="0" t="s">
        <x:v>187</x:v>
      </x:c>
      <x:c r="H654" s="44" t="n">
        <x:v>24.5</x:v>
      </x:c>
      <x:c r="I654" s="0" t="s">
        <x:v>188</x:v>
      </x:c>
      <x:c r="J654" s="45">
        <x:f>ROUND(E654/I651* H654,5)</x:f>
      </x:c>
      <x:c r="K654" s="46" t="s"/>
    </x:row>
    <x:row r="655" spans="1:27">
      <x:c r="D655" s="47" t="s">
        <x:v>189</x:v>
      </x:c>
      <x:c r="E655" s="46" t="s"/>
      <x:c r="H655" s="46" t="s"/>
      <x:c r="K655" s="44">
        <x:f>SUM(J653:J654)</x:f>
      </x:c>
    </x:row>
    <x:row r="656" spans="1:27">
      <x:c r="B656" s="14" t="s">
        <x:v>194</x:v>
      </x:c>
      <x:c r="E656" s="46" t="s"/>
      <x:c r="H656" s="46" t="s"/>
      <x:c r="K656" s="46" t="s"/>
    </x:row>
    <x:row r="657" spans="1:27">
      <x:c r="B657" s="0" t="s">
        <x:v>456</x:v>
      </x:c>
      <x:c r="C657" s="0" t="s">
        <x:v>19</x:v>
      </x:c>
      <x:c r="D657" s="0" t="s">
        <x:v>457</x:v>
      </x:c>
      <x:c r="E657" s="43" t="n">
        <x:v>0.5</x:v>
      </x:c>
      <x:c r="G657" s="0" t="s">
        <x:v>187</x:v>
      </x:c>
      <x:c r="H657" s="44" t="n">
        <x:v>9.79</x:v>
      </x:c>
      <x:c r="I657" s="0" t="s">
        <x:v>188</x:v>
      </x:c>
      <x:c r="J657" s="45">
        <x:f>ROUND(E657* H657,5)</x:f>
      </x:c>
      <x:c r="K657" s="46" t="s"/>
    </x:row>
    <x:row r="658" spans="1:27">
      <x:c r="B658" s="0" t="s">
        <x:v>458</x:v>
      </x:c>
      <x:c r="C658" s="0" t="s">
        <x:v>19</x:v>
      </x:c>
      <x:c r="D658" s="0" t="s">
        <x:v>459</x:v>
      </x:c>
      <x:c r="E658" s="43" t="n">
        <x:v>1</x:v>
      </x:c>
      <x:c r="G658" s="0" t="s">
        <x:v>187</x:v>
      </x:c>
      <x:c r="H658" s="44" t="n">
        <x:v>0.96</x:v>
      </x:c>
      <x:c r="I658" s="0" t="s">
        <x:v>188</x:v>
      </x:c>
      <x:c r="J658" s="45">
        <x:f>ROUND(E658* H658,5)</x:f>
      </x:c>
      <x:c r="K658" s="46" t="s"/>
    </x:row>
    <x:row r="659" spans="1:27">
      <x:c r="B659" s="0" t="s">
        <x:v>460</x:v>
      </x:c>
      <x:c r="C659" s="0" t="s">
        <x:v>19</x:v>
      </x:c>
      <x:c r="D659" s="0" t="s">
        <x:v>461</x:v>
      </x:c>
      <x:c r="E659" s="43" t="n">
        <x:v>0.33</x:v>
      </x:c>
      <x:c r="G659" s="0" t="s">
        <x:v>187</x:v>
      </x:c>
      <x:c r="H659" s="44" t="n">
        <x:v>13.15</x:v>
      </x:c>
      <x:c r="I659" s="0" t="s">
        <x:v>188</x:v>
      </x:c>
      <x:c r="J659" s="45">
        <x:f>ROUND(E659* H659,5)</x:f>
      </x:c>
      <x:c r="K659" s="46" t="s"/>
    </x:row>
    <x:row r="660" spans="1:27">
      <x:c r="B660" s="0" t="s">
        <x:v>462</x:v>
      </x:c>
      <x:c r="C660" s="0" t="s">
        <x:v>16</x:v>
      </x:c>
      <x:c r="D660" s="0" t="s">
        <x:v>463</x:v>
      </x:c>
      <x:c r="E660" s="43" t="n">
        <x:v>1.4</x:v>
      </x:c>
      <x:c r="G660" s="0" t="s">
        <x:v>187</x:v>
      </x:c>
      <x:c r="H660" s="44" t="n">
        <x:v>11.06</x:v>
      </x:c>
      <x:c r="I660" s="0" t="s">
        <x:v>188</x:v>
      </x:c>
      <x:c r="J660" s="45">
        <x:f>ROUND(E660* H660,5)</x:f>
      </x:c>
      <x:c r="K660" s="46" t="s"/>
    </x:row>
    <x:row r="661" spans="1:27">
      <x:c r="D661" s="47" t="s">
        <x:v>202</x:v>
      </x:c>
      <x:c r="E661" s="46" t="s"/>
      <x:c r="H661" s="46" t="s"/>
      <x:c r="K661" s="44">
        <x:f>SUM(J657:J660)</x:f>
      </x:c>
    </x:row>
    <x:row r="662" spans="1:27">
      <x:c r="E662" s="46" t="s"/>
      <x:c r="H662" s="46" t="s"/>
      <x:c r="K662" s="46" t="s"/>
    </x:row>
    <x:row r="663" spans="1:27">
      <x:c r="D663" s="47" t="s">
        <x:v>204</x:v>
      </x:c>
      <x:c r="E663" s="46" t="s"/>
      <x:c r="H663" s="46" t="n">
        <x:v>1.5</x:v>
      </x:c>
      <x:c r="I663" s="0" t="s">
        <x:v>205</x:v>
      </x:c>
      <x:c r="J663" s="0">
        <x:f>ROUND(H663/100*K655,5)</x:f>
      </x:c>
      <x:c r="K663" s="46" t="s"/>
    </x:row>
    <x:row r="664" spans="1:27">
      <x:c r="D664" s="47" t="s">
        <x:v>203</x:v>
      </x:c>
      <x:c r="E664" s="46" t="s"/>
      <x:c r="H664" s="46" t="s"/>
      <x:c r="K664" s="48">
        <x:f>SUM(J652:J663)</x:f>
      </x:c>
    </x:row>
    <x:row r="665" spans="1:27">
      <x:c r="D665" s="47" t="s">
        <x:v>215</x:v>
      </x:c>
      <x:c r="E665" s="46" t="s"/>
      <x:c r="H665" s="46" t="n">
        <x:v>5</x:v>
      </x:c>
      <x:c r="I665" s="0" t="s">
        <x:v>205</x:v>
      </x:c>
      <x:c r="K665" s="44">
        <x:f>ROUND(H665/100*K664,5)</x:f>
      </x:c>
    </x:row>
    <x:row r="666" spans="1:27">
      <x:c r="D666" s="47" t="s">
        <x:v>206</x:v>
      </x:c>
      <x:c r="E666" s="46" t="s"/>
      <x:c r="H666" s="46" t="s"/>
      <x:c r="K666" s="48">
        <x:f>SUM(K664:K665)</x:f>
      </x:c>
    </x:row>
    <x:row r="668" spans="1:27" customFormat="1" ht="45" customHeight="1">
      <x:c r="A668" s="36" t="s">
        <x:v>464</x:v>
      </x:c>
      <x:c r="B668" s="36" t="s">
        <x:v>104</x:v>
      </x:c>
      <x:c r="C668" s="37" t="s">
        <x:v>16</x:v>
      </x:c>
      <x:c r="D668" s="38" t="s">
        <x:v>105</x:v>
      </x:c>
      <x:c r="E668" s="37" t="s"/>
      <x:c r="F668" s="37" t="s"/>
      <x:c r="G668" s="37" t="s"/>
      <x:c r="H668" s="39" t="s">
        <x:v>180</x:v>
      </x:c>
      <x:c r="I668" s="40" t="n">
        <x:v>1</x:v>
      </x:c>
      <x:c r="J668" s="41" t="s"/>
      <x:c r="K668" s="42">
        <x:f>ROUND(K683,2)</x:f>
      </x:c>
      <x:c r="L668" s="38" t="s">
        <x:v>465</x:v>
      </x:c>
      <x:c r="M668" s="37" t="s"/>
      <x:c r="N668" s="37" t="s"/>
      <x:c r="O668" s="37" t="s"/>
      <x:c r="P668" s="37" t="s"/>
      <x:c r="Q668" s="37" t="s"/>
      <x:c r="R668" s="37" t="s"/>
      <x:c r="S668" s="37" t="s"/>
      <x:c r="T668" s="37" t="s"/>
      <x:c r="U668" s="37" t="s"/>
      <x:c r="V668" s="37" t="s"/>
      <x:c r="W668" s="37" t="s"/>
      <x:c r="X668" s="37" t="s"/>
      <x:c r="Y668" s="37" t="s"/>
      <x:c r="Z668" s="37" t="s"/>
      <x:c r="AA668" s="37" t="s"/>
    </x:row>
    <x:row r="669" spans="1:27">
      <x:c r="B669" s="14" t="s">
        <x:v>182</x:v>
      </x:c>
    </x:row>
    <x:row r="670" spans="1:27">
      <x:c r="B670" s="0" t="s">
        <x:v>325</x:v>
      </x:c>
      <x:c r="C670" s="0" t="s">
        <x:v>184</x:v>
      </x:c>
      <x:c r="D670" s="0" t="s">
        <x:v>326</x:v>
      </x:c>
      <x:c r="E670" s="43" t="n">
        <x:v>0.28</x:v>
      </x:c>
      <x:c r="F670" s="0" t="s">
        <x:v>186</x:v>
      </x:c>
      <x:c r="G670" s="0" t="s">
        <x:v>187</x:v>
      </x:c>
      <x:c r="H670" s="44" t="n">
        <x:v>22.83</x:v>
      </x:c>
      <x:c r="I670" s="0" t="s">
        <x:v>188</x:v>
      </x:c>
      <x:c r="J670" s="45">
        <x:f>ROUND(E670/I668* H670,5)</x:f>
      </x:c>
      <x:c r="K670" s="46" t="s"/>
    </x:row>
    <x:row r="671" spans="1:27">
      <x:c r="B671" s="0" t="s">
        <x:v>323</x:v>
      </x:c>
      <x:c r="C671" s="0" t="s">
        <x:v>184</x:v>
      </x:c>
      <x:c r="D671" s="0" t="s">
        <x:v>324</x:v>
      </x:c>
      <x:c r="E671" s="43" t="n">
        <x:v>0.56</x:v>
      </x:c>
      <x:c r="F671" s="0" t="s">
        <x:v>186</x:v>
      </x:c>
      <x:c r="G671" s="0" t="s">
        <x:v>187</x:v>
      </x:c>
      <x:c r="H671" s="44" t="n">
        <x:v>24.5</x:v>
      </x:c>
      <x:c r="I671" s="0" t="s">
        <x:v>188</x:v>
      </x:c>
      <x:c r="J671" s="45">
        <x:f>ROUND(E671/I668* H671,5)</x:f>
      </x:c>
      <x:c r="K671" s="46" t="s"/>
    </x:row>
    <x:row r="672" spans="1:27">
      <x:c r="D672" s="47" t="s">
        <x:v>189</x:v>
      </x:c>
      <x:c r="E672" s="46" t="s"/>
      <x:c r="H672" s="46" t="s"/>
      <x:c r="K672" s="44">
        <x:f>SUM(J670:J671)</x:f>
      </x:c>
    </x:row>
    <x:row r="673" spans="1:27">
      <x:c r="B673" s="14" t="s">
        <x:v>194</x:v>
      </x:c>
      <x:c r="E673" s="46" t="s"/>
      <x:c r="H673" s="46" t="s"/>
      <x:c r="K673" s="46" t="s"/>
    </x:row>
    <x:row r="674" spans="1:27">
      <x:c r="B674" s="0" t="s">
        <x:v>466</x:v>
      </x:c>
      <x:c r="C674" s="0" t="s">
        <x:v>19</x:v>
      </x:c>
      <x:c r="D674" s="0" t="s">
        <x:v>467</x:v>
      </x:c>
      <x:c r="E674" s="43" t="n">
        <x:v>1</x:v>
      </x:c>
      <x:c r="G674" s="0" t="s">
        <x:v>187</x:v>
      </x:c>
      <x:c r="H674" s="44" t="n">
        <x:v>1.3</x:v>
      </x:c>
      <x:c r="I674" s="0" t="s">
        <x:v>188</x:v>
      </x:c>
      <x:c r="J674" s="45">
        <x:f>ROUND(E674* H674,5)</x:f>
      </x:c>
      <x:c r="K674" s="46" t="s"/>
    </x:row>
    <x:row r="675" spans="1:27">
      <x:c r="B675" s="0" t="s">
        <x:v>468</x:v>
      </x:c>
      <x:c r="C675" s="0" t="s">
        <x:v>19</x:v>
      </x:c>
      <x:c r="D675" s="0" t="s">
        <x:v>469</x:v>
      </x:c>
      <x:c r="E675" s="43" t="n">
        <x:v>0.33</x:v>
      </x:c>
      <x:c r="G675" s="0" t="s">
        <x:v>187</x:v>
      </x:c>
      <x:c r="H675" s="44" t="n">
        <x:v>17.72</x:v>
      </x:c>
      <x:c r="I675" s="0" t="s">
        <x:v>188</x:v>
      </x:c>
      <x:c r="J675" s="45">
        <x:f>ROUND(E675* H675,5)</x:f>
      </x:c>
      <x:c r="K675" s="46" t="s"/>
    </x:row>
    <x:row r="676" spans="1:27">
      <x:c r="B676" s="0" t="s">
        <x:v>470</x:v>
      </x:c>
      <x:c r="C676" s="0" t="s">
        <x:v>16</x:v>
      </x:c>
      <x:c r="D676" s="0" t="s">
        <x:v>471</x:v>
      </x:c>
      <x:c r="E676" s="43" t="n">
        <x:v>1.4</x:v>
      </x:c>
      <x:c r="G676" s="0" t="s">
        <x:v>187</x:v>
      </x:c>
      <x:c r="H676" s="44" t="n">
        <x:v>14.67</x:v>
      </x:c>
      <x:c r="I676" s="0" t="s">
        <x:v>188</x:v>
      </x:c>
      <x:c r="J676" s="45">
        <x:f>ROUND(E676* H676,5)</x:f>
      </x:c>
      <x:c r="K676" s="46" t="s"/>
    </x:row>
    <x:row r="677" spans="1:27">
      <x:c r="B677" s="0" t="s">
        <x:v>456</x:v>
      </x:c>
      <x:c r="C677" s="0" t="s">
        <x:v>19</x:v>
      </x:c>
      <x:c r="D677" s="0" t="s">
        <x:v>457</x:v>
      </x:c>
      <x:c r="E677" s="43" t="n">
        <x:v>0.5</x:v>
      </x:c>
      <x:c r="G677" s="0" t="s">
        <x:v>187</x:v>
      </x:c>
      <x:c r="H677" s="44" t="n">
        <x:v>9.79</x:v>
      </x:c>
      <x:c r="I677" s="0" t="s">
        <x:v>188</x:v>
      </x:c>
      <x:c r="J677" s="45">
        <x:f>ROUND(E677* H677,5)</x:f>
      </x:c>
      <x:c r="K677" s="46" t="s"/>
    </x:row>
    <x:row r="678" spans="1:27">
      <x:c r="D678" s="47" t="s">
        <x:v>202</x:v>
      </x:c>
      <x:c r="E678" s="46" t="s"/>
      <x:c r="H678" s="46" t="s"/>
      <x:c r="K678" s="44">
        <x:f>SUM(J674:J677)</x:f>
      </x:c>
    </x:row>
    <x:row r="679" spans="1:27">
      <x:c r="E679" s="46" t="s"/>
      <x:c r="H679" s="46" t="s"/>
      <x:c r="K679" s="46" t="s"/>
    </x:row>
    <x:row r="680" spans="1:27">
      <x:c r="D680" s="47" t="s">
        <x:v>204</x:v>
      </x:c>
      <x:c r="E680" s="46" t="s"/>
      <x:c r="H680" s="46" t="n">
        <x:v>1.5</x:v>
      </x:c>
      <x:c r="I680" s="0" t="s">
        <x:v>205</x:v>
      </x:c>
      <x:c r="J680" s="0">
        <x:f>ROUND(H680/100*K672,5)</x:f>
      </x:c>
      <x:c r="K680" s="46" t="s"/>
    </x:row>
    <x:row r="681" spans="1:27">
      <x:c r="D681" s="47" t="s">
        <x:v>203</x:v>
      </x:c>
      <x:c r="E681" s="46" t="s"/>
      <x:c r="H681" s="46" t="s"/>
      <x:c r="K681" s="48">
        <x:f>SUM(J669:J680)</x:f>
      </x:c>
    </x:row>
    <x:row r="682" spans="1:27">
      <x:c r="D682" s="47" t="s">
        <x:v>215</x:v>
      </x:c>
      <x:c r="E682" s="46" t="s"/>
      <x:c r="H682" s="46" t="n">
        <x:v>5</x:v>
      </x:c>
      <x:c r="I682" s="0" t="s">
        <x:v>205</x:v>
      </x:c>
      <x:c r="K682" s="44">
        <x:f>ROUND(H682/100*K681,5)</x:f>
      </x:c>
    </x:row>
    <x:row r="683" spans="1:27">
      <x:c r="D683" s="47" t="s">
        <x:v>206</x:v>
      </x:c>
      <x:c r="E683" s="46" t="s"/>
      <x:c r="H683" s="46" t="s"/>
      <x:c r="K683" s="48">
        <x:f>SUM(K681:K682)</x:f>
      </x:c>
    </x:row>
    <x:row r="685" spans="1:27" customFormat="1" ht="45" customHeight="1">
      <x:c r="A685" s="36" t="s">
        <x:v>472</x:v>
      </x:c>
      <x:c r="B685" s="36" t="s">
        <x:v>133</x:v>
      </x:c>
      <x:c r="C685" s="37" t="s">
        <x:v>16</x:v>
      </x:c>
      <x:c r="D685" s="38" t="s">
        <x:v>134</x:v>
      </x:c>
      <x:c r="E685" s="37" t="s"/>
      <x:c r="F685" s="37" t="s"/>
      <x:c r="G685" s="37" t="s"/>
      <x:c r="H685" s="39" t="s">
        <x:v>180</x:v>
      </x:c>
      <x:c r="I685" s="40" t="n">
        <x:v>1</x:v>
      </x:c>
      <x:c r="J685" s="41" t="s"/>
      <x:c r="K685" s="42">
        <x:f>ROUND(K700,2)</x:f>
      </x:c>
      <x:c r="L685" s="38" t="s">
        <x:v>473</x:v>
      </x:c>
      <x:c r="M685" s="37" t="s"/>
      <x:c r="N685" s="37" t="s"/>
      <x:c r="O685" s="37" t="s"/>
      <x:c r="P685" s="37" t="s"/>
      <x:c r="Q685" s="37" t="s"/>
      <x:c r="R685" s="37" t="s"/>
      <x:c r="S685" s="37" t="s"/>
      <x:c r="T685" s="37" t="s"/>
      <x:c r="U685" s="37" t="s"/>
      <x:c r="V685" s="37" t="s"/>
      <x:c r="W685" s="37" t="s"/>
      <x:c r="X685" s="37" t="s"/>
      <x:c r="Y685" s="37" t="s"/>
      <x:c r="Z685" s="37" t="s"/>
      <x:c r="AA685" s="37" t="s"/>
    </x:row>
    <x:row r="686" spans="1:27">
      <x:c r="B686" s="14" t="s">
        <x:v>182</x:v>
      </x:c>
    </x:row>
    <x:row r="687" spans="1:27">
      <x:c r="B687" s="0" t="s">
        <x:v>323</x:v>
      </x:c>
      <x:c r="C687" s="0" t="s">
        <x:v>184</x:v>
      </x:c>
      <x:c r="D687" s="0" t="s">
        <x:v>324</x:v>
      </x:c>
      <x:c r="E687" s="43" t="n">
        <x:v>0.28</x:v>
      </x:c>
      <x:c r="F687" s="0" t="s">
        <x:v>186</x:v>
      </x:c>
      <x:c r="G687" s="0" t="s">
        <x:v>187</x:v>
      </x:c>
      <x:c r="H687" s="44" t="n">
        <x:v>24.5</x:v>
      </x:c>
      <x:c r="I687" s="0" t="s">
        <x:v>188</x:v>
      </x:c>
      <x:c r="J687" s="45">
        <x:f>ROUND(E687/I685* H687,5)</x:f>
      </x:c>
      <x:c r="K687" s="46" t="s"/>
    </x:row>
    <x:row r="688" spans="1:27">
      <x:c r="B688" s="0" t="s">
        <x:v>325</x:v>
      </x:c>
      <x:c r="C688" s="0" t="s">
        <x:v>184</x:v>
      </x:c>
      <x:c r="D688" s="0" t="s">
        <x:v>326</x:v>
      </x:c>
      <x:c r="E688" s="43" t="n">
        <x:v>0.14</x:v>
      </x:c>
      <x:c r="F688" s="0" t="s">
        <x:v>186</x:v>
      </x:c>
      <x:c r="G688" s="0" t="s">
        <x:v>187</x:v>
      </x:c>
      <x:c r="H688" s="44" t="n">
        <x:v>22.83</x:v>
      </x:c>
      <x:c r="I688" s="0" t="s">
        <x:v>188</x:v>
      </x:c>
      <x:c r="J688" s="45">
        <x:f>ROUND(E688/I685* H688,5)</x:f>
      </x:c>
      <x:c r="K688" s="46" t="s"/>
    </x:row>
    <x:row r="689" spans="1:27">
      <x:c r="D689" s="47" t="s">
        <x:v>189</x:v>
      </x:c>
      <x:c r="E689" s="46" t="s"/>
      <x:c r="H689" s="46" t="s"/>
      <x:c r="K689" s="44">
        <x:f>SUM(J687:J688)</x:f>
      </x:c>
    </x:row>
    <x:row r="690" spans="1:27">
      <x:c r="B690" s="14" t="s">
        <x:v>194</x:v>
      </x:c>
      <x:c r="E690" s="46" t="s"/>
      <x:c r="H690" s="46" t="s"/>
      <x:c r="K690" s="46" t="s"/>
    </x:row>
    <x:row r="691" spans="1:27">
      <x:c r="B691" s="0" t="s">
        <x:v>474</x:v>
      </x:c>
      <x:c r="C691" s="0" t="s">
        <x:v>16</x:v>
      </x:c>
      <x:c r="D691" s="0" t="s">
        <x:v>475</x:v>
      </x:c>
      <x:c r="E691" s="43" t="n">
        <x:v>1.4</x:v>
      </x:c>
      <x:c r="G691" s="0" t="s">
        <x:v>187</x:v>
      </x:c>
      <x:c r="H691" s="44" t="n">
        <x:v>6.02</x:v>
      </x:c>
      <x:c r="I691" s="0" t="s">
        <x:v>188</x:v>
      </x:c>
      <x:c r="J691" s="45">
        <x:f>ROUND(E691* H691,5)</x:f>
      </x:c>
      <x:c r="K691" s="46" t="s"/>
    </x:row>
    <x:row r="692" spans="1:27">
      <x:c r="B692" s="0" t="s">
        <x:v>476</x:v>
      </x:c>
      <x:c r="C692" s="0" t="s">
        <x:v>19</x:v>
      </x:c>
      <x:c r="D692" s="0" t="s">
        <x:v>477</x:v>
      </x:c>
      <x:c r="E692" s="43" t="n">
        <x:v>1</x:v>
      </x:c>
      <x:c r="G692" s="0" t="s">
        <x:v>187</x:v>
      </x:c>
      <x:c r="H692" s="44" t="n">
        <x:v>0.1</x:v>
      </x:c>
      <x:c r="I692" s="0" t="s">
        <x:v>188</x:v>
      </x:c>
      <x:c r="J692" s="45">
        <x:f>ROUND(E692* H692,5)</x:f>
      </x:c>
      <x:c r="K692" s="46" t="s"/>
    </x:row>
    <x:row r="693" spans="1:27">
      <x:c r="B693" s="0" t="s">
        <x:v>478</x:v>
      </x:c>
      <x:c r="C693" s="0" t="s">
        <x:v>19</x:v>
      </x:c>
      <x:c r="D693" s="0" t="s">
        <x:v>479</x:v>
      </x:c>
      <x:c r="E693" s="43" t="n">
        <x:v>0.33</x:v>
      </x:c>
      <x:c r="G693" s="0" t="s">
        <x:v>187</x:v>
      </x:c>
      <x:c r="H693" s="44" t="n">
        <x:v>6.92</x:v>
      </x:c>
      <x:c r="I693" s="0" t="s">
        <x:v>188</x:v>
      </x:c>
      <x:c r="J693" s="45">
        <x:f>ROUND(E693* H693,5)</x:f>
      </x:c>
      <x:c r="K693" s="46" t="s"/>
    </x:row>
    <x:row r="694" spans="1:27">
      <x:c r="B694" s="0" t="s">
        <x:v>480</x:v>
      </x:c>
      <x:c r="C694" s="0" t="s">
        <x:v>19</x:v>
      </x:c>
      <x:c r="D694" s="0" t="s">
        <x:v>481</x:v>
      </x:c>
      <x:c r="E694" s="43" t="n">
        <x:v>0.67</x:v>
      </x:c>
      <x:c r="G694" s="0" t="s">
        <x:v>187</x:v>
      </x:c>
      <x:c r="H694" s="44" t="n">
        <x:v>1.05</x:v>
      </x:c>
      <x:c r="I694" s="0" t="s">
        <x:v>188</x:v>
      </x:c>
      <x:c r="J694" s="45">
        <x:f>ROUND(E694* H694,5)</x:f>
      </x:c>
      <x:c r="K694" s="46" t="s"/>
    </x:row>
    <x:row r="695" spans="1:27">
      <x:c r="D695" s="47" t="s">
        <x:v>202</x:v>
      </x:c>
      <x:c r="E695" s="46" t="s"/>
      <x:c r="H695" s="46" t="s"/>
      <x:c r="K695" s="44">
        <x:f>SUM(J691:J694)</x:f>
      </x:c>
    </x:row>
    <x:row r="696" spans="1:27">
      <x:c r="E696" s="46" t="s"/>
      <x:c r="H696" s="46" t="s"/>
      <x:c r="K696" s="46" t="s"/>
    </x:row>
    <x:row r="697" spans="1:27">
      <x:c r="D697" s="47" t="s">
        <x:v>204</x:v>
      </x:c>
      <x:c r="E697" s="46" t="s"/>
      <x:c r="H697" s="46" t="n">
        <x:v>1.5</x:v>
      </x:c>
      <x:c r="I697" s="0" t="s">
        <x:v>205</x:v>
      </x:c>
      <x:c r="J697" s="0">
        <x:f>ROUND(H697/100*K689,5)</x:f>
      </x:c>
      <x:c r="K697" s="46" t="s"/>
    </x:row>
    <x:row r="698" spans="1:27">
      <x:c r="D698" s="47" t="s">
        <x:v>203</x:v>
      </x:c>
      <x:c r="E698" s="46" t="s"/>
      <x:c r="H698" s="46" t="s"/>
      <x:c r="K698" s="48">
        <x:f>SUM(J686:J697)</x:f>
      </x:c>
    </x:row>
    <x:row r="699" spans="1:27">
      <x:c r="D699" s="47" t="s">
        <x:v>215</x:v>
      </x:c>
      <x:c r="E699" s="46" t="s"/>
      <x:c r="H699" s="46" t="n">
        <x:v>5</x:v>
      </x:c>
      <x:c r="I699" s="0" t="s">
        <x:v>205</x:v>
      </x:c>
      <x:c r="K699" s="44">
        <x:f>ROUND(H699/100*K698,5)</x:f>
      </x:c>
    </x:row>
    <x:row r="700" spans="1:27">
      <x:c r="D700" s="47" t="s">
        <x:v>206</x:v>
      </x:c>
      <x:c r="E700" s="46" t="s"/>
      <x:c r="H700" s="46" t="s"/>
      <x:c r="K700" s="48">
        <x:f>SUM(K698:K699)</x:f>
      </x:c>
    </x:row>
    <x:row r="702" spans="1:27" customFormat="1" ht="45" customHeight="1">
      <x:c r="A702" s="36" t="s">
        <x:v>482</x:v>
      </x:c>
      <x:c r="B702" s="36" t="s">
        <x:v>111</x:v>
      </x:c>
      <x:c r="C702" s="37" t="s">
        <x:v>19</x:v>
      </x:c>
      <x:c r="D702" s="38" t="s">
        <x:v>112</x:v>
      </x:c>
      <x:c r="E702" s="37" t="s"/>
      <x:c r="F702" s="37" t="s"/>
      <x:c r="G702" s="37" t="s"/>
      <x:c r="H702" s="39" t="s">
        <x:v>180</x:v>
      </x:c>
      <x:c r="I702" s="40" t="n">
        <x:v>1</x:v>
      </x:c>
      <x:c r="J702" s="41" t="s"/>
      <x:c r="K702" s="42">
        <x:f>ROUND(K712,2)</x:f>
      </x:c>
      <x:c r="L702" s="38" t="s">
        <x:v>483</x:v>
      </x:c>
      <x:c r="M702" s="37" t="s"/>
      <x:c r="N702" s="37" t="s"/>
      <x:c r="O702" s="37" t="s"/>
      <x:c r="P702" s="37" t="s"/>
      <x:c r="Q702" s="37" t="s"/>
      <x:c r="R702" s="37" t="s"/>
      <x:c r="S702" s="37" t="s"/>
      <x:c r="T702" s="37" t="s"/>
      <x:c r="U702" s="37" t="s"/>
      <x:c r="V702" s="37" t="s"/>
      <x:c r="W702" s="37" t="s"/>
      <x:c r="X702" s="37" t="s"/>
      <x:c r="Y702" s="37" t="s"/>
      <x:c r="Z702" s="37" t="s"/>
      <x:c r="AA702" s="37" t="s"/>
    </x:row>
    <x:row r="703" spans="1:27">
      <x:c r="B703" s="14" t="s">
        <x:v>182</x:v>
      </x:c>
    </x:row>
    <x:row r="704" spans="1:27">
      <x:c r="B704" s="0" t="s">
        <x:v>323</x:v>
      </x:c>
      <x:c r="C704" s="0" t="s">
        <x:v>184</x:v>
      </x:c>
      <x:c r="D704" s="0" t="s">
        <x:v>324</x:v>
      </x:c>
      <x:c r="E704" s="43" t="n">
        <x:v>0.4</x:v>
      </x:c>
      <x:c r="F704" s="0" t="s">
        <x:v>186</x:v>
      </x:c>
      <x:c r="G704" s="0" t="s">
        <x:v>187</x:v>
      </x:c>
      <x:c r="H704" s="44" t="n">
        <x:v>24.5</x:v>
      </x:c>
      <x:c r="I704" s="0" t="s">
        <x:v>188</x:v>
      </x:c>
      <x:c r="J704" s="45">
        <x:f>ROUND(E704/I702* H704,5)</x:f>
      </x:c>
      <x:c r="K704" s="46" t="s"/>
    </x:row>
    <x:row r="705" spans="1:27">
      <x:c r="D705" s="47" t="s">
        <x:v>189</x:v>
      </x:c>
      <x:c r="E705" s="46" t="s"/>
      <x:c r="H705" s="46" t="s"/>
      <x:c r="K705" s="44">
        <x:f>SUM(J704:J704)</x:f>
      </x:c>
    </x:row>
    <x:row r="706" spans="1:27">
      <x:c r="B706" s="14" t="s">
        <x:v>194</x:v>
      </x:c>
      <x:c r="E706" s="46" t="s"/>
      <x:c r="H706" s="46" t="s"/>
      <x:c r="K706" s="46" t="s"/>
    </x:row>
    <x:row r="707" spans="1:27">
      <x:c r="B707" s="0" t="s">
        <x:v>478</x:v>
      </x:c>
      <x:c r="C707" s="0" t="s">
        <x:v>19</x:v>
      </x:c>
      <x:c r="D707" s="0" t="s">
        <x:v>479</x:v>
      </x:c>
      <x:c r="E707" s="43" t="n">
        <x:v>1</x:v>
      </x:c>
      <x:c r="G707" s="0" t="s">
        <x:v>187</x:v>
      </x:c>
      <x:c r="H707" s="44" t="n">
        <x:v>6.92</x:v>
      </x:c>
      <x:c r="I707" s="0" t="s">
        <x:v>188</x:v>
      </x:c>
      <x:c r="J707" s="45">
        <x:f>ROUND(E707* H707,5)</x:f>
      </x:c>
      <x:c r="K707" s="46" t="s"/>
    </x:row>
    <x:row r="708" spans="1:27">
      <x:c r="B708" s="0" t="s">
        <x:v>476</x:v>
      </x:c>
      <x:c r="C708" s="0" t="s">
        <x:v>19</x:v>
      </x:c>
      <x:c r="D708" s="0" t="s">
        <x:v>477</x:v>
      </x:c>
      <x:c r="E708" s="43" t="n">
        <x:v>1</x:v>
      </x:c>
      <x:c r="G708" s="0" t="s">
        <x:v>187</x:v>
      </x:c>
      <x:c r="H708" s="44" t="n">
        <x:v>0.1</x:v>
      </x:c>
      <x:c r="I708" s="0" t="s">
        <x:v>188</x:v>
      </x:c>
      <x:c r="J708" s="45">
        <x:f>ROUND(E708* H708,5)</x:f>
      </x:c>
      <x:c r="K708" s="46" t="s"/>
    </x:row>
    <x:row r="709" spans="1:27">
      <x:c r="D709" s="47" t="s">
        <x:v>202</x:v>
      </x:c>
      <x:c r="E709" s="46" t="s"/>
      <x:c r="H709" s="46" t="s"/>
      <x:c r="K709" s="44">
        <x:f>SUM(J707:J708)</x:f>
      </x:c>
    </x:row>
    <x:row r="710" spans="1:27">
      <x:c r="D710" s="47" t="s">
        <x:v>203</x:v>
      </x:c>
      <x:c r="E710" s="46" t="s"/>
      <x:c r="H710" s="46" t="s"/>
      <x:c r="K710" s="48">
        <x:f>SUM(J703:J709)</x:f>
      </x:c>
    </x:row>
    <x:row r="711" spans="1:27">
      <x:c r="D711" s="47" t="s">
        <x:v>215</x:v>
      </x:c>
      <x:c r="E711" s="46" t="s"/>
      <x:c r="H711" s="46" t="n">
        <x:v>5</x:v>
      </x:c>
      <x:c r="I711" s="0" t="s">
        <x:v>205</x:v>
      </x:c>
      <x:c r="K711" s="44">
        <x:f>ROUND(H711/100*K710,5)</x:f>
      </x:c>
    </x:row>
    <x:row r="712" spans="1:27">
      <x:c r="D712" s="47" t="s">
        <x:v>206</x:v>
      </x:c>
      <x:c r="E712" s="46" t="s"/>
      <x:c r="H712" s="46" t="s"/>
      <x:c r="K712" s="48">
        <x:f>SUM(K710:K711)</x:f>
      </x:c>
    </x:row>
    <x:row r="714" spans="1:27" customFormat="1" ht="45" customHeight="1">
      <x:c r="A714" s="36" t="s">
        <x:v>484</x:v>
      </x:c>
      <x:c r="B714" s="36" t="s">
        <x:v>54</x:v>
      </x:c>
      <x:c r="C714" s="37" t="s">
        <x:v>19</x:v>
      </x:c>
      <x:c r="D714" s="38" t="s">
        <x:v>55</x:v>
      </x:c>
      <x:c r="E714" s="37" t="s"/>
      <x:c r="F714" s="37" t="s"/>
      <x:c r="G714" s="37" t="s"/>
      <x:c r="H714" s="39" t="s">
        <x:v>180</x:v>
      </x:c>
      <x:c r="I714" s="40" t="n">
        <x:v>1</x:v>
      </x:c>
      <x:c r="J714" s="41" t="s"/>
      <x:c r="K714" s="42">
        <x:f>ROUND(K726,2)</x:f>
      </x:c>
      <x:c r="L714" s="38" t="s">
        <x:v>485</x:v>
      </x:c>
      <x:c r="M714" s="37" t="s"/>
      <x:c r="N714" s="37" t="s"/>
      <x:c r="O714" s="37" t="s"/>
      <x:c r="P714" s="37" t="s"/>
      <x:c r="Q714" s="37" t="s"/>
      <x:c r="R714" s="37" t="s"/>
      <x:c r="S714" s="37" t="s"/>
      <x:c r="T714" s="37" t="s"/>
      <x:c r="U714" s="37" t="s"/>
      <x:c r="V714" s="37" t="s"/>
      <x:c r="W714" s="37" t="s"/>
      <x:c r="X714" s="37" t="s"/>
      <x:c r="Y714" s="37" t="s"/>
      <x:c r="Z714" s="37" t="s"/>
      <x:c r="AA714" s="37" t="s"/>
    </x:row>
    <x:row r="715" spans="1:27">
      <x:c r="B715" s="14" t="s">
        <x:v>182</x:v>
      </x:c>
    </x:row>
    <x:row r="716" spans="1:27">
      <x:c r="B716" s="0" t="s">
        <x:v>421</x:v>
      </x:c>
      <x:c r="C716" s="0" t="s">
        <x:v>184</x:v>
      </x:c>
      <x:c r="D716" s="0" t="s">
        <x:v>422</x:v>
      </x:c>
      <x:c r="E716" s="43" t="n">
        <x:v>0.15</x:v>
      </x:c>
      <x:c r="F716" s="0" t="s">
        <x:v>186</x:v>
      </x:c>
      <x:c r="G716" s="0" t="s">
        <x:v>187</x:v>
      </x:c>
      <x:c r="H716" s="44" t="n">
        <x:v>24.5</x:v>
      </x:c>
      <x:c r="I716" s="0" t="s">
        <x:v>188</x:v>
      </x:c>
      <x:c r="J716" s="45">
        <x:f>ROUND(E716/I714* H716,5)</x:f>
      </x:c>
      <x:c r="K716" s="46" t="s"/>
    </x:row>
    <x:row r="717" spans="1:27">
      <x:c r="D717" s="47" t="s">
        <x:v>189</x:v>
      </x:c>
      <x:c r="E717" s="46" t="s"/>
      <x:c r="H717" s="46" t="s"/>
      <x:c r="K717" s="44">
        <x:f>SUM(J716:J716)</x:f>
      </x:c>
    </x:row>
    <x:row r="718" spans="1:27">
      <x:c r="B718" s="14" t="s">
        <x:v>194</x:v>
      </x:c>
      <x:c r="E718" s="46" t="s"/>
      <x:c r="H718" s="46" t="s"/>
      <x:c r="K718" s="46" t="s"/>
    </x:row>
    <x:row r="719" spans="1:27">
      <x:c r="B719" s="0" t="s">
        <x:v>486</x:v>
      </x:c>
      <x:c r="C719" s="0" t="s">
        <x:v>16</x:v>
      </x:c>
      <x:c r="D719" s="0" t="s">
        <x:v>487</x:v>
      </x:c>
      <x:c r="E719" s="43" t="n">
        <x:v>2</x:v>
      </x:c>
      <x:c r="G719" s="0" t="s">
        <x:v>187</x:v>
      </x:c>
      <x:c r="H719" s="44" t="n">
        <x:v>22.69</x:v>
      </x:c>
      <x:c r="I719" s="0" t="s">
        <x:v>188</x:v>
      </x:c>
      <x:c r="J719" s="45">
        <x:f>ROUND(E719* H719,5)</x:f>
      </x:c>
      <x:c r="K719" s="46" t="s"/>
    </x:row>
    <x:row r="720" spans="1:27">
      <x:c r="B720" s="0" t="s">
        <x:v>488</x:v>
      </x:c>
      <x:c r="C720" s="0" t="s">
        <x:v>19</x:v>
      </x:c>
      <x:c r="D720" s="0" t="s">
        <x:v>489</x:v>
      </x:c>
      <x:c r="E720" s="43" t="n">
        <x:v>1</x:v>
      </x:c>
      <x:c r="G720" s="0" t="s">
        <x:v>187</x:v>
      </x:c>
      <x:c r="H720" s="44" t="n">
        <x:v>2.12</x:v>
      </x:c>
      <x:c r="I720" s="0" t="s">
        <x:v>188</x:v>
      </x:c>
      <x:c r="J720" s="45">
        <x:f>ROUND(E720* H720,5)</x:f>
      </x:c>
      <x:c r="K720" s="46" t="s"/>
    </x:row>
    <x:row r="721" spans="1:27">
      <x:c r="D721" s="47" t="s">
        <x:v>202</x:v>
      </x:c>
      <x:c r="E721" s="46" t="s"/>
      <x:c r="H721" s="46" t="s"/>
      <x:c r="K721" s="44">
        <x:f>SUM(J719:J720)</x:f>
      </x:c>
    </x:row>
    <x:row r="722" spans="1:27">
      <x:c r="E722" s="46" t="s"/>
      <x:c r="H722" s="46" t="s"/>
      <x:c r="K722" s="46" t="s"/>
    </x:row>
    <x:row r="723" spans="1:27">
      <x:c r="D723" s="47" t="s">
        <x:v>204</x:v>
      </x:c>
      <x:c r="E723" s="46" t="s"/>
      <x:c r="H723" s="46" t="n">
        <x:v>1.5</x:v>
      </x:c>
      <x:c r="I723" s="0" t="s">
        <x:v>205</x:v>
      </x:c>
      <x:c r="J723" s="0">
        <x:f>ROUND(H723/100*K717,5)</x:f>
      </x:c>
      <x:c r="K723" s="46" t="s"/>
    </x:row>
    <x:row r="724" spans="1:27">
      <x:c r="D724" s="47" t="s">
        <x:v>203</x:v>
      </x:c>
      <x:c r="E724" s="46" t="s"/>
      <x:c r="H724" s="46" t="s"/>
      <x:c r="K724" s="48">
        <x:f>SUM(J715:J723)</x:f>
      </x:c>
    </x:row>
    <x:row r="725" spans="1:27">
      <x:c r="D725" s="47" t="s">
        <x:v>215</x:v>
      </x:c>
      <x:c r="E725" s="46" t="s"/>
      <x:c r="H725" s="46" t="n">
        <x:v>5</x:v>
      </x:c>
      <x:c r="I725" s="0" t="s">
        <x:v>205</x:v>
      </x:c>
      <x:c r="K725" s="44">
        <x:f>ROUND(H725/100*K724,5)</x:f>
      </x:c>
    </x:row>
    <x:row r="726" spans="1:27">
      <x:c r="D726" s="47" t="s">
        <x:v>206</x:v>
      </x:c>
      <x:c r="E726" s="46" t="s"/>
      <x:c r="H726" s="46" t="s"/>
      <x:c r="K726" s="48">
        <x:f>SUM(K724:K725)</x:f>
      </x:c>
    </x:row>
    <x:row r="728" spans="1:27" customFormat="1" ht="45" customHeight="1">
      <x:c r="A728" s="36" t="s">
        <x:v>490</x:v>
      </x:c>
      <x:c r="B728" s="36" t="s">
        <x:v>139</x:v>
      </x:c>
      <x:c r="C728" s="37" t="s">
        <x:v>19</x:v>
      </x:c>
      <x:c r="D728" s="38" t="s">
        <x:v>140</x:v>
      </x:c>
      <x:c r="E728" s="37" t="s"/>
      <x:c r="F728" s="37" t="s"/>
      <x:c r="G728" s="37" t="s"/>
      <x:c r="H728" s="39" t="s">
        <x:v>180</x:v>
      </x:c>
      <x:c r="I728" s="40" t="n">
        <x:v>1</x:v>
      </x:c>
      <x:c r="J728" s="41" t="s"/>
      <x:c r="K728" s="42">
        <x:f>ROUND(K740,2)</x:f>
      </x:c>
      <x:c r="L728" s="38" t="s">
        <x:v>491</x:v>
      </x:c>
      <x:c r="M728" s="37" t="s"/>
      <x:c r="N728" s="37" t="s"/>
      <x:c r="O728" s="37" t="s"/>
      <x:c r="P728" s="37" t="s"/>
      <x:c r="Q728" s="37" t="s"/>
      <x:c r="R728" s="37" t="s"/>
      <x:c r="S728" s="37" t="s"/>
      <x:c r="T728" s="37" t="s"/>
      <x:c r="U728" s="37" t="s"/>
      <x:c r="V728" s="37" t="s"/>
      <x:c r="W728" s="37" t="s"/>
      <x:c r="X728" s="37" t="s"/>
      <x:c r="Y728" s="37" t="s"/>
      <x:c r="Z728" s="37" t="s"/>
      <x:c r="AA728" s="37" t="s"/>
    </x:row>
    <x:row r="729" spans="1:27">
      <x:c r="B729" s="14" t="s">
        <x:v>182</x:v>
      </x:c>
    </x:row>
    <x:row r="730" spans="1:27">
      <x:c r="B730" s="0" t="s">
        <x:v>258</x:v>
      </x:c>
      <x:c r="C730" s="0" t="s">
        <x:v>184</x:v>
      </x:c>
      <x:c r="D730" s="0" t="s">
        <x:v>259</x:v>
      </x:c>
      <x:c r="E730" s="43" t="n">
        <x:v>0.5</x:v>
      </x:c>
      <x:c r="F730" s="0" t="s">
        <x:v>186</x:v>
      </x:c>
      <x:c r="G730" s="0" t="s">
        <x:v>187</x:v>
      </x:c>
      <x:c r="H730" s="44" t="n">
        <x:v>26.08</x:v>
      </x:c>
      <x:c r="I730" s="0" t="s">
        <x:v>188</x:v>
      </x:c>
      <x:c r="J730" s="45">
        <x:f>ROUND(E730/I728* H730,5)</x:f>
      </x:c>
      <x:c r="K730" s="46" t="s"/>
    </x:row>
    <x:row r="731" spans="1:27">
      <x:c r="B731" s="0" t="s">
        <x:v>256</x:v>
      </x:c>
      <x:c r="C731" s="0" t="s">
        <x:v>184</x:v>
      </x:c>
      <x:c r="D731" s="0" t="s">
        <x:v>257</x:v>
      </x:c>
      <x:c r="E731" s="43" t="n">
        <x:v>0.5</x:v>
      </x:c>
      <x:c r="F731" s="0" t="s">
        <x:v>186</x:v>
      </x:c>
      <x:c r="G731" s="0" t="s">
        <x:v>187</x:v>
      </x:c>
      <x:c r="H731" s="44" t="n">
        <x:v>30.41</x:v>
      </x:c>
      <x:c r="I731" s="0" t="s">
        <x:v>188</x:v>
      </x:c>
      <x:c r="J731" s="45">
        <x:f>ROUND(E731/I728* H731,5)</x:f>
      </x:c>
      <x:c r="K731" s="46" t="s"/>
    </x:row>
    <x:row r="732" spans="1:27">
      <x:c r="D732" s="47" t="s">
        <x:v>189</x:v>
      </x:c>
      <x:c r="E732" s="46" t="s"/>
      <x:c r="H732" s="46" t="s"/>
      <x:c r="K732" s="44">
        <x:f>SUM(J730:J731)</x:f>
      </x:c>
    </x:row>
    <x:row r="733" spans="1:27">
      <x:c r="B733" s="14" t="s">
        <x:v>194</x:v>
      </x:c>
      <x:c r="E733" s="46" t="s"/>
      <x:c r="H733" s="46" t="s"/>
      <x:c r="K733" s="46" t="s"/>
    </x:row>
    <x:row r="734" spans="1:27">
      <x:c r="B734" s="0" t="s">
        <x:v>492</x:v>
      </x:c>
      <x:c r="C734" s="0" t="s">
        <x:v>19</x:v>
      </x:c>
      <x:c r="D734" s="0" t="s">
        <x:v>493</x:v>
      </x:c>
      <x:c r="E734" s="43" t="n">
        <x:v>1</x:v>
      </x:c>
      <x:c r="G734" s="0" t="s">
        <x:v>187</x:v>
      </x:c>
      <x:c r="H734" s="44" t="n">
        <x:v>110.58</x:v>
      </x:c>
      <x:c r="I734" s="0" t="s">
        <x:v>188</x:v>
      </x:c>
      <x:c r="J734" s="45">
        <x:f>ROUND(E734* H734,5)</x:f>
      </x:c>
      <x:c r="K734" s="46" t="s"/>
    </x:row>
    <x:row r="735" spans="1:27">
      <x:c r="D735" s="47" t="s">
        <x:v>202</x:v>
      </x:c>
      <x:c r="E735" s="46" t="s"/>
      <x:c r="H735" s="46" t="s"/>
      <x:c r="K735" s="44">
        <x:f>SUM(J734:J734)</x:f>
      </x:c>
    </x:row>
    <x:row r="736" spans="1:27">
      <x:c r="E736" s="46" t="s"/>
      <x:c r="H736" s="46" t="s"/>
      <x:c r="K736" s="46" t="s"/>
    </x:row>
    <x:row r="737" spans="1:27">
      <x:c r="D737" s="47" t="s">
        <x:v>204</x:v>
      </x:c>
      <x:c r="E737" s="46" t="s"/>
      <x:c r="H737" s="46" t="n">
        <x:v>2.5</x:v>
      </x:c>
      <x:c r="I737" s="0" t="s">
        <x:v>205</x:v>
      </x:c>
      <x:c r="J737" s="0">
        <x:f>ROUND(H737/100*K732,5)</x:f>
      </x:c>
      <x:c r="K737" s="46" t="s"/>
    </x:row>
    <x:row r="738" spans="1:27">
      <x:c r="D738" s="47" t="s">
        <x:v>203</x:v>
      </x:c>
      <x:c r="E738" s="46" t="s"/>
      <x:c r="H738" s="46" t="s"/>
      <x:c r="K738" s="48">
        <x:f>SUM(J729:J737)</x:f>
      </x:c>
    </x:row>
    <x:row r="739" spans="1:27">
      <x:c r="D739" s="47" t="s">
        <x:v>215</x:v>
      </x:c>
      <x:c r="E739" s="46" t="s"/>
      <x:c r="H739" s="46" t="n">
        <x:v>5</x:v>
      </x:c>
      <x:c r="I739" s="0" t="s">
        <x:v>205</x:v>
      </x:c>
      <x:c r="K739" s="44">
        <x:f>ROUND(H739/100*K738,5)</x:f>
      </x:c>
    </x:row>
    <x:row r="740" spans="1:27">
      <x:c r="D740" s="47" t="s">
        <x:v>206</x:v>
      </x:c>
      <x:c r="E740" s="46" t="s"/>
      <x:c r="H740" s="46" t="s"/>
      <x:c r="K740" s="48">
        <x:f>SUM(K738:K739)</x:f>
      </x:c>
    </x:row>
    <x:row r="742" spans="1:27" customFormat="1" ht="45" customHeight="1">
      <x:c r="A742" s="36" t="s">
        <x:v>494</x:v>
      </x:c>
      <x:c r="B742" s="36" t="s">
        <x:v>141</x:v>
      </x:c>
      <x:c r="C742" s="37" t="s">
        <x:v>16</x:v>
      </x:c>
      <x:c r="D742" s="38" t="s">
        <x:v>142</x:v>
      </x:c>
      <x:c r="E742" s="37" t="s"/>
      <x:c r="F742" s="37" t="s"/>
      <x:c r="G742" s="37" t="s"/>
      <x:c r="H742" s="39" t="s">
        <x:v>180</x:v>
      </x:c>
      <x:c r="I742" s="40" t="n">
        <x:v>1</x:v>
      </x:c>
      <x:c r="J742" s="41" t="s"/>
      <x:c r="K742" s="42">
        <x:f>ROUND(K756,2)</x:f>
      </x:c>
      <x:c r="L742" s="38" t="s">
        <x:v>495</x:v>
      </x:c>
      <x:c r="M742" s="37" t="s"/>
      <x:c r="N742" s="37" t="s"/>
      <x:c r="O742" s="37" t="s"/>
      <x:c r="P742" s="37" t="s"/>
      <x:c r="Q742" s="37" t="s"/>
      <x:c r="R742" s="37" t="s"/>
      <x:c r="S742" s="37" t="s"/>
      <x:c r="T742" s="37" t="s"/>
      <x:c r="U742" s="37" t="s"/>
      <x:c r="V742" s="37" t="s"/>
      <x:c r="W742" s="37" t="s"/>
      <x:c r="X742" s="37" t="s"/>
      <x:c r="Y742" s="37" t="s"/>
      <x:c r="Z742" s="37" t="s"/>
      <x:c r="AA742" s="37" t="s"/>
    </x:row>
    <x:row r="743" spans="1:27">
      <x:c r="B743" s="14" t="s">
        <x:v>182</x:v>
      </x:c>
    </x:row>
    <x:row r="744" spans="1:27">
      <x:c r="B744" s="0" t="s">
        <x:v>256</x:v>
      </x:c>
      <x:c r="C744" s="0" t="s">
        <x:v>184</x:v>
      </x:c>
      <x:c r="D744" s="0" t="s">
        <x:v>257</x:v>
      </x:c>
      <x:c r="E744" s="43" t="n">
        <x:v>0.72</x:v>
      </x:c>
      <x:c r="F744" s="0" t="s">
        <x:v>186</x:v>
      </x:c>
      <x:c r="G744" s="0" t="s">
        <x:v>187</x:v>
      </x:c>
      <x:c r="H744" s="44" t="n">
        <x:v>30.41</x:v>
      </x:c>
      <x:c r="I744" s="0" t="s">
        <x:v>188</x:v>
      </x:c>
      <x:c r="J744" s="45">
        <x:f>ROUND(E744/I742* H744,5)</x:f>
      </x:c>
      <x:c r="K744" s="46" t="s"/>
    </x:row>
    <x:row r="745" spans="1:27">
      <x:c r="B745" s="0" t="s">
        <x:v>258</x:v>
      </x:c>
      <x:c r="C745" s="0" t="s">
        <x:v>184</x:v>
      </x:c>
      <x:c r="D745" s="0" t="s">
        <x:v>259</x:v>
      </x:c>
      <x:c r="E745" s="43" t="n">
        <x:v>0.72</x:v>
      </x:c>
      <x:c r="F745" s="0" t="s">
        <x:v>186</x:v>
      </x:c>
      <x:c r="G745" s="0" t="s">
        <x:v>187</x:v>
      </x:c>
      <x:c r="H745" s="44" t="n">
        <x:v>26.08</x:v>
      </x:c>
      <x:c r="I745" s="0" t="s">
        <x:v>188</x:v>
      </x:c>
      <x:c r="J745" s="45">
        <x:f>ROUND(E745/I742* H745,5)</x:f>
      </x:c>
      <x:c r="K745" s="46" t="s"/>
    </x:row>
    <x:row r="746" spans="1:27">
      <x:c r="D746" s="47" t="s">
        <x:v>189</x:v>
      </x:c>
      <x:c r="E746" s="46" t="s"/>
      <x:c r="H746" s="46" t="s"/>
      <x:c r="K746" s="44">
        <x:f>SUM(J744:J745)</x:f>
      </x:c>
    </x:row>
    <x:row r="747" spans="1:27">
      <x:c r="B747" s="14" t="s">
        <x:v>194</x:v>
      </x:c>
      <x:c r="E747" s="46" t="s"/>
      <x:c r="H747" s="46" t="s"/>
      <x:c r="K747" s="46" t="s"/>
    </x:row>
    <x:row r="748" spans="1:27">
      <x:c r="B748" s="0" t="s">
        <x:v>496</x:v>
      </x:c>
      <x:c r="C748" s="0" t="s">
        <x:v>19</x:v>
      </x:c>
      <x:c r="D748" s="0" t="s">
        <x:v>497</x:v>
      </x:c>
      <x:c r="E748" s="43" t="n">
        <x:v>0.3</x:v>
      </x:c>
      <x:c r="G748" s="0" t="s">
        <x:v>187</x:v>
      </x:c>
      <x:c r="H748" s="44" t="n">
        <x:v>45.82</x:v>
      </x:c>
      <x:c r="I748" s="0" t="s">
        <x:v>188</x:v>
      </x:c>
      <x:c r="J748" s="45">
        <x:f>ROUND(E748* H748,5)</x:f>
      </x:c>
      <x:c r="K748" s="46" t="s"/>
    </x:row>
    <x:row r="749" spans="1:27">
      <x:c r="B749" s="0" t="s">
        <x:v>498</x:v>
      </x:c>
      <x:c r="C749" s="0" t="s">
        <x:v>19</x:v>
      </x:c>
      <x:c r="D749" s="0" t="s">
        <x:v>499</x:v>
      </x:c>
      <x:c r="E749" s="43" t="n">
        <x:v>0.33</x:v>
      </x:c>
      <x:c r="G749" s="0" t="s">
        <x:v>187</x:v>
      </x:c>
      <x:c r="H749" s="44" t="n">
        <x:v>8.6</x:v>
      </x:c>
      <x:c r="I749" s="0" t="s">
        <x:v>188</x:v>
      </x:c>
      <x:c r="J749" s="45">
        <x:f>ROUND(E749* H749,5)</x:f>
      </x:c>
      <x:c r="K749" s="46" t="s"/>
    </x:row>
    <x:row r="750" spans="1:27">
      <x:c r="B750" s="0" t="s">
        <x:v>500</x:v>
      </x:c>
      <x:c r="C750" s="0" t="s">
        <x:v>16</x:v>
      </x:c>
      <x:c r="D750" s="0" t="s">
        <x:v>501</x:v>
      </x:c>
      <x:c r="E750" s="43" t="n">
        <x:v>1.02</x:v>
      </x:c>
      <x:c r="G750" s="0" t="s">
        <x:v>187</x:v>
      </x:c>
      <x:c r="H750" s="44" t="n">
        <x:v>28.05</x:v>
      </x:c>
      <x:c r="I750" s="0" t="s">
        <x:v>188</x:v>
      </x:c>
      <x:c r="J750" s="45">
        <x:f>ROUND(E750* H750,5)</x:f>
      </x:c>
      <x:c r="K750" s="46" t="s"/>
    </x:row>
    <x:row r="751" spans="1:27">
      <x:c r="D751" s="47" t="s">
        <x:v>202</x:v>
      </x:c>
      <x:c r="E751" s="46" t="s"/>
      <x:c r="H751" s="46" t="s"/>
      <x:c r="K751" s="44">
        <x:f>SUM(J748:J750)</x:f>
      </x:c>
    </x:row>
    <x:row r="752" spans="1:27">
      <x:c r="E752" s="46" t="s"/>
      <x:c r="H752" s="46" t="s"/>
      <x:c r="K752" s="46" t="s"/>
    </x:row>
    <x:row r="753" spans="1:27">
      <x:c r="D753" s="47" t="s">
        <x:v>204</x:v>
      </x:c>
      <x:c r="E753" s="46" t="s"/>
      <x:c r="H753" s="46" t="n">
        <x:v>1.5</x:v>
      </x:c>
      <x:c r="I753" s="0" t="s">
        <x:v>205</x:v>
      </x:c>
      <x:c r="J753" s="0">
        <x:f>ROUND(H753/100*K746,5)</x:f>
      </x:c>
      <x:c r="K753" s="46" t="s"/>
    </x:row>
    <x:row r="754" spans="1:27">
      <x:c r="D754" s="47" t="s">
        <x:v>203</x:v>
      </x:c>
      <x:c r="E754" s="46" t="s"/>
      <x:c r="H754" s="46" t="s"/>
      <x:c r="K754" s="48">
        <x:f>SUM(J743:J753)</x:f>
      </x:c>
    </x:row>
    <x:row r="755" spans="1:27">
      <x:c r="D755" s="47" t="s">
        <x:v>215</x:v>
      </x:c>
      <x:c r="E755" s="46" t="s"/>
      <x:c r="H755" s="46" t="n">
        <x:v>5</x:v>
      </x:c>
      <x:c r="I755" s="0" t="s">
        <x:v>205</x:v>
      </x:c>
      <x:c r="K755" s="44">
        <x:f>ROUND(H755/100*K754,5)</x:f>
      </x:c>
    </x:row>
    <x:row r="756" spans="1:27">
      <x:c r="D756" s="47" t="s">
        <x:v>206</x:v>
      </x:c>
      <x:c r="E756" s="46" t="s"/>
      <x:c r="H756" s="46" t="s"/>
      <x:c r="K756" s="48">
        <x:f>SUM(K754:K755)</x:f>
      </x:c>
    </x:row>
    <x:row r="758" spans="1:27" customFormat="1" ht="45" customHeight="1">
      <x:c r="A758" s="36" t="s">
        <x:v>502</x:v>
      </x:c>
      <x:c r="B758" s="36" t="s">
        <x:v>129</x:v>
      </x:c>
      <x:c r="C758" s="37" t="s">
        <x:v>19</x:v>
      </x:c>
      <x:c r="D758" s="38" t="s">
        <x:v>130</x:v>
      </x:c>
      <x:c r="E758" s="37" t="s"/>
      <x:c r="F758" s="37" t="s"/>
      <x:c r="G758" s="37" t="s"/>
      <x:c r="H758" s="39" t="s">
        <x:v>180</x:v>
      </x:c>
      <x:c r="I758" s="40" t="n">
        <x:v>1</x:v>
      </x:c>
      <x:c r="J758" s="41" t="s"/>
      <x:c r="K758" s="42">
        <x:f>ROUND(K773,2)</x:f>
      </x:c>
      <x:c r="L758" s="38" t="s">
        <x:v>503</x:v>
      </x:c>
      <x:c r="M758" s="37" t="s"/>
      <x:c r="N758" s="37" t="s"/>
      <x:c r="O758" s="37" t="s"/>
      <x:c r="P758" s="37" t="s"/>
      <x:c r="Q758" s="37" t="s"/>
      <x:c r="R758" s="37" t="s"/>
      <x:c r="S758" s="37" t="s"/>
      <x:c r="T758" s="37" t="s"/>
      <x:c r="U758" s="37" t="s"/>
      <x:c r="V758" s="37" t="s"/>
      <x:c r="W758" s="37" t="s"/>
      <x:c r="X758" s="37" t="s"/>
      <x:c r="Y758" s="37" t="s"/>
      <x:c r="Z758" s="37" t="s"/>
      <x:c r="AA758" s="37" t="s"/>
    </x:row>
    <x:row r="759" spans="1:27">
      <x:c r="B759" s="14" t="s">
        <x:v>182</x:v>
      </x:c>
    </x:row>
    <x:row r="760" spans="1:27">
      <x:c r="B760" s="0" t="s">
        <x:v>325</x:v>
      </x:c>
      <x:c r="C760" s="0" t="s">
        <x:v>184</x:v>
      </x:c>
      <x:c r="D760" s="0" t="s">
        <x:v>326</x:v>
      </x:c>
      <x:c r="E760" s="43" t="n">
        <x:v>1.14</x:v>
      </x:c>
      <x:c r="F760" s="0" t="s">
        <x:v>186</x:v>
      </x:c>
      <x:c r="G760" s="0" t="s">
        <x:v>187</x:v>
      </x:c>
      <x:c r="H760" s="44" t="n">
        <x:v>22.83</x:v>
      </x:c>
      <x:c r="I760" s="0" t="s">
        <x:v>188</x:v>
      </x:c>
      <x:c r="J760" s="45">
        <x:f>ROUND(E760/I758* H760,5)</x:f>
      </x:c>
      <x:c r="K760" s="46" t="s"/>
    </x:row>
    <x:row r="761" spans="1:27">
      <x:c r="B761" s="0" t="s">
        <x:v>323</x:v>
      </x:c>
      <x:c r="C761" s="0" t="s">
        <x:v>184</x:v>
      </x:c>
      <x:c r="D761" s="0" t="s">
        <x:v>324</x:v>
      </x:c>
      <x:c r="E761" s="43" t="n">
        <x:v>1.28</x:v>
      </x:c>
      <x:c r="F761" s="0" t="s">
        <x:v>186</x:v>
      </x:c>
      <x:c r="G761" s="0" t="s">
        <x:v>187</x:v>
      </x:c>
      <x:c r="H761" s="44" t="n">
        <x:v>24.5</x:v>
      </x:c>
      <x:c r="I761" s="0" t="s">
        <x:v>188</x:v>
      </x:c>
      <x:c r="J761" s="45">
        <x:f>ROUND(E761/I758* H761,5)</x:f>
      </x:c>
      <x:c r="K761" s="46" t="s"/>
    </x:row>
    <x:row r="762" spans="1:27">
      <x:c r="D762" s="47" t="s">
        <x:v>189</x:v>
      </x:c>
      <x:c r="E762" s="46" t="s"/>
      <x:c r="H762" s="46" t="s"/>
      <x:c r="K762" s="44">
        <x:f>SUM(J760:J761)</x:f>
      </x:c>
    </x:row>
    <x:row r="763" spans="1:27">
      <x:c r="B763" s="14" t="s">
        <x:v>194</x:v>
      </x:c>
      <x:c r="E763" s="46" t="s"/>
      <x:c r="H763" s="46" t="s"/>
      <x:c r="K763" s="46" t="s"/>
    </x:row>
    <x:row r="764" spans="1:27">
      <x:c r="B764" s="0" t="s">
        <x:v>478</x:v>
      </x:c>
      <x:c r="C764" s="0" t="s">
        <x:v>19</x:v>
      </x:c>
      <x:c r="D764" s="0" t="s">
        <x:v>479</x:v>
      </x:c>
      <x:c r="E764" s="43" t="n">
        <x:v>1</x:v>
      </x:c>
      <x:c r="G764" s="0" t="s">
        <x:v>187</x:v>
      </x:c>
      <x:c r="H764" s="44" t="n">
        <x:v>6.92</x:v>
      </x:c>
      <x:c r="I764" s="0" t="s">
        <x:v>188</x:v>
      </x:c>
      <x:c r="J764" s="45">
        <x:f>ROUND(E764* H764,5)</x:f>
      </x:c>
      <x:c r="K764" s="46" t="s"/>
    </x:row>
    <x:row r="765" spans="1:27">
      <x:c r="B765" s="0" t="s">
        <x:v>476</x:v>
      </x:c>
      <x:c r="C765" s="0" t="s">
        <x:v>19</x:v>
      </x:c>
      <x:c r="D765" s="0" t="s">
        <x:v>477</x:v>
      </x:c>
      <x:c r="E765" s="43" t="n">
        <x:v>1</x:v>
      </x:c>
      <x:c r="G765" s="0" t="s">
        <x:v>187</x:v>
      </x:c>
      <x:c r="H765" s="44" t="n">
        <x:v>0.1</x:v>
      </x:c>
      <x:c r="I765" s="0" t="s">
        <x:v>188</x:v>
      </x:c>
      <x:c r="J765" s="45">
        <x:f>ROUND(E765* H765,5)</x:f>
      </x:c>
      <x:c r="K765" s="46" t="s"/>
    </x:row>
    <x:row r="766" spans="1:27">
      <x:c r="B766" s="0" t="s">
        <x:v>474</x:v>
      </x:c>
      <x:c r="C766" s="0" t="s">
        <x:v>16</x:v>
      </x:c>
      <x:c r="D766" s="0" t="s">
        <x:v>475</x:v>
      </x:c>
      <x:c r="E766" s="43" t="n">
        <x:v>1.25</x:v>
      </x:c>
      <x:c r="G766" s="0" t="s">
        <x:v>187</x:v>
      </x:c>
      <x:c r="H766" s="44" t="n">
        <x:v>6.02</x:v>
      </x:c>
      <x:c r="I766" s="0" t="s">
        <x:v>188</x:v>
      </x:c>
      <x:c r="J766" s="45">
        <x:f>ROUND(E766* H766,5)</x:f>
      </x:c>
      <x:c r="K766" s="46" t="s"/>
    </x:row>
    <x:row r="767" spans="1:27">
      <x:c r="B767" s="0" t="s">
        <x:v>480</x:v>
      </x:c>
      <x:c r="C767" s="0" t="s">
        <x:v>19</x:v>
      </x:c>
      <x:c r="D767" s="0" t="s">
        <x:v>481</x:v>
      </x:c>
      <x:c r="E767" s="43" t="n">
        <x:v>1</x:v>
      </x:c>
      <x:c r="G767" s="0" t="s">
        <x:v>187</x:v>
      </x:c>
      <x:c r="H767" s="44" t="n">
        <x:v>1.05</x:v>
      </x:c>
      <x:c r="I767" s="0" t="s">
        <x:v>188</x:v>
      </x:c>
      <x:c r="J767" s="45">
        <x:f>ROUND(E767* H767,5)</x:f>
      </x:c>
      <x:c r="K767" s="46" t="s"/>
    </x:row>
    <x:row r="768" spans="1:27">
      <x:c r="D768" s="47" t="s">
        <x:v>202</x:v>
      </x:c>
      <x:c r="E768" s="46" t="s"/>
      <x:c r="H768" s="46" t="s"/>
      <x:c r="K768" s="44">
        <x:f>SUM(J764:J767)</x:f>
      </x:c>
    </x:row>
    <x:row r="769" spans="1:27">
      <x:c r="E769" s="46" t="s"/>
      <x:c r="H769" s="46" t="s"/>
      <x:c r="K769" s="46" t="s"/>
    </x:row>
    <x:row r="770" spans="1:27">
      <x:c r="D770" s="47" t="s">
        <x:v>204</x:v>
      </x:c>
      <x:c r="E770" s="46" t="s"/>
      <x:c r="H770" s="46" t="n">
        <x:v>1.5</x:v>
      </x:c>
      <x:c r="I770" s="0" t="s">
        <x:v>205</x:v>
      </x:c>
      <x:c r="J770" s="0">
        <x:f>ROUND(H770/100*K762,5)</x:f>
      </x:c>
      <x:c r="K770" s="46" t="s"/>
    </x:row>
    <x:row r="771" spans="1:27">
      <x:c r="D771" s="47" t="s">
        <x:v>203</x:v>
      </x:c>
      <x:c r="E771" s="46" t="s"/>
      <x:c r="H771" s="46" t="s"/>
      <x:c r="K771" s="48">
        <x:f>SUM(J759:J770)</x:f>
      </x:c>
    </x:row>
    <x:row r="772" spans="1:27">
      <x:c r="D772" s="47" t="s">
        <x:v>215</x:v>
      </x:c>
      <x:c r="E772" s="46" t="s"/>
      <x:c r="H772" s="46" t="n">
        <x:v>5</x:v>
      </x:c>
      <x:c r="I772" s="0" t="s">
        <x:v>205</x:v>
      </x:c>
      <x:c r="K772" s="44">
        <x:f>ROUND(H772/100*K771,5)</x:f>
      </x:c>
    </x:row>
    <x:row r="773" spans="1:27">
      <x:c r="D773" s="47" t="s">
        <x:v>206</x:v>
      </x:c>
      <x:c r="E773" s="46" t="s"/>
      <x:c r="H773" s="46" t="s"/>
      <x:c r="K773" s="48">
        <x:f>SUM(K771:K772)</x:f>
      </x:c>
    </x:row>
    <x:row r="775" spans="1:27" customFormat="1" ht="45" customHeight="1">
      <x:c r="A775" s="36" t="s">
        <x:v>504</x:v>
      </x:c>
      <x:c r="B775" s="36" t="s">
        <x:v>127</x:v>
      </x:c>
      <x:c r="C775" s="37" t="s">
        <x:v>19</x:v>
      </x:c>
      <x:c r="D775" s="38" t="s">
        <x:v>128</x:v>
      </x:c>
      <x:c r="E775" s="37" t="s"/>
      <x:c r="F775" s="37" t="s"/>
      <x:c r="G775" s="37" t="s"/>
      <x:c r="H775" s="39" t="s">
        <x:v>180</x:v>
      </x:c>
      <x:c r="I775" s="40" t="n">
        <x:v>1</x:v>
      </x:c>
      <x:c r="J775" s="41" t="s"/>
      <x:c r="K775" s="42">
        <x:f>ROUND(K787,2)</x:f>
      </x:c>
      <x:c r="L775" s="38" t="s">
        <x:v>505</x:v>
      </x:c>
      <x:c r="M775" s="37" t="s"/>
      <x:c r="N775" s="37" t="s"/>
      <x:c r="O775" s="37" t="s"/>
      <x:c r="P775" s="37" t="s"/>
      <x:c r="Q775" s="37" t="s"/>
      <x:c r="R775" s="37" t="s"/>
      <x:c r="S775" s="37" t="s"/>
      <x:c r="T775" s="37" t="s"/>
      <x:c r="U775" s="37" t="s"/>
      <x:c r="V775" s="37" t="s"/>
      <x:c r="W775" s="37" t="s"/>
      <x:c r="X775" s="37" t="s"/>
      <x:c r="Y775" s="37" t="s"/>
      <x:c r="Z775" s="37" t="s"/>
      <x:c r="AA775" s="37" t="s"/>
    </x:row>
    <x:row r="776" spans="1:27">
      <x:c r="B776" s="14" t="s">
        <x:v>182</x:v>
      </x:c>
    </x:row>
    <x:row r="777" spans="1:27">
      <x:c r="B777" s="0" t="s">
        <x:v>256</x:v>
      </x:c>
      <x:c r="C777" s="0" t="s">
        <x:v>184</x:v>
      </x:c>
      <x:c r="D777" s="0" t="s">
        <x:v>257</x:v>
      </x:c>
      <x:c r="E777" s="43" t="n">
        <x:v>0.8</x:v>
      </x:c>
      <x:c r="F777" s="0" t="s">
        <x:v>186</x:v>
      </x:c>
      <x:c r="G777" s="0" t="s">
        <x:v>187</x:v>
      </x:c>
      <x:c r="H777" s="44" t="n">
        <x:v>30.41</x:v>
      </x:c>
      <x:c r="I777" s="0" t="s">
        <x:v>188</x:v>
      </x:c>
      <x:c r="J777" s="45">
        <x:f>ROUND(E777/I775* H777,5)</x:f>
      </x:c>
      <x:c r="K777" s="46" t="s"/>
    </x:row>
    <x:row r="778" spans="1:27">
      <x:c r="B778" s="0" t="s">
        <x:v>258</x:v>
      </x:c>
      <x:c r="C778" s="0" t="s">
        <x:v>184</x:v>
      </x:c>
      <x:c r="D778" s="0" t="s">
        <x:v>259</x:v>
      </x:c>
      <x:c r="E778" s="43" t="n">
        <x:v>0.8</x:v>
      </x:c>
      <x:c r="F778" s="0" t="s">
        <x:v>186</x:v>
      </x:c>
      <x:c r="G778" s="0" t="s">
        <x:v>187</x:v>
      </x:c>
      <x:c r="H778" s="44" t="n">
        <x:v>26.08</x:v>
      </x:c>
      <x:c r="I778" s="0" t="s">
        <x:v>188</x:v>
      </x:c>
      <x:c r="J778" s="45">
        <x:f>ROUND(E778/I775* H778,5)</x:f>
      </x:c>
      <x:c r="K778" s="46" t="s"/>
    </x:row>
    <x:row r="779" spans="1:27">
      <x:c r="D779" s="47" t="s">
        <x:v>189</x:v>
      </x:c>
      <x:c r="E779" s="46" t="s"/>
      <x:c r="H779" s="46" t="s"/>
      <x:c r="K779" s="44">
        <x:f>SUM(J777:J778)</x:f>
      </x:c>
    </x:row>
    <x:row r="780" spans="1:27">
      <x:c r="B780" s="14" t="s">
        <x:v>194</x:v>
      </x:c>
      <x:c r="E780" s="46" t="s"/>
      <x:c r="H780" s="46" t="s"/>
      <x:c r="K780" s="46" t="s"/>
    </x:row>
    <x:row r="781" spans="1:27">
      <x:c r="B781" s="0" t="s">
        <x:v>506</x:v>
      </x:c>
      <x:c r="C781" s="0" t="s">
        <x:v>19</x:v>
      </x:c>
      <x:c r="D781" s="0" t="s">
        <x:v>507</x:v>
      </x:c>
      <x:c r="E781" s="43" t="n">
        <x:v>1</x:v>
      </x:c>
      <x:c r="G781" s="0" t="s">
        <x:v>187</x:v>
      </x:c>
      <x:c r="H781" s="44" t="n">
        <x:v>266.07</x:v>
      </x:c>
      <x:c r="I781" s="0" t="s">
        <x:v>188</x:v>
      </x:c>
      <x:c r="J781" s="45">
        <x:f>ROUND(E781* H781,5)</x:f>
      </x:c>
      <x:c r="K781" s="46" t="s"/>
    </x:row>
    <x:row r="782" spans="1:27">
      <x:c r="D782" s="47" t="s">
        <x:v>202</x:v>
      </x:c>
      <x:c r="E782" s="46" t="s"/>
      <x:c r="H782" s="46" t="s"/>
      <x:c r="K782" s="44">
        <x:f>SUM(J781:J781)</x:f>
      </x:c>
    </x:row>
    <x:row r="783" spans="1:27">
      <x:c r="E783" s="46" t="s"/>
      <x:c r="H783" s="46" t="s"/>
      <x:c r="K783" s="46" t="s"/>
    </x:row>
    <x:row r="784" spans="1:27">
      <x:c r="D784" s="47" t="s">
        <x:v>204</x:v>
      </x:c>
      <x:c r="E784" s="46" t="s"/>
      <x:c r="H784" s="46" t="n">
        <x:v>2.5</x:v>
      </x:c>
      <x:c r="I784" s="0" t="s">
        <x:v>205</x:v>
      </x:c>
      <x:c r="J784" s="0">
        <x:f>ROUND(H784/100*K779,5)</x:f>
      </x:c>
      <x:c r="K784" s="46" t="s"/>
    </x:row>
    <x:row r="785" spans="1:27">
      <x:c r="D785" s="47" t="s">
        <x:v>203</x:v>
      </x:c>
      <x:c r="E785" s="46" t="s"/>
      <x:c r="H785" s="46" t="s"/>
      <x:c r="K785" s="48">
        <x:f>SUM(J776:J784)</x:f>
      </x:c>
    </x:row>
    <x:row r="786" spans="1:27">
      <x:c r="D786" s="47" t="s">
        <x:v>215</x:v>
      </x:c>
      <x:c r="E786" s="46" t="s"/>
      <x:c r="H786" s="46" t="n">
        <x:v>5</x:v>
      </x:c>
      <x:c r="I786" s="0" t="s">
        <x:v>205</x:v>
      </x:c>
      <x:c r="K786" s="44">
        <x:f>ROUND(H786/100*K785,5)</x:f>
      </x:c>
    </x:row>
    <x:row r="787" spans="1:27">
      <x:c r="D787" s="47" t="s">
        <x:v>206</x:v>
      </x:c>
      <x:c r="E787" s="46" t="s"/>
      <x:c r="H787" s="46" t="s"/>
      <x:c r="K787" s="48">
        <x:f>SUM(K785:K786)</x:f>
      </x:c>
    </x:row>
    <x:row r="789" spans="1:27" customFormat="1" ht="45" customHeight="1">
      <x:c r="A789" s="36" t="s">
        <x:v>508</x:v>
      </x:c>
      <x:c r="B789" s="36" t="s">
        <x:v>131</x:v>
      </x:c>
      <x:c r="C789" s="37" t="s">
        <x:v>19</x:v>
      </x:c>
      <x:c r="D789" s="38" t="s">
        <x:v>132</x:v>
      </x:c>
      <x:c r="E789" s="37" t="s"/>
      <x:c r="F789" s="37" t="s"/>
      <x:c r="G789" s="37" t="s"/>
      <x:c r="H789" s="39" t="s">
        <x:v>180</x:v>
      </x:c>
      <x:c r="I789" s="40" t="n">
        <x:v>1</x:v>
      </x:c>
      <x:c r="J789" s="41" t="s"/>
      <x:c r="K789" s="42">
        <x:f>ROUND(K801,2)</x:f>
      </x:c>
      <x:c r="L789" s="38" t="s">
        <x:v>509</x:v>
      </x:c>
      <x:c r="M789" s="37" t="s"/>
      <x:c r="N789" s="37" t="s"/>
      <x:c r="O789" s="37" t="s"/>
      <x:c r="P789" s="37" t="s"/>
      <x:c r="Q789" s="37" t="s"/>
      <x:c r="R789" s="37" t="s"/>
      <x:c r="S789" s="37" t="s"/>
      <x:c r="T789" s="37" t="s"/>
      <x:c r="U789" s="37" t="s"/>
      <x:c r="V789" s="37" t="s"/>
      <x:c r="W789" s="37" t="s"/>
      <x:c r="X789" s="37" t="s"/>
      <x:c r="Y789" s="37" t="s"/>
      <x:c r="Z789" s="37" t="s"/>
      <x:c r="AA789" s="37" t="s"/>
    </x:row>
    <x:row r="790" spans="1:27">
      <x:c r="B790" s="14" t="s">
        <x:v>182</x:v>
      </x:c>
    </x:row>
    <x:row r="791" spans="1:27">
      <x:c r="B791" s="0" t="s">
        <x:v>292</x:v>
      </x:c>
      <x:c r="C791" s="0" t="s">
        <x:v>184</x:v>
      </x:c>
      <x:c r="D791" s="0" t="s">
        <x:v>293</x:v>
      </x:c>
      <x:c r="E791" s="43" t="n">
        <x:v>0.3</x:v>
      </x:c>
      <x:c r="F791" s="0" t="s">
        <x:v>186</x:v>
      </x:c>
      <x:c r="G791" s="0" t="s">
        <x:v>187</x:v>
      </x:c>
      <x:c r="H791" s="44" t="n">
        <x:v>22.83</x:v>
      </x:c>
      <x:c r="I791" s="0" t="s">
        <x:v>188</x:v>
      </x:c>
      <x:c r="J791" s="45">
        <x:f>ROUND(E791/I789* H791,5)</x:f>
      </x:c>
      <x:c r="K791" s="46" t="s"/>
    </x:row>
    <x:row r="792" spans="1:27">
      <x:c r="B792" s="0" t="s">
        <x:v>252</x:v>
      </x:c>
      <x:c r="C792" s="0" t="s">
        <x:v>184</x:v>
      </x:c>
      <x:c r="D792" s="0" t="s">
        <x:v>253</x:v>
      </x:c>
      <x:c r="E792" s="43" t="n">
        <x:v>0.3</x:v>
      </x:c>
      <x:c r="F792" s="0" t="s">
        <x:v>186</x:v>
      </x:c>
      <x:c r="G792" s="0" t="s">
        <x:v>187</x:v>
      </x:c>
      <x:c r="H792" s="44" t="n">
        <x:v>25.32</x:v>
      </x:c>
      <x:c r="I792" s="0" t="s">
        <x:v>188</x:v>
      </x:c>
      <x:c r="J792" s="45">
        <x:f>ROUND(E792/I789* H792,5)</x:f>
      </x:c>
      <x:c r="K792" s="46" t="s"/>
    </x:row>
    <x:row r="793" spans="1:27">
      <x:c r="D793" s="47" t="s">
        <x:v>189</x:v>
      </x:c>
      <x:c r="E793" s="46" t="s"/>
      <x:c r="H793" s="46" t="s"/>
      <x:c r="K793" s="44">
        <x:f>SUM(J791:J792)</x:f>
      </x:c>
    </x:row>
    <x:row r="794" spans="1:27">
      <x:c r="B794" s="14" t="s">
        <x:v>194</x:v>
      </x:c>
      <x:c r="E794" s="46" t="s"/>
      <x:c r="H794" s="46" t="s"/>
      <x:c r="K794" s="46" t="s"/>
    </x:row>
    <x:row r="795" spans="1:27">
      <x:c r="B795" s="0" t="s">
        <x:v>510</x:v>
      </x:c>
      <x:c r="C795" s="0" t="s">
        <x:v>19</x:v>
      </x:c>
      <x:c r="D795" s="0" t="s">
        <x:v>511</x:v>
      </x:c>
      <x:c r="E795" s="43" t="n">
        <x:v>1</x:v>
      </x:c>
      <x:c r="G795" s="0" t="s">
        <x:v>187</x:v>
      </x:c>
      <x:c r="H795" s="44" t="n">
        <x:v>51.12</x:v>
      </x:c>
      <x:c r="I795" s="0" t="s">
        <x:v>188</x:v>
      </x:c>
      <x:c r="J795" s="45">
        <x:f>ROUND(E795* H795,5)</x:f>
      </x:c>
      <x:c r="K795" s="46" t="s"/>
    </x:row>
    <x:row r="796" spans="1:27">
      <x:c r="D796" s="47" t="s">
        <x:v>202</x:v>
      </x:c>
      <x:c r="E796" s="46" t="s"/>
      <x:c r="H796" s="46" t="s"/>
      <x:c r="K796" s="44">
        <x:f>SUM(J795:J795)</x:f>
      </x:c>
    </x:row>
    <x:row r="797" spans="1:27">
      <x:c r="E797" s="46" t="s"/>
      <x:c r="H797" s="46" t="s"/>
      <x:c r="K797" s="46" t="s"/>
    </x:row>
    <x:row r="798" spans="1:27">
      <x:c r="D798" s="47" t="s">
        <x:v>204</x:v>
      </x:c>
      <x:c r="E798" s="46" t="s"/>
      <x:c r="H798" s="46" t="n">
        <x:v>1.5</x:v>
      </x:c>
      <x:c r="I798" s="0" t="s">
        <x:v>205</x:v>
      </x:c>
      <x:c r="J798" s="0">
        <x:f>ROUND(H798/100*K793,5)</x:f>
      </x:c>
      <x:c r="K798" s="46" t="s"/>
    </x:row>
    <x:row r="799" spans="1:27">
      <x:c r="D799" s="47" t="s">
        <x:v>203</x:v>
      </x:c>
      <x:c r="E799" s="46" t="s"/>
      <x:c r="H799" s="46" t="s"/>
      <x:c r="K799" s="48">
        <x:f>SUM(J790:J798)</x:f>
      </x:c>
    </x:row>
    <x:row r="800" spans="1:27">
      <x:c r="D800" s="47" t="s">
        <x:v>215</x:v>
      </x:c>
      <x:c r="E800" s="46" t="s"/>
      <x:c r="H800" s="46" t="n">
        <x:v>5</x:v>
      </x:c>
      <x:c r="I800" s="0" t="s">
        <x:v>205</x:v>
      </x:c>
      <x:c r="K800" s="44">
        <x:f>ROUND(H800/100*K799,5)</x:f>
      </x:c>
    </x:row>
    <x:row r="801" spans="1:27">
      <x:c r="D801" s="47" t="s">
        <x:v>206</x:v>
      </x:c>
      <x:c r="E801" s="46" t="s"/>
      <x:c r="H801" s="46" t="s"/>
      <x:c r="K801" s="48">
        <x:f>SUM(K799:K800)</x:f>
      </x:c>
    </x:row>
    <x:row r="803" spans="1:27" customFormat="1" ht="45" customHeight="1">
      <x:c r="A803" s="36" t="s">
        <x:v>512</x:v>
      </x:c>
      <x:c r="B803" s="36" t="s">
        <x:v>79</x:v>
      </x:c>
      <x:c r="C803" s="37" t="s">
        <x:v>80</x:v>
      </x:c>
      <x:c r="D803" s="38" t="s">
        <x:v>81</x:v>
      </x:c>
      <x:c r="E803" s="37" t="s"/>
      <x:c r="F803" s="37" t="s"/>
      <x:c r="G803" s="37" t="s"/>
      <x:c r="H803" s="39" t="s">
        <x:v>180</x:v>
      </x:c>
      <x:c r="I803" s="40" t="n">
        <x:v>1</x:v>
      </x:c>
      <x:c r="J803" s="41" t="s"/>
      <x:c r="K803" s="42" t="n">
        <x:v>1026.61</x:v>
      </x:c>
      <x:c r="L803" s="38" t="s">
        <x:v>513</x:v>
      </x:c>
      <x:c r="M803" s="37" t="s"/>
      <x:c r="N803" s="37" t="s"/>
      <x:c r="O803" s="37" t="s"/>
      <x:c r="P803" s="37" t="s"/>
      <x:c r="Q803" s="37" t="s"/>
      <x:c r="R803" s="37" t="s"/>
      <x:c r="S803" s="37" t="s"/>
      <x:c r="T803" s="37" t="s"/>
      <x:c r="U803" s="37" t="s"/>
      <x:c r="V803" s="37" t="s"/>
      <x:c r="W803" s="37" t="s"/>
      <x:c r="X803" s="37" t="s"/>
      <x:c r="Y803" s="37" t="s"/>
      <x:c r="Z803" s="37" t="s"/>
      <x:c r="AA803" s="37" t="s"/>
    </x:row>
    <x:row r="804" spans="1:27" customFormat="1" ht="45" customHeight="1">
      <x:c r="A804" s="36" t="s">
        <x:v>514</x:v>
      </x:c>
      <x:c r="B804" s="36" t="s">
        <x:v>82</x:v>
      </x:c>
      <x:c r="C804" s="37" t="s">
        <x:v>80</x:v>
      </x:c>
      <x:c r="D804" s="38" t="s">
        <x:v>83</x:v>
      </x:c>
      <x:c r="E804" s="37" t="s"/>
      <x:c r="F804" s="37" t="s"/>
      <x:c r="G804" s="37" t="s"/>
      <x:c r="H804" s="39" t="s">
        <x:v>180</x:v>
      </x:c>
      <x:c r="I804" s="40" t="n">
        <x:v>1</x:v>
      </x:c>
      <x:c r="J804" s="41" t="s"/>
      <x:c r="K804" s="42" t="n">
        <x:v>789.62</x:v>
      </x:c>
      <x:c r="L804" s="38" t="s">
        <x:v>515</x:v>
      </x:c>
      <x:c r="M804" s="37" t="s"/>
      <x:c r="N804" s="37" t="s"/>
      <x:c r="O804" s="37" t="s"/>
      <x:c r="P804" s="37" t="s"/>
      <x:c r="Q804" s="37" t="s"/>
      <x:c r="R804" s="37" t="s"/>
      <x:c r="S804" s="37" t="s"/>
      <x:c r="T804" s="37" t="s"/>
      <x:c r="U804" s="37" t="s"/>
      <x:c r="V804" s="37" t="s"/>
      <x:c r="W804" s="37" t="s"/>
      <x:c r="X804" s="37" t="s"/>
      <x:c r="Y804" s="37" t="s"/>
      <x:c r="Z804" s="37" t="s"/>
      <x:c r="AA804" s="37" t="s"/>
    </x:row>
    <x:row r="805" spans="1:27" customFormat="1" ht="45" customHeight="1">
      <x:c r="A805" s="36" t="s">
        <x:v>516</x:v>
      </x:c>
      <x:c r="B805" s="36" t="s">
        <x:v>117</x:v>
      </x:c>
      <x:c r="C805" s="37" t="s">
        <x:v>16</x:v>
      </x:c>
      <x:c r="D805" s="38" t="s">
        <x:v>118</x:v>
      </x:c>
      <x:c r="E805" s="37" t="s"/>
      <x:c r="F805" s="37" t="s"/>
      <x:c r="G805" s="37" t="s"/>
      <x:c r="H805" s="39" t="s">
        <x:v>180</x:v>
      </x:c>
      <x:c r="I805" s="40" t="n">
        <x:v>1</x:v>
      </x:c>
      <x:c r="J805" s="41" t="s"/>
      <x:c r="K805" s="42">
        <x:f>ROUND(K818,2)</x:f>
      </x:c>
      <x:c r="L805" s="38" t="s">
        <x:v>517</x:v>
      </x:c>
      <x:c r="M805" s="37" t="s"/>
      <x:c r="N805" s="37" t="s"/>
      <x:c r="O805" s="37" t="s"/>
      <x:c r="P805" s="37" t="s"/>
      <x:c r="Q805" s="37" t="s"/>
      <x:c r="R805" s="37" t="s"/>
      <x:c r="S805" s="37" t="s"/>
      <x:c r="T805" s="37" t="s"/>
      <x:c r="U805" s="37" t="s"/>
      <x:c r="V805" s="37" t="s"/>
      <x:c r="W805" s="37" t="s"/>
      <x:c r="X805" s="37" t="s"/>
      <x:c r="Y805" s="37" t="s"/>
      <x:c r="Z805" s="37" t="s"/>
      <x:c r="AA805" s="37" t="s"/>
    </x:row>
    <x:row r="806" spans="1:27">
      <x:c r="B806" s="14" t="s">
        <x:v>182</x:v>
      </x:c>
    </x:row>
    <x:row r="807" spans="1:27">
      <x:c r="B807" s="0" t="s">
        <x:v>262</x:v>
      </x:c>
      <x:c r="C807" s="0" t="s">
        <x:v>184</x:v>
      </x:c>
      <x:c r="D807" s="0" t="s">
        <x:v>263</x:v>
      </x:c>
      <x:c r="E807" s="43" t="n">
        <x:v>0.058</x:v>
      </x:c>
      <x:c r="F807" s="0" t="s">
        <x:v>186</x:v>
      </x:c>
      <x:c r="G807" s="0" t="s">
        <x:v>187</x:v>
      </x:c>
      <x:c r="H807" s="44" t="n">
        <x:v>25.32</x:v>
      </x:c>
      <x:c r="I807" s="0" t="s">
        <x:v>188</x:v>
      </x:c>
      <x:c r="J807" s="45">
        <x:f>ROUND(E807/I805* H807,5)</x:f>
      </x:c>
      <x:c r="K807" s="46" t="s"/>
    </x:row>
    <x:row r="808" spans="1:27">
      <x:c r="B808" s="0" t="s">
        <x:v>518</x:v>
      </x:c>
      <x:c r="C808" s="0" t="s">
        <x:v>184</x:v>
      </x:c>
      <x:c r="D808" s="0" t="s">
        <x:v>519</x:v>
      </x:c>
      <x:c r="E808" s="43" t="n">
        <x:v>0.05</x:v>
      </x:c>
      <x:c r="F808" s="0" t="s">
        <x:v>186</x:v>
      </x:c>
      <x:c r="G808" s="0" t="s">
        <x:v>187</x:v>
      </x:c>
      <x:c r="H808" s="44" t="n">
        <x:v>26.08</x:v>
      </x:c>
      <x:c r="I808" s="0" t="s">
        <x:v>188</x:v>
      </x:c>
      <x:c r="J808" s="45">
        <x:f>ROUND(E808/I805* H808,5)</x:f>
      </x:c>
      <x:c r="K808" s="46" t="s"/>
    </x:row>
    <x:row r="809" spans="1:27">
      <x:c r="D809" s="47" t="s">
        <x:v>189</x:v>
      </x:c>
      <x:c r="E809" s="46" t="s"/>
      <x:c r="H809" s="46" t="s"/>
      <x:c r="K809" s="44">
        <x:f>SUM(J807:J808)</x:f>
      </x:c>
    </x:row>
    <x:row r="810" spans="1:27">
      <x:c r="B810" s="14" t="s">
        <x:v>194</x:v>
      </x:c>
      <x:c r="E810" s="46" t="s"/>
      <x:c r="H810" s="46" t="s"/>
      <x:c r="K810" s="46" t="s"/>
    </x:row>
    <x:row r="811" spans="1:27">
      <x:c r="B811" s="0" t="s">
        <x:v>520</x:v>
      </x:c>
      <x:c r="C811" s="0" t="s">
        <x:v>19</x:v>
      </x:c>
      <x:c r="D811" s="0" t="s">
        <x:v>521</x:v>
      </x:c>
      <x:c r="E811" s="43" t="n">
        <x:v>1</x:v>
      </x:c>
      <x:c r="G811" s="0" t="s">
        <x:v>187</x:v>
      </x:c>
      <x:c r="H811" s="44" t="n">
        <x:v>0.17</x:v>
      </x:c>
      <x:c r="I811" s="0" t="s">
        <x:v>188</x:v>
      </x:c>
      <x:c r="J811" s="45">
        <x:f>ROUND(E811* H811,5)</x:f>
      </x:c>
      <x:c r="K811" s="46" t="s"/>
    </x:row>
    <x:row r="812" spans="1:27">
      <x:c r="B812" s="0" t="s">
        <x:v>522</x:v>
      </x:c>
      <x:c r="C812" s="0" t="s">
        <x:v>16</x:v>
      </x:c>
      <x:c r="D812" s="0" t="s">
        <x:v>523</x:v>
      </x:c>
      <x:c r="E812" s="43" t="n">
        <x:v>1.02</x:v>
      </x:c>
      <x:c r="G812" s="0" t="s">
        <x:v>187</x:v>
      </x:c>
      <x:c r="H812" s="44" t="n">
        <x:v>6.3</x:v>
      </x:c>
      <x:c r="I812" s="0" t="s">
        <x:v>188</x:v>
      </x:c>
      <x:c r="J812" s="45">
        <x:f>ROUND(E812* H812,5)</x:f>
      </x:c>
      <x:c r="K812" s="46" t="s"/>
    </x:row>
    <x:row r="813" spans="1:27">
      <x:c r="D813" s="47" t="s">
        <x:v>202</x:v>
      </x:c>
      <x:c r="E813" s="46" t="s"/>
      <x:c r="H813" s="46" t="s"/>
      <x:c r="K813" s="44">
        <x:f>SUM(J811:J812)</x:f>
      </x:c>
    </x:row>
    <x:row r="814" spans="1:27">
      <x:c r="E814" s="46" t="s"/>
      <x:c r="H814" s="46" t="s"/>
      <x:c r="K814" s="46" t="s"/>
    </x:row>
    <x:row r="815" spans="1:27">
      <x:c r="D815" s="47" t="s">
        <x:v>204</x:v>
      </x:c>
      <x:c r="E815" s="46" t="s"/>
      <x:c r="H815" s="46" t="n">
        <x:v>1.5</x:v>
      </x:c>
      <x:c r="I815" s="0" t="s">
        <x:v>205</x:v>
      </x:c>
      <x:c r="J815" s="0">
        <x:f>ROUND(H815/100*K809,5)</x:f>
      </x:c>
      <x:c r="K815" s="46" t="s"/>
    </x:row>
    <x:row r="816" spans="1:27">
      <x:c r="D816" s="47" t="s">
        <x:v>203</x:v>
      </x:c>
      <x:c r="E816" s="46" t="s"/>
      <x:c r="H816" s="46" t="s"/>
      <x:c r="K816" s="48">
        <x:f>SUM(J806:J815)</x:f>
      </x:c>
    </x:row>
    <x:row r="817" spans="1:27">
      <x:c r="D817" s="47" t="s">
        <x:v>215</x:v>
      </x:c>
      <x:c r="E817" s="46" t="s"/>
      <x:c r="H817" s="46" t="n">
        <x:v>5</x:v>
      </x:c>
      <x:c r="I817" s="0" t="s">
        <x:v>205</x:v>
      </x:c>
      <x:c r="K817" s="44">
        <x:f>ROUND(H817/100*K816,5)</x:f>
      </x:c>
    </x:row>
    <x:row r="818" spans="1:27">
      <x:c r="D818" s="47" t="s">
        <x:v>206</x:v>
      </x:c>
      <x:c r="E818" s="46" t="s"/>
      <x:c r="H818" s="46" t="s"/>
      <x:c r="K818" s="48">
        <x:f>SUM(K816:K817)</x:f>
      </x:c>
    </x:row>
    <x:row r="820" spans="1:27" customFormat="1" ht="45" customHeight="1">
      <x:c r="A820" s="36" t="s">
        <x:v>524</x:v>
      </x:c>
      <x:c r="B820" s="36" t="s">
        <x:v>119</x:v>
      </x:c>
      <x:c r="C820" s="37" t="s">
        <x:v>16</x:v>
      </x:c>
      <x:c r="D820" s="38" t="s">
        <x:v>120</x:v>
      </x:c>
      <x:c r="E820" s="37" t="s"/>
      <x:c r="F820" s="37" t="s"/>
      <x:c r="G820" s="37" t="s"/>
      <x:c r="H820" s="39" t="s">
        <x:v>180</x:v>
      </x:c>
      <x:c r="I820" s="40" t="n">
        <x:v>1</x:v>
      </x:c>
      <x:c r="J820" s="41" t="s"/>
      <x:c r="K820" s="42">
        <x:f>ROUND(K832,2)</x:f>
      </x:c>
      <x:c r="L820" s="38" t="s">
        <x:v>525</x:v>
      </x:c>
      <x:c r="M820" s="37" t="s"/>
      <x:c r="N820" s="37" t="s"/>
      <x:c r="O820" s="37" t="s"/>
      <x:c r="P820" s="37" t="s"/>
      <x:c r="Q820" s="37" t="s"/>
      <x:c r="R820" s="37" t="s"/>
      <x:c r="S820" s="37" t="s"/>
      <x:c r="T820" s="37" t="s"/>
      <x:c r="U820" s="37" t="s"/>
      <x:c r="V820" s="37" t="s"/>
      <x:c r="W820" s="37" t="s"/>
      <x:c r="X820" s="37" t="s"/>
      <x:c r="Y820" s="37" t="s"/>
      <x:c r="Z820" s="37" t="s"/>
      <x:c r="AA820" s="37" t="s"/>
    </x:row>
    <x:row r="821" spans="1:27">
      <x:c r="B821" s="14" t="s">
        <x:v>182</x:v>
      </x:c>
    </x:row>
    <x:row r="822" spans="1:27">
      <x:c r="B822" s="0" t="s">
        <x:v>518</x:v>
      </x:c>
      <x:c r="C822" s="0" t="s">
        <x:v>184</x:v>
      </x:c>
      <x:c r="D822" s="0" t="s">
        <x:v>519</x:v>
      </x:c>
      <x:c r="E822" s="43" t="n">
        <x:v>0.05</x:v>
      </x:c>
      <x:c r="F822" s="0" t="s">
        <x:v>186</x:v>
      </x:c>
      <x:c r="G822" s="0" t="s">
        <x:v>187</x:v>
      </x:c>
      <x:c r="H822" s="44" t="n">
        <x:v>26.08</x:v>
      </x:c>
      <x:c r="I822" s="0" t="s">
        <x:v>188</x:v>
      </x:c>
      <x:c r="J822" s="45">
        <x:f>ROUND(E822/I820* H822,5)</x:f>
      </x:c>
      <x:c r="K822" s="46" t="s"/>
    </x:row>
    <x:row r="823" spans="1:27">
      <x:c r="B823" s="0" t="s">
        <x:v>262</x:v>
      </x:c>
      <x:c r="C823" s="0" t="s">
        <x:v>184</x:v>
      </x:c>
      <x:c r="D823" s="0" t="s">
        <x:v>263</x:v>
      </x:c>
      <x:c r="E823" s="43" t="n">
        <x:v>0.05</x:v>
      </x:c>
      <x:c r="F823" s="0" t="s">
        <x:v>186</x:v>
      </x:c>
      <x:c r="G823" s="0" t="s">
        <x:v>187</x:v>
      </x:c>
      <x:c r="H823" s="44" t="n">
        <x:v>25.32</x:v>
      </x:c>
      <x:c r="I823" s="0" t="s">
        <x:v>188</x:v>
      </x:c>
      <x:c r="J823" s="45">
        <x:f>ROUND(E823/I820* H823,5)</x:f>
      </x:c>
      <x:c r="K823" s="46" t="s"/>
    </x:row>
    <x:row r="824" spans="1:27">
      <x:c r="D824" s="47" t="s">
        <x:v>189</x:v>
      </x:c>
      <x:c r="E824" s="46" t="s"/>
      <x:c r="H824" s="46" t="s"/>
      <x:c r="K824" s="44">
        <x:f>SUM(J822:J823)</x:f>
      </x:c>
    </x:row>
    <x:row r="825" spans="1:27">
      <x:c r="B825" s="14" t="s">
        <x:v>194</x:v>
      </x:c>
      <x:c r="E825" s="46" t="s"/>
      <x:c r="H825" s="46" t="s"/>
      <x:c r="K825" s="46" t="s"/>
    </x:row>
    <x:row r="826" spans="1:27">
      <x:c r="B826" s="0" t="s">
        <x:v>526</x:v>
      </x:c>
      <x:c r="C826" s="0" t="s">
        <x:v>16</x:v>
      </x:c>
      <x:c r="D826" s="0" t="s">
        <x:v>527</x:v>
      </x:c>
      <x:c r="E826" s="43" t="n">
        <x:v>1.02</x:v>
      </x:c>
      <x:c r="G826" s="0" t="s">
        <x:v>187</x:v>
      </x:c>
      <x:c r="H826" s="44" t="n">
        <x:v>55.24</x:v>
      </x:c>
      <x:c r="I826" s="0" t="s">
        <x:v>188</x:v>
      </x:c>
      <x:c r="J826" s="45">
        <x:f>ROUND(E826* H826,5)</x:f>
      </x:c>
      <x:c r="K826" s="46" t="s"/>
    </x:row>
    <x:row r="827" spans="1:27">
      <x:c r="D827" s="47" t="s">
        <x:v>202</x:v>
      </x:c>
      <x:c r="E827" s="46" t="s"/>
      <x:c r="H827" s="46" t="s"/>
      <x:c r="K827" s="44">
        <x:f>SUM(J826:J826)</x:f>
      </x:c>
    </x:row>
    <x:row r="828" spans="1:27">
      <x:c r="E828" s="46" t="s"/>
      <x:c r="H828" s="46" t="s"/>
      <x:c r="K828" s="46" t="s"/>
    </x:row>
    <x:row r="829" spans="1:27">
      <x:c r="D829" s="47" t="s">
        <x:v>204</x:v>
      </x:c>
      <x:c r="E829" s="46" t="s"/>
      <x:c r="H829" s="46" t="n">
        <x:v>1.5</x:v>
      </x:c>
      <x:c r="I829" s="0" t="s">
        <x:v>205</x:v>
      </x:c>
      <x:c r="J829" s="0">
        <x:f>ROUND(H829/100*K824,5)</x:f>
      </x:c>
      <x:c r="K829" s="46" t="s"/>
    </x:row>
    <x:row r="830" spans="1:27">
      <x:c r="D830" s="47" t="s">
        <x:v>203</x:v>
      </x:c>
      <x:c r="E830" s="46" t="s"/>
      <x:c r="H830" s="46" t="s"/>
      <x:c r="K830" s="48">
        <x:f>SUM(J821:J829)</x:f>
      </x:c>
    </x:row>
    <x:row r="831" spans="1:27">
      <x:c r="D831" s="47" t="s">
        <x:v>215</x:v>
      </x:c>
      <x:c r="E831" s="46" t="s"/>
      <x:c r="H831" s="46" t="n">
        <x:v>5</x:v>
      </x:c>
      <x:c r="I831" s="0" t="s">
        <x:v>205</x:v>
      </x:c>
      <x:c r="K831" s="44">
        <x:f>ROUND(H831/100*K830,5)</x:f>
      </x:c>
    </x:row>
    <x:row r="832" spans="1:27">
      <x:c r="D832" s="47" t="s">
        <x:v>206</x:v>
      </x:c>
      <x:c r="E832" s="46" t="s"/>
      <x:c r="H832" s="46" t="s"/>
      <x:c r="K832" s="48">
        <x:f>SUM(K830:K831)</x:f>
      </x:c>
    </x:row>
    <x:row r="834" spans="1:27" customFormat="1" ht="45" customHeight="1">
      <x:c r="A834" s="36" t="s">
        <x:v>528</x:v>
      </x:c>
      <x:c r="B834" s="36" t="s">
        <x:v>84</x:v>
      </x:c>
      <x:c r="C834" s="37" t="s">
        <x:v>80</x:v>
      </x:c>
      <x:c r="D834" s="38" t="s">
        <x:v>85</x:v>
      </x:c>
      <x:c r="E834" s="37" t="s"/>
      <x:c r="F834" s="37" t="s"/>
      <x:c r="G834" s="37" t="s"/>
      <x:c r="H834" s="39" t="s">
        <x:v>180</x:v>
      </x:c>
      <x:c r="I834" s="40" t="n">
        <x:v>1</x:v>
      </x:c>
      <x:c r="J834" s="41" t="s"/>
      <x:c r="K834" s="42" t="n">
        <x:v>2429.77</x:v>
      </x:c>
      <x:c r="L834" s="38" t="s">
        <x:v>529</x:v>
      </x:c>
      <x:c r="M834" s="37" t="s"/>
      <x:c r="N834" s="37" t="s"/>
      <x:c r="O834" s="37" t="s"/>
      <x:c r="P834" s="37" t="s"/>
      <x:c r="Q834" s="37" t="s"/>
      <x:c r="R834" s="37" t="s"/>
      <x:c r="S834" s="37" t="s"/>
      <x:c r="T834" s="37" t="s"/>
      <x:c r="U834" s="37" t="s"/>
      <x:c r="V834" s="37" t="s"/>
      <x:c r="W834" s="37" t="s"/>
      <x:c r="X834" s="37" t="s"/>
      <x:c r="Y834" s="37" t="s"/>
      <x:c r="Z834" s="37" t="s"/>
      <x:c r="AA834" s="37" t="s"/>
    </x:row>
    <x:row r="835" spans="1:27" customFormat="1" ht="45" customHeight="1">
      <x:c r="A835" s="36" t="s">
        <x:v>530</x:v>
      </x:c>
      <x:c r="B835" s="36" t="s">
        <x:v>168</x:v>
      </x:c>
      <x:c r="C835" s="37" t="s">
        <x:v>19</x:v>
      </x:c>
      <x:c r="D835" s="38" t="s">
        <x:v>169</x:v>
      </x:c>
      <x:c r="E835" s="37" t="s"/>
      <x:c r="F835" s="37" t="s"/>
      <x:c r="G835" s="37" t="s"/>
      <x:c r="H835" s="39" t="s">
        <x:v>180</x:v>
      </x:c>
      <x:c r="I835" s="40" t="n">
        <x:v>1</x:v>
      </x:c>
      <x:c r="J835" s="41" t="s"/>
      <x:c r="K835" s="42" t="n">
        <x:v>4070</x:v>
      </x:c>
      <x:c r="L835" s="38" t="s">
        <x:v>531</x:v>
      </x:c>
      <x:c r="M835" s="37" t="s"/>
      <x:c r="N835" s="37" t="s"/>
      <x:c r="O835" s="37" t="s"/>
      <x:c r="P835" s="37" t="s"/>
      <x:c r="Q835" s="37" t="s"/>
      <x:c r="R835" s="37" t="s"/>
      <x:c r="S835" s="37" t="s"/>
      <x:c r="T835" s="37" t="s"/>
      <x:c r="U835" s="37" t="s"/>
      <x:c r="V835" s="37" t="s"/>
      <x:c r="W835" s="37" t="s"/>
      <x:c r="X835" s="37" t="s"/>
      <x:c r="Y835" s="37" t="s"/>
      <x:c r="Z835" s="37" t="s"/>
      <x:c r="AA835" s="37" t="s"/>
    </x:row>
    <x:row r="836" spans="1:27" customFormat="1" ht="45" customHeight="1">
      <x:c r="A836" s="36" t="s">
        <x:v>532</x:v>
      </x:c>
      <x:c r="B836" s="36" t="s">
        <x:v>145</x:v>
      </x:c>
      <x:c r="C836" s="37" t="s">
        <x:v>28</x:v>
      </x:c>
      <x:c r="D836" s="38" t="s">
        <x:v>146</x:v>
      </x:c>
      <x:c r="E836" s="37" t="s"/>
      <x:c r="F836" s="37" t="s"/>
      <x:c r="G836" s="37" t="s"/>
      <x:c r="H836" s="39" t="s">
        <x:v>180</x:v>
      </x:c>
      <x:c r="I836" s="40" t="n">
        <x:v>1</x:v>
      </x:c>
      <x:c r="J836" s="41" t="s"/>
      <x:c r="K836" s="42">
        <x:f>ROUND(K843,2)</x:f>
      </x:c>
      <x:c r="L836" s="38" t="s">
        <x:v>533</x:v>
      </x:c>
      <x:c r="M836" s="37" t="s"/>
      <x:c r="N836" s="37" t="s"/>
      <x:c r="O836" s="37" t="s"/>
      <x:c r="P836" s="37" t="s"/>
      <x:c r="Q836" s="37" t="s"/>
      <x:c r="R836" s="37" t="s"/>
      <x:c r="S836" s="37" t="s"/>
      <x:c r="T836" s="37" t="s"/>
      <x:c r="U836" s="37" t="s"/>
      <x:c r="V836" s="37" t="s"/>
      <x:c r="W836" s="37" t="s"/>
      <x:c r="X836" s="37" t="s"/>
      <x:c r="Y836" s="37" t="s"/>
      <x:c r="Z836" s="37" t="s"/>
      <x:c r="AA836" s="37" t="s"/>
    </x:row>
    <x:row r="837" spans="1:27">
      <x:c r="B837" s="14" t="s">
        <x:v>207</x:v>
      </x:c>
    </x:row>
    <x:row r="838" spans="1:27">
      <x:c r="B838" s="0" t="s">
        <x:v>208</x:v>
      </x:c>
      <x:c r="C838" s="0" t="s">
        <x:v>28</x:v>
      </x:c>
      <x:c r="D838" s="0" t="s">
        <x:v>209</x:v>
      </x:c>
      <x:c r="E838" s="43" t="n">
        <x:v>1</x:v>
      </x:c>
      <x:c r="G838" s="0" t="s">
        <x:v>187</x:v>
      </x:c>
      <x:c r="H838" s="44" t="n">
        <x:v>38.32002</x:v>
      </x:c>
      <x:c r="I838" s="0" t="s">
        <x:v>188</x:v>
      </x:c>
      <x:c r="J838" s="45">
        <x:f>ROUND(E838* H838,5)</x:f>
      </x:c>
      <x:c r="K838" s="46" t="s"/>
    </x:row>
    <x:row r="839" spans="1:27">
      <x:c r="B839" s="0" t="s">
        <x:v>90</x:v>
      </x:c>
      <x:c r="C839" s="0" t="s">
        <x:v>16</x:v>
      </x:c>
      <x:c r="D839" s="0" t="s">
        <x:v>91</x:v>
      </x:c>
      <x:c r="E839" s="43" t="n">
        <x:v>1.26491</x:v>
      </x:c>
      <x:c r="G839" s="0" t="s">
        <x:v>187</x:v>
      </x:c>
      <x:c r="H839" s="44" t="n">
        <x:v>6.20524</x:v>
      </x:c>
      <x:c r="I839" s="0" t="s">
        <x:v>188</x:v>
      </x:c>
      <x:c r="J839" s="45">
        <x:f>ROUND(E839* H839,5)</x:f>
      </x:c>
      <x:c r="K839" s="46" t="s"/>
    </x:row>
    <x:row r="840" spans="1:27">
      <x:c r="D840" s="47" t="s">
        <x:v>534</x:v>
      </x:c>
      <x:c r="E840" s="46" t="s"/>
      <x:c r="H840" s="46" t="s"/>
      <x:c r="K840" s="44">
        <x:f>SUM(J838:J839)</x:f>
      </x:c>
    </x:row>
    <x:row r="841" spans="1:27">
      <x:c r="D841" s="47" t="s">
        <x:v>203</x:v>
      </x:c>
      <x:c r="E841" s="46" t="s"/>
      <x:c r="H841" s="46" t="s"/>
      <x:c r="K841" s="48">
        <x:f>SUM(J837:J840)</x:f>
      </x:c>
    </x:row>
    <x:row r="842" spans="1:27">
      <x:c r="D842" s="47" t="s">
        <x:v>215</x:v>
      </x:c>
      <x:c r="E842" s="46" t="s"/>
      <x:c r="H842" s="46" t="n">
        <x:v>5</x:v>
      </x:c>
      <x:c r="I842" s="0" t="s">
        <x:v>205</x:v>
      </x:c>
      <x:c r="K842" s="44">
        <x:f>ROUND(H842/100*K841,5)</x:f>
      </x:c>
    </x:row>
    <x:row r="843" spans="1:27">
      <x:c r="D843" s="47" t="s">
        <x:v>206</x:v>
      </x:c>
      <x:c r="E843" s="46" t="s"/>
      <x:c r="H843" s="46" t="s"/>
      <x:c r="K843" s="48">
        <x:f>SUM(K841:K842)</x:f>
      </x:c>
    </x:row>
    <x:row r="845" spans="1:27" customFormat="1" ht="45" customHeight="1">
      <x:c r="A845" s="36" t="s">
        <x:v>535</x:v>
      </x:c>
      <x:c r="B845" s="36" t="s">
        <x:v>94</x:v>
      </x:c>
      <x:c r="C845" s="37" t="s">
        <x:v>28</x:v>
      </x:c>
      <x:c r="D845" s="38" t="s">
        <x:v>95</x:v>
      </x:c>
      <x:c r="E845" s="37" t="s"/>
      <x:c r="F845" s="37" t="s"/>
      <x:c r="G845" s="37" t="s"/>
      <x:c r="H845" s="39" t="s">
        <x:v>180</x:v>
      </x:c>
      <x:c r="I845" s="40" t="n">
        <x:v>1</x:v>
      </x:c>
      <x:c r="J845" s="41" t="s"/>
      <x:c r="K845" s="42">
        <x:f>ROUND(K851,2)</x:f>
      </x:c>
      <x:c r="L845" s="38" t="s">
        <x:v>536</x:v>
      </x:c>
      <x:c r="M845" s="37" t="s"/>
      <x:c r="N845" s="37" t="s"/>
      <x:c r="O845" s="37" t="s"/>
      <x:c r="P845" s="37" t="s"/>
      <x:c r="Q845" s="37" t="s"/>
      <x:c r="R845" s="37" t="s"/>
      <x:c r="S845" s="37" t="s"/>
      <x:c r="T845" s="37" t="s"/>
      <x:c r="U845" s="37" t="s"/>
      <x:c r="V845" s="37" t="s"/>
      <x:c r="W845" s="37" t="s"/>
      <x:c r="X845" s="37" t="s"/>
      <x:c r="Y845" s="37" t="s"/>
      <x:c r="Z845" s="37" t="s"/>
      <x:c r="AA845" s="37" t="s"/>
    </x:row>
    <x:row r="846" spans="1:27">
      <x:c r="B846" s="14" t="s">
        <x:v>207</x:v>
      </x:c>
    </x:row>
    <x:row r="847" spans="1:27">
      <x:c r="B847" s="0" t="s">
        <x:v>216</x:v>
      </x:c>
      <x:c r="C847" s="0" t="s">
        <x:v>28</x:v>
      </x:c>
      <x:c r="D847" s="0" t="s">
        <x:v>217</x:v>
      </x:c>
      <x:c r="E847" s="43" t="n">
        <x:v>1</x:v>
      </x:c>
      <x:c r="G847" s="0" t="s">
        <x:v>187</x:v>
      </x:c>
      <x:c r="H847" s="44" t="n">
        <x:v>15.37522</x:v>
      </x:c>
      <x:c r="I847" s="0" t="s">
        <x:v>188</x:v>
      </x:c>
      <x:c r="J847" s="45">
        <x:f>ROUND(E847* H847,5)</x:f>
      </x:c>
      <x:c r="K847" s="46" t="s"/>
    </x:row>
    <x:row r="848" spans="1:27">
      <x:c r="B848" s="0" t="s">
        <x:v>219</x:v>
      </x:c>
      <x:c r="C848" s="0" t="s">
        <x:v>28</x:v>
      </x:c>
      <x:c r="D848" s="0" t="s">
        <x:v>220</x:v>
      </x:c>
      <x:c r="E848" s="43" t="n">
        <x:v>1</x:v>
      </x:c>
      <x:c r="G848" s="0" t="s">
        <x:v>187</x:v>
      </x:c>
      <x:c r="H848" s="44" t="n">
        <x:v>30.95122</x:v>
      </x:c>
      <x:c r="I848" s="0" t="s">
        <x:v>188</x:v>
      </x:c>
      <x:c r="J848" s="45">
        <x:f>ROUND(E848* H848,5)</x:f>
      </x:c>
      <x:c r="K848" s="46" t="s"/>
    </x:row>
    <x:row r="849" spans="1:27">
      <x:c r="D849" s="47" t="s">
        <x:v>203</x:v>
      </x:c>
      <x:c r="E849" s="46" t="s"/>
      <x:c r="H849" s="46" t="s"/>
      <x:c r="K849" s="48">
        <x:f>SUM(J846:J848)</x:f>
      </x:c>
    </x:row>
    <x:row r="850" spans="1:27">
      <x:c r="D850" s="47" t="s">
        <x:v>215</x:v>
      </x:c>
      <x:c r="E850" s="46" t="s"/>
      <x:c r="H850" s="46" t="n">
        <x:v>5</x:v>
      </x:c>
      <x:c r="I850" s="0" t="s">
        <x:v>205</x:v>
      </x:c>
      <x:c r="K850" s="44">
        <x:f>ROUND(H850/100*K849,5)</x:f>
      </x:c>
    </x:row>
    <x:row r="851" spans="1:27">
      <x:c r="D851" s="47" t="s">
        <x:v>206</x:v>
      </x:c>
      <x:c r="E851" s="46" t="s"/>
      <x:c r="H851" s="46" t="s"/>
      <x:c r="K851" s="48">
        <x:f>SUM(K849:K850)</x:f>
      </x:c>
    </x:row>
  </x:sheetData>
  <x:sheetProtection sheet="1"/>
  <x:mergeCells count="137">
    <x:mergeCell ref="A1:K1"/>
    <x:mergeCell ref="A2:K2"/>
    <x:mergeCell ref="A3:K3"/>
    <x:mergeCell ref="A4:K4"/>
    <x:mergeCell ref="A6:K6"/>
    <x:mergeCell ref="D11:F11"/>
    <x:mergeCell ref="I11:J11"/>
    <x:mergeCell ref="D28:F28"/>
    <x:mergeCell ref="I28:J28"/>
    <x:mergeCell ref="D42:F42"/>
    <x:mergeCell ref="I42:J42"/>
    <x:mergeCell ref="D52:F52"/>
    <x:mergeCell ref="I52:J52"/>
    <x:mergeCell ref="D67:F67"/>
    <x:mergeCell ref="I67:J67"/>
    <x:mergeCell ref="D77:F77"/>
    <x:mergeCell ref="I77:J77"/>
    <x:mergeCell ref="D87:F87"/>
    <x:mergeCell ref="I87:J87"/>
    <x:mergeCell ref="D100:F100"/>
    <x:mergeCell ref="I100:J100"/>
    <x:mergeCell ref="D110:F110"/>
    <x:mergeCell ref="I110:J110"/>
    <x:mergeCell ref="D120:F120"/>
    <x:mergeCell ref="I120:J120"/>
    <x:mergeCell ref="D130:F130"/>
    <x:mergeCell ref="I130:J130"/>
    <x:mergeCell ref="D140:F140"/>
    <x:mergeCell ref="I140:J140"/>
    <x:mergeCell ref="D153:F153"/>
    <x:mergeCell ref="I153:J153"/>
    <x:mergeCell ref="D163:F163"/>
    <x:mergeCell ref="I163:J163"/>
    <x:mergeCell ref="D174:F174"/>
    <x:mergeCell ref="I174:J174"/>
    <x:mergeCell ref="D184:F184"/>
    <x:mergeCell ref="I184:J184"/>
    <x:mergeCell ref="D197:F197"/>
    <x:mergeCell ref="I197:J197"/>
    <x:mergeCell ref="D210:F210"/>
    <x:mergeCell ref="I210:J210"/>
    <x:mergeCell ref="D220:F220"/>
    <x:mergeCell ref="I220:J220"/>
    <x:mergeCell ref="D229:F229"/>
    <x:mergeCell ref="I229:J229"/>
    <x:mergeCell ref="D237:F237"/>
    <x:mergeCell ref="I237:J237"/>
    <x:mergeCell ref="D245:F245"/>
    <x:mergeCell ref="I245:J245"/>
    <x:mergeCell ref="D253:F253"/>
    <x:mergeCell ref="I253:J253"/>
    <x:mergeCell ref="D267:F267"/>
    <x:mergeCell ref="I267:J267"/>
    <x:mergeCell ref="D284:F284"/>
    <x:mergeCell ref="I284:J284"/>
    <x:mergeCell ref="D300:F300"/>
    <x:mergeCell ref="I300:J300"/>
    <x:mergeCell ref="D313:F313"/>
    <x:mergeCell ref="I313:J313"/>
    <x:mergeCell ref="D328:F328"/>
    <x:mergeCell ref="I328:J328"/>
    <x:mergeCell ref="D342:F342"/>
    <x:mergeCell ref="I342:J342"/>
    <x:mergeCell ref="D359:F359"/>
    <x:mergeCell ref="I359:J359"/>
    <x:mergeCell ref="D376:F376"/>
    <x:mergeCell ref="I376:J376"/>
    <x:mergeCell ref="D393:F393"/>
    <x:mergeCell ref="I393:J393"/>
    <x:mergeCell ref="D411:F411"/>
    <x:mergeCell ref="I411:J411"/>
    <x:mergeCell ref="D428:F428"/>
    <x:mergeCell ref="I428:J428"/>
    <x:mergeCell ref="D445:F445"/>
    <x:mergeCell ref="I445:J445"/>
    <x:mergeCell ref="D461:F461"/>
    <x:mergeCell ref="I461:J461"/>
    <x:mergeCell ref="D477:F477"/>
    <x:mergeCell ref="I477:J477"/>
    <x:mergeCell ref="D492:F492"/>
    <x:mergeCell ref="I492:J492"/>
    <x:mergeCell ref="D507:F507"/>
    <x:mergeCell ref="I507:J507"/>
    <x:mergeCell ref="D520:F520"/>
    <x:mergeCell ref="I520:J520"/>
    <x:mergeCell ref="D538:F538"/>
    <x:mergeCell ref="I538:J538"/>
    <x:mergeCell ref="D555:F555"/>
    <x:mergeCell ref="I555:J555"/>
    <x:mergeCell ref="D570:F570"/>
    <x:mergeCell ref="I570:J570"/>
    <x:mergeCell ref="D589:F589"/>
    <x:mergeCell ref="I589:J589"/>
    <x:mergeCell ref="D609:F609"/>
    <x:mergeCell ref="I609:J609"/>
    <x:mergeCell ref="D622:F622"/>
    <x:mergeCell ref="I622:J622"/>
    <x:mergeCell ref="D636:F636"/>
    <x:mergeCell ref="I636:J636"/>
    <x:mergeCell ref="D650:F650"/>
    <x:mergeCell ref="I650:J650"/>
    <x:mergeCell ref="D651:F651"/>
    <x:mergeCell ref="I651:J651"/>
    <x:mergeCell ref="D668:F668"/>
    <x:mergeCell ref="I668:J668"/>
    <x:mergeCell ref="D685:F685"/>
    <x:mergeCell ref="I685:J685"/>
    <x:mergeCell ref="D702:F702"/>
    <x:mergeCell ref="I702:J702"/>
    <x:mergeCell ref="D714:F714"/>
    <x:mergeCell ref="I714:J714"/>
    <x:mergeCell ref="D728:F728"/>
    <x:mergeCell ref="I728:J728"/>
    <x:mergeCell ref="D742:F742"/>
    <x:mergeCell ref="I742:J742"/>
    <x:mergeCell ref="D758:F758"/>
    <x:mergeCell ref="I758:J758"/>
    <x:mergeCell ref="D775:F775"/>
    <x:mergeCell ref="I775:J775"/>
    <x:mergeCell ref="D789:F789"/>
    <x:mergeCell ref="I789:J789"/>
    <x:mergeCell ref="D803:F803"/>
    <x:mergeCell ref="I803:J803"/>
    <x:mergeCell ref="D804:F804"/>
    <x:mergeCell ref="I804:J804"/>
    <x:mergeCell ref="D805:F805"/>
    <x:mergeCell ref="I805:J805"/>
    <x:mergeCell ref="D820:F820"/>
    <x:mergeCell ref="I820:J820"/>
    <x:mergeCell ref="D834:F834"/>
    <x:mergeCell ref="I834:J834"/>
    <x:mergeCell ref="D835:F835"/>
    <x:mergeCell ref="I835:J835"/>
    <x:mergeCell ref="D836:F836"/>
    <x:mergeCell ref="I836:J836"/>
    <x:mergeCell ref="D845:F845"/>
    <x:mergeCell ref="I845:J8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113"/>
  <x:sheetViews>
    <x:sheetView workbookViewId="0">
      <x:pane xSplit="0" ySplit="8" topLeftCell="A9" state="frozenSplit"/>
    </x:sheetView>
  </x:sheetViews>
  <x:sheetFormatPr defaultRowHeight="15"/>
  <x:cols>
    <x:col min="1" max="1" width="14.710625" style="0" customWidth="1"/>
    <x:col min="2" max="2" width="6.210625" style="0" customWidth="1"/>
    <x:col min="3" max="3" width="65.710625" style="0" customWidth="1"/>
    <x:col min="4" max="4" width="13.710625" style="0" customWidth="1"/>
    <x:col min="5" max="5" width="65.710625" style="0" customWidth="1"/>
    <x:col min="6" max="7" width="13.710625" style="0" customWidth="1"/>
  </x:cols>
  <x:sheetData>
    <x:row r="1" spans="1:7">
      <x:c r="A1" s="16" t="s">
        <x:v>0</x:v>
      </x:c>
      <x:c r="B1" s="16" t="s">
        <x:v>0</x:v>
      </x:c>
      <x:c r="C1" s="16" t="s">
        <x:v>0</x:v>
      </x:c>
      <x:c r="D1" s="16" t="s">
        <x:v>0</x:v>
      </x:c>
    </x:row>
    <x:row r="2" spans="1:7">
      <x:c r="A2" s="16" t="s">
        <x:v>1</x:v>
      </x:c>
      <x:c r="B2" s="16" t="s">
        <x:v>1</x:v>
      </x:c>
      <x:c r="C2" s="16" t="s">
        <x:v>1</x:v>
      </x:c>
      <x:c r="D2" s="16" t="s">
        <x:v>1</x:v>
      </x:c>
    </x:row>
    <x:row r="3" spans="1:7">
      <x:c r="A3" s="16" t="s">
        <x:v>2</x:v>
      </x:c>
      <x:c r="B3" s="16" t="s">
        <x:v>2</x:v>
      </x:c>
      <x:c r="C3" s="16" t="s">
        <x:v>2</x:v>
      </x:c>
      <x:c r="D3" s="16" t="s">
        <x:v>2</x:v>
      </x:c>
    </x:row>
    <x:row r="4" spans="1:7">
      <x:c r="A4" s="16" t="s"/>
      <x:c r="B4" s="16" t="s"/>
      <x:c r="C4" s="16" t="s"/>
      <x:c r="D4" s="16" t="s"/>
    </x:row>
    <x:row r="6" spans="1:7">
      <x:c r="A6" s="3" t="s">
        <x:v>171</x:v>
      </x:c>
      <x:c r="B6" s="3" t="s">
        <x:v>171</x:v>
      </x:c>
      <x:c r="C6" s="3" t="s">
        <x:v>171</x:v>
      </x:c>
      <x:c r="D6" s="3" t="s">
        <x:v>171</x:v>
      </x:c>
    </x:row>
    <x:row r="8" spans="1:7">
      <x:c r="A8" s="35" t="s">
        <x:v>173</x:v>
      </x:c>
      <x:c r="B8" s="35" t="s">
        <x:v>174</x:v>
      </x:c>
      <x:c r="C8" s="35" t="s">
        <x:v>175</x:v>
      </x:c>
      <x:c r="D8" s="35" t="s">
        <x:v>4</x:v>
      </x:c>
      <x:c r="E8" s="35" t="s">
        <x:v>176</x:v>
      </x:c>
      <x:c r="F8" s="35" t="s">
        <x:v>537</x:v>
      </x:c>
      <x:c r="G8" s="35" t="s">
        <x:v>538</x:v>
      </x:c>
    </x:row>
    <x:row r="10" spans="1:7">
      <x:c r="A10" s="19" t="s">
        <x:v>182</x:v>
      </x:c>
    </x:row>
    <x:row r="11" spans="1:7">
      <x:c r="A11" s="0" t="s">
        <x:v>298</x:v>
      </x:c>
      <x:c r="B11" s="0" t="s">
        <x:v>184</x:v>
      </x:c>
      <x:c r="C11" s="0" t="s">
        <x:v>299</x:v>
      </x:c>
      <x:c r="D11" s="44" t="n">
        <x:v>27.23</x:v>
      </x:c>
      <x:c r="E11" s="0" t="s">
        <x:v>299</x:v>
      </x:c>
      <x:c r="F11" s="49" t="n">
        <x:v>0</x:v>
      </x:c>
      <x:c r="G11" s="49" t="n">
        <x:v>0</x:v>
      </x:c>
    </x:row>
    <x:row r="12" spans="1:7">
      <x:c r="A12" s="0" t="s">
        <x:v>325</x:v>
      </x:c>
      <x:c r="B12" s="0" t="s">
        <x:v>184</x:v>
      </x:c>
      <x:c r="C12" s="0" t="s">
        <x:v>326</x:v>
      </x:c>
      <x:c r="D12" s="44" t="n">
        <x:v>22.83</x:v>
      </x:c>
      <x:c r="E12" s="0" t="s">
        <x:v>326</x:v>
      </x:c>
      <x:c r="F12" s="49" t="n">
        <x:v>0</x:v>
      </x:c>
      <x:c r="G12" s="49" t="n">
        <x:v>0</x:v>
      </x:c>
    </x:row>
    <x:row r="13" spans="1:7">
      <x:c r="A13" s="0" t="s">
        <x:v>222</x:v>
      </x:c>
      <x:c r="B13" s="0" t="s">
        <x:v>184</x:v>
      </x:c>
      <x:c r="C13" s="0" t="s">
        <x:v>223</x:v>
      </x:c>
      <x:c r="D13" s="44" t="n">
        <x:v>22.83</x:v>
      </x:c>
      <x:c r="E13" s="0" t="s">
        <x:v>223</x:v>
      </x:c>
      <x:c r="F13" s="49" t="n">
        <x:v>0</x:v>
      </x:c>
      <x:c r="G13" s="49" t="n">
        <x:v>0</x:v>
      </x:c>
    </x:row>
    <x:row r="14" spans="1:7">
      <x:c r="A14" s="0" t="s">
        <x:v>258</x:v>
      </x:c>
      <x:c r="B14" s="0" t="s">
        <x:v>184</x:v>
      </x:c>
      <x:c r="C14" s="0" t="s">
        <x:v>259</x:v>
      </x:c>
      <x:c r="D14" s="44" t="n">
        <x:v>26.08</x:v>
      </x:c>
      <x:c r="E14" s="0" t="s">
        <x:v>259</x:v>
      </x:c>
      <x:c r="F14" s="49" t="n">
        <x:v>0</x:v>
      </x:c>
      <x:c r="G14" s="49" t="n">
        <x:v>0</x:v>
      </x:c>
    </x:row>
    <x:row r="15" spans="1:7">
      <x:c r="A15" s="0" t="s">
        <x:v>518</x:v>
      </x:c>
      <x:c r="B15" s="0" t="s">
        <x:v>184</x:v>
      </x:c>
      <x:c r="C15" s="0" t="s">
        <x:v>519</x:v>
      </x:c>
      <x:c r="D15" s="44" t="n">
        <x:v>26.08</x:v>
      </x:c>
      <x:c r="E15" s="0" t="s">
        <x:v>519</x:v>
      </x:c>
      <x:c r="F15" s="49" t="n">
        <x:v>0</x:v>
      </x:c>
      <x:c r="G15" s="49" t="n">
        <x:v>0</x:v>
      </x:c>
    </x:row>
    <x:row r="16" spans="1:7">
      <x:c r="A16" s="0" t="s">
        <x:v>292</x:v>
      </x:c>
      <x:c r="B16" s="0" t="s">
        <x:v>184</x:v>
      </x:c>
      <x:c r="C16" s="0" t="s">
        <x:v>293</x:v>
      </x:c>
      <x:c r="D16" s="44" t="n">
        <x:v>22.83</x:v>
      </x:c>
      <x:c r="E16" s="0" t="s">
        <x:v>293</x:v>
      </x:c>
      <x:c r="F16" s="49" t="n">
        <x:v>0</x:v>
      </x:c>
      <x:c r="G16" s="49" t="n">
        <x:v>0</x:v>
      </x:c>
    </x:row>
    <x:row r="17" spans="1:7">
      <x:c r="A17" s="0" t="s">
        <x:v>211</x:v>
      </x:c>
      <x:c r="B17" s="0" t="s">
        <x:v>184</x:v>
      </x:c>
      <x:c r="C17" s="0" t="s">
        <x:v>212</x:v>
      </x:c>
      <x:c r="D17" s="44" t="n">
        <x:v>21.64</x:v>
      </x:c>
      <x:c r="E17" s="0" t="s">
        <x:v>212</x:v>
      </x:c>
      <x:c r="F17" s="49" t="n">
        <x:v>0</x:v>
      </x:c>
      <x:c r="G17" s="49" t="n">
        <x:v>0</x:v>
      </x:c>
    </x:row>
    <x:row r="18" spans="1:7">
      <x:c r="A18" s="0" t="s">
        <x:v>183</x:v>
      </x:c>
      <x:c r="B18" s="0" t="s">
        <x:v>184</x:v>
      </x:c>
      <x:c r="C18" s="0" t="s">
        <x:v>185</x:v>
      </x:c>
      <x:c r="D18" s="44" t="n">
        <x:v>22.28</x:v>
      </x:c>
      <x:c r="E18" s="0" t="s">
        <x:v>185</x:v>
      </x:c>
      <x:c r="F18" s="49" t="n">
        <x:v>0</x:v>
      </x:c>
      <x:c r="G18" s="49" t="n">
        <x:v>0</x:v>
      </x:c>
    </x:row>
    <x:row r="19" spans="1:7">
      <x:c r="A19" s="0" t="s">
        <x:v>308</x:v>
      </x:c>
      <x:c r="B19" s="0" t="s">
        <x:v>184</x:v>
      </x:c>
      <x:c r="C19" s="0" t="s">
        <x:v>309</x:v>
      </x:c>
      <x:c r="D19" s="44" t="n">
        <x:v>24.5</x:v>
      </x:c>
      <x:c r="E19" s="0" t="s">
        <x:v>309</x:v>
      </x:c>
      <x:c r="F19" s="49" t="n">
        <x:v>0</x:v>
      </x:c>
      <x:c r="G19" s="49" t="n">
        <x:v>0</x:v>
      </x:c>
    </x:row>
    <x:row r="20" spans="1:7">
      <x:c r="A20" s="0" t="s">
        <x:v>256</x:v>
      </x:c>
      <x:c r="B20" s="0" t="s">
        <x:v>184</x:v>
      </x:c>
      <x:c r="C20" s="0" t="s">
        <x:v>257</x:v>
      </x:c>
      <x:c r="D20" s="44" t="n">
        <x:v>30.41</x:v>
      </x:c>
      <x:c r="E20" s="0" t="s">
        <x:v>257</x:v>
      </x:c>
      <x:c r="F20" s="49" t="n">
        <x:v>0</x:v>
      </x:c>
      <x:c r="G20" s="49" t="n">
        <x:v>0</x:v>
      </x:c>
    </x:row>
    <x:row r="21" spans="1:7">
      <x:c r="A21" s="0" t="s">
        <x:v>323</x:v>
      </x:c>
      <x:c r="B21" s="0" t="s">
        <x:v>184</x:v>
      </x:c>
      <x:c r="C21" s="0" t="s">
        <x:v>324</x:v>
      </x:c>
      <x:c r="D21" s="44" t="n">
        <x:v>24.5</x:v>
      </x:c>
      <x:c r="E21" s="0" t="s">
        <x:v>324</x:v>
      </x:c>
      <x:c r="F21" s="49" t="n">
        <x:v>0</x:v>
      </x:c>
      <x:c r="G21" s="49" t="n">
        <x:v>0</x:v>
      </x:c>
    </x:row>
    <x:row r="22" spans="1:7">
      <x:c r="A22" s="0" t="s">
        <x:v>262</x:v>
      </x:c>
      <x:c r="B22" s="0" t="s">
        <x:v>184</x:v>
      </x:c>
      <x:c r="C22" s="0" t="s">
        <x:v>263</x:v>
      </x:c>
      <x:c r="D22" s="44" t="n">
        <x:v>25.32</x:v>
      </x:c>
      <x:c r="E22" s="0" t="s">
        <x:v>263</x:v>
      </x:c>
      <x:c r="F22" s="49" t="n">
        <x:v>0</x:v>
      </x:c>
      <x:c r="G22" s="49" t="n">
        <x:v>0</x:v>
      </x:c>
    </x:row>
    <x:row r="23" spans="1:7">
      <x:c r="A23" s="0" t="s">
        <x:v>252</x:v>
      </x:c>
      <x:c r="B23" s="0" t="s">
        <x:v>184</x:v>
      </x:c>
      <x:c r="C23" s="0" t="s">
        <x:v>253</x:v>
      </x:c>
      <x:c r="D23" s="44" t="n">
        <x:v>25.32</x:v>
      </x:c>
      <x:c r="E23" s="0" t="s">
        <x:v>253</x:v>
      </x:c>
      <x:c r="F23" s="49" t="n">
        <x:v>0</x:v>
      </x:c>
      <x:c r="G23" s="49" t="n">
        <x:v>0</x:v>
      </x:c>
    </x:row>
    <x:row r="24" spans="1:7">
      <x:c r="A24" s="0" t="s">
        <x:v>421</x:v>
      </x:c>
      <x:c r="B24" s="0" t="s">
        <x:v>184</x:v>
      </x:c>
      <x:c r="C24" s="0" t="s">
        <x:v>422</x:v>
      </x:c>
      <x:c r="D24" s="44" t="n">
        <x:v>24.5</x:v>
      </x:c>
      <x:c r="E24" s="0" t="s">
        <x:v>422</x:v>
      </x:c>
      <x:c r="F24" s="49" t="n">
        <x:v>0</x:v>
      </x:c>
      <x:c r="G24" s="49" t="n">
        <x:v>0</x:v>
      </x:c>
    </x:row>
    <x:row r="25" spans="1:7">
      <x:c r="A25" s="0" t="s">
        <x:v>384</x:v>
      </x:c>
      <x:c r="B25" s="0" t="s">
        <x:v>184</x:v>
      </x:c>
      <x:c r="C25" s="0" t="s">
        <x:v>385</x:v>
      </x:c>
      <x:c r="D25" s="44" t="n">
        <x:v>24.5</x:v>
      </x:c>
      <x:c r="E25" s="0" t="s">
        <x:v>385</x:v>
      </x:c>
      <x:c r="F25" s="49" t="n">
        <x:v>0</x:v>
      </x:c>
      <x:c r="G25" s="49" t="n">
        <x:v>0</x:v>
      </x:c>
    </x:row>
    <x:row r="26" spans="1:7">
      <x:c r="A26" s="0" t="s">
        <x:v>224</x:v>
      </x:c>
      <x:c r="B26" s="0" t="s">
        <x:v>184</x:v>
      </x:c>
      <x:c r="C26" s="0" t="s">
        <x:v>225</x:v>
      </x:c>
      <x:c r="D26" s="44" t="n">
        <x:v>24.5</x:v>
      </x:c>
      <x:c r="E26" s="0" t="s">
        <x:v>225</x:v>
      </x:c>
      <x:c r="F26" s="49" t="n">
        <x:v>0</x:v>
      </x:c>
      <x:c r="G26" s="49" t="n">
        <x:v>0</x:v>
      </x:c>
    </x:row>
    <x:row r="27" spans="1:7">
      <x:c r="A27" s="0" t="s">
        <x:v>300</x:v>
      </x:c>
      <x:c r="B27" s="0" t="s">
        <x:v>184</x:v>
      </x:c>
      <x:c r="C27" s="0" t="s">
        <x:v>301</x:v>
      </x:c>
      <x:c r="D27" s="44" t="n">
        <x:v>31.17</x:v>
      </x:c>
      <x:c r="E27" s="0" t="s">
        <x:v>301</x:v>
      </x:c>
      <x:c r="F27" s="49" t="n">
        <x:v>0</x:v>
      </x:c>
      <x:c r="G27" s="49" t="n">
        <x:v>0</x:v>
      </x:c>
    </x:row>
    <x:row r="28" spans="1:7">
      <x:c r="A28" s="19" t="s">
        <x:v>190</x:v>
      </x:c>
    </x:row>
    <x:row r="29" spans="1:7">
      <x:c r="A29" s="0" t="s">
        <x:v>213</x:v>
      </x:c>
      <x:c r="B29" s="0" t="s">
        <x:v>184</x:v>
      </x:c>
      <x:c r="C29" s="0" t="s">
        <x:v>214</x:v>
      </x:c>
      <x:c r="D29" s="44" t="n">
        <x:v>19.01</x:v>
      </x:c>
      <x:c r="E29" s="0" t="s">
        <x:v>539</x:v>
      </x:c>
      <x:c r="F29" s="49" t="n">
        <x:v>21.17272328463</x:v>
      </x:c>
      <x:c r="G29" s="49" t="n">
        <x:v>291.90959429742</x:v>
      </x:c>
    </x:row>
    <x:row r="30" spans="1:7">
      <x:c r="A30" s="0" t="s">
        <x:v>274</x:v>
      </x:c>
      <x:c r="B30" s="0" t="s">
        <x:v>184</x:v>
      </x:c>
      <x:c r="C30" s="0" t="s">
        <x:v>275</x:v>
      </x:c>
      <x:c r="D30" s="44" t="n">
        <x:v>110.56</x:v>
      </x:c>
      <x:c r="E30" s="0" t="s">
        <x:v>540</x:v>
      </x:c>
      <x:c r="F30" s="49" t="n">
        <x:v>18.892093761391</x:v>
      </x:c>
      <x:c r="G30" s="49" t="n">
        <x:v>261.6057797502</x:v>
      </x:c>
    </x:row>
    <x:row r="31" spans="1:7">
      <x:c r="A31" s="0" t="s">
        <x:v>276</x:v>
      </x:c>
      <x:c r="B31" s="0" t="s">
        <x:v>184</x:v>
      </x:c>
      <x:c r="C31" s="0" t="s">
        <x:v>277</x:v>
      </x:c>
      <x:c r="D31" s="44" t="n">
        <x:v>59.18</x:v>
      </x:c>
      <x:c r="E31" s="0" t="s">
        <x:v>541</x:v>
      </x:c>
      <x:c r="F31" s="49" t="n">
        <x:v>14.126520560364</x:v>
      </x:c>
      <x:c r="G31" s="49" t="n">
        <x:v>195.61513260662</x:v>
      </x:c>
    </x:row>
    <x:row r="32" spans="1:7">
      <x:c r="A32" s="0" t="s">
        <x:v>425</x:v>
      </x:c>
      <x:c r="B32" s="0" t="s">
        <x:v>184</x:v>
      </x:c>
      <x:c r="C32" s="0" t="s">
        <x:v>426</x:v>
      </x:c>
      <x:c r="D32" s="44" t="n">
        <x:v>41.15</x:v>
      </x:c>
      <x:c r="E32" s="0" t="s">
        <x:v>542</x:v>
      </x:c>
      <x:c r="F32" s="49" t="n">
        <x:v>6.0232012465687</x:v>
      </x:c>
      <x:c r="G32" s="49" t="n">
        <x:v>218.8530233278</x:v>
      </x:c>
    </x:row>
    <x:row r="33" spans="1:7">
      <x:c r="A33" s="0" t="s">
        <x:v>191</x:v>
      </x:c>
      <x:c r="B33" s="0" t="s">
        <x:v>184</x:v>
      </x:c>
      <x:c r="C33" s="0" t="s">
        <x:v>192</x:v>
      </x:c>
      <x:c r="D33" s="44" t="n">
        <x:v>2.6</x:v>
      </x:c>
      <x:c r="E33" s="0" t="s">
        <x:v>543</x:v>
      </x:c>
      <x:c r="F33" s="49" t="n">
        <x:v>1.7736590210198</x:v>
      </x:c>
      <x:c r="G33" s="49" t="n">
        <x:v>64.445902305514</x:v>
      </x:c>
    </x:row>
    <x:row r="34" spans="1:7">
      <x:c r="A34" s="0" t="s">
        <x:v>248</x:v>
      </x:c>
      <x:c r="B34" s="0" t="s">
        <x:v>184</x:v>
      </x:c>
      <x:c r="C34" s="0" t="s">
        <x:v>249</x:v>
      </x:c>
      <x:c r="D34" s="44" t="n">
        <x:v>9.32</x:v>
      </x:c>
      <x:c r="E34" s="0" t="s">
        <x:v>544</x:v>
      </x:c>
      <x:c r="F34" s="49" t="n">
        <x:v>1.6881349919295</x:v>
      </x:c>
      <x:c r="G34" s="49" t="n">
        <x:v>63.198506827497</x:v>
      </x:c>
    </x:row>
    <x:row r="35" spans="1:7">
      <x:c r="A35" s="0" t="s">
        <x:v>302</x:v>
      </x:c>
      <x:c r="B35" s="0" t="s">
        <x:v>184</x:v>
      </x:c>
      <x:c r="C35" s="0" t="s">
        <x:v>303</x:v>
      </x:c>
      <x:c r="D35" s="44" t="n">
        <x:v>4.21</x:v>
      </x:c>
      <x:c r="E35" s="0" t="s">
        <x:v>545</x:v>
      </x:c>
      <x:c r="F35" s="49" t="n">
        <x:v>16.495028895352</x:v>
      </x:c>
      <x:c r="G35" s="49" t="n">
        <x:v>599.34689143648</x:v>
      </x:c>
    </x:row>
    <x:row r="36" spans="1:7">
      <x:c r="A36" s="0" t="s">
        <x:v>423</x:v>
      </x:c>
      <x:c r="B36" s="0" t="s">
        <x:v>184</x:v>
      </x:c>
      <x:c r="C36" s="0" t="s">
        <x:v>424</x:v>
      </x:c>
      <x:c r="D36" s="44" t="n">
        <x:v>6.47</x:v>
      </x:c>
      <x:c r="E36" s="0" t="s">
        <x:v>424</x:v>
      </x:c>
      <x:c r="F36" s="49" t="n">
        <x:v>0.42567816504135</x:v>
      </x:c>
      <x:c r="G36" s="49" t="n">
        <x:v>15.4670165532</x:v>
      </x:c>
    </x:row>
    <x:row r="37" spans="1:7">
      <x:c r="A37" s="0" t="s">
        <x:v>266</x:v>
      </x:c>
      <x:c r="B37" s="0" t="s">
        <x:v>184</x:v>
      </x:c>
      <x:c r="C37" s="0" t="s">
        <x:v>267</x:v>
      </x:c>
      <x:c r="D37" s="44" t="n">
        <x:v>36.36</x:v>
      </x:c>
      <x:c r="E37" s="0" t="s">
        <x:v>546</x:v>
      </x:c>
      <x:c r="F37" s="49" t="n">
        <x:v>16.168909075091</x:v>
      </x:c>
      <x:c r="G37" s="49" t="n">
        <x:v>223.89683852532</x:v>
      </x:c>
    </x:row>
    <x:row r="38" spans="1:7">
      <x:c r="A38" s="0" t="s">
        <x:v>236</x:v>
      </x:c>
      <x:c r="B38" s="0" t="s">
        <x:v>184</x:v>
      </x:c>
      <x:c r="C38" s="0" t="s">
        <x:v>237</x:v>
      </x:c>
      <x:c r="D38" s="44" t="n">
        <x:v>4.37</x:v>
      </x:c>
      <x:c r="E38" s="0" t="s">
        <x:v>237</x:v>
      </x:c>
      <x:c r="F38" s="49" t="n">
        <x:v>0</x:v>
      </x:c>
      <x:c r="G38" s="49" t="n">
        <x:v>0</x:v>
      </x:c>
    </x:row>
    <x:row r="39" spans="1:7">
      <x:c r="A39" s="0" t="s">
        <x:v>409</x:v>
      </x:c>
      <x:c r="B39" s="0" t="s">
        <x:v>184</x:v>
      </x:c>
      <x:c r="C39" s="0" t="s">
        <x:v>410</x:v>
      </x:c>
      <x:c r="D39" s="44" t="n">
        <x:v>6.16</x:v>
      </x:c>
      <x:c r="E39" s="0" t="s">
        <x:v>547</x:v>
      </x:c>
      <x:c r="F39" s="49" t="n">
        <x:v>2.2054920088202</x:v>
      </x:c>
      <x:c r="G39" s="49" t="n">
        <x:v>30.407249406044</x:v>
      </x:c>
    </x:row>
    <x:row r="40" spans="1:7">
      <x:c r="A40" s="19" t="s">
        <x:v>194</x:v>
      </x:c>
    </x:row>
    <x:row r="41" spans="1:7">
      <x:c r="A41" s="0" t="s">
        <x:v>198</x:v>
      </x:c>
      <x:c r="B41" s="0" t="s">
        <x:v>148</x:v>
      </x:c>
      <x:c r="C41" s="0" t="s">
        <x:v>199</x:v>
      </x:c>
      <x:c r="D41" s="44" t="n">
        <x:v>2.62</x:v>
      </x:c>
      <x:c r="E41" s="0" t="s">
        <x:v>199</x:v>
      </x:c>
      <x:c r="F41" s="49" t="n">
        <x:v>0.3097158</x:v>
      </x:c>
      <x:c r="G41" s="49" t="n">
        <x:v>5.5641471</x:v>
      </x:c>
    </x:row>
    <x:row r="42" spans="1:7">
      <x:c r="A42" s="0" t="s">
        <x:v>411</x:v>
      </x:c>
      <x:c r="B42" s="0" t="s">
        <x:v>196</x:v>
      </x:c>
      <x:c r="C42" s="0" t="s">
        <x:v>412</x:v>
      </x:c>
      <x:c r="D42" s="44" t="n">
        <x:v>250.73</x:v>
      </x:c>
      <x:c r="E42" s="0" t="s">
        <x:v>548</x:v>
      </x:c>
      <x:c r="F42" s="49" t="n">
        <x:v>5.3455685</x:v>
      </x:c>
      <x:c r="G42" s="49" t="n">
        <x:v>85.3610798</x:v>
      </x:c>
    </x:row>
    <x:row r="43" spans="1:7">
      <x:c r="A43" s="0" t="s">
        <x:v>433</x:v>
      </x:c>
      <x:c r="B43" s="0" t="s">
        <x:v>196</x:v>
      </x:c>
      <x:c r="C43" s="0" t="s">
        <x:v>434</x:v>
      </x:c>
      <x:c r="D43" s="44" t="n">
        <x:v>22.65</x:v>
      </x:c>
      <x:c r="E43" s="0" t="s">
        <x:v>549</x:v>
      </x:c>
      <x:c r="F43" s="49" t="n">
        <x:v>5.3455685</x:v>
      </x:c>
      <x:c r="G43" s="49" t="n">
        <x:v>85.3610798</x:v>
      </x:c>
    </x:row>
    <x:row r="44" spans="1:7">
      <x:c r="A44" s="0" t="s">
        <x:v>195</x:v>
      </x:c>
      <x:c r="B44" s="0" t="s">
        <x:v>196</x:v>
      </x:c>
      <x:c r="C44" s="0" t="s">
        <x:v>197</x:v>
      </x:c>
      <x:c r="D44" s="44" t="n">
        <x:v>23.27</x:v>
      </x:c>
      <x:c r="E44" s="0" t="s">
        <x:v>550</x:v>
      </x:c>
      <x:c r="F44" s="49" t="n">
        <x:v>5.3455685</x:v>
      </x:c>
      <x:c r="G44" s="49" t="n">
        <x:v>85.3610798</x:v>
      </x:c>
    </x:row>
    <x:row r="45" spans="1:7">
      <x:c r="A45" s="0" t="s">
        <x:v>200</x:v>
      </x:c>
      <x:c r="B45" s="0" t="s">
        <x:v>196</x:v>
      </x:c>
      <x:c r="C45" s="0" t="s">
        <x:v>201</x:v>
      </x:c>
      <x:c r="D45" s="44" t="n">
        <x:v>171.91</x:v>
      </x:c>
      <x:c r="E45" s="0" t="s">
        <x:v>551</x:v>
      </x:c>
      <x:c r="F45" s="49" t="n">
        <x:v>859.5875639</x:v>
      </x:c>
      <x:c r="G45" s="49" t="n">
        <x:v>3487.2100419</x:v>
      </x:c>
    </x:row>
    <x:row r="46" spans="1:7">
      <x:c r="A46" s="0" t="s">
        <x:v>427</x:v>
      </x:c>
      <x:c r="B46" s="0" t="s">
        <x:v>148</x:v>
      </x:c>
      <x:c r="C46" s="0" t="s">
        <x:v>428</x:v>
      </x:c>
      <x:c r="D46" s="44" t="n">
        <x:v>117.94</x:v>
      </x:c>
      <x:c r="E46" s="0" t="s">
        <x:v>552</x:v>
      </x:c>
      <x:c r="F46" s="49" t="n">
        <x:v>141.06748730709</x:v>
      </x:c>
      <x:c r="G46" s="49" t="n">
        <x:v>716.83020980115</x:v>
      </x:c>
    </x:row>
    <x:row r="47" spans="1:7">
      <x:c r="A47" s="0" t="s">
        <x:v>386</x:v>
      </x:c>
      <x:c r="B47" s="0" t="s">
        <x:v>46</x:v>
      </x:c>
      <x:c r="C47" s="0" t="s">
        <x:v>387</x:v>
      </x:c>
      <x:c r="D47" s="44" t="n">
        <x:v>7.53</x:v>
      </x:c>
      <x:c r="E47" s="0" t="s">
        <x:v>553</x:v>
      </x:c>
      <x:c r="F47" s="49" t="n">
        <x:v>2.3895873438277</x:v>
      </x:c>
      <x:c r="G47" s="49" t="n">
        <x:v>81.305734394831</x:v>
      </x:c>
    </x:row>
    <x:row r="48" spans="1:7">
      <x:c r="A48" s="0" t="s">
        <x:v>329</x:v>
      </x:c>
      <x:c r="B48" s="0" t="s">
        <x:v>19</x:v>
      </x:c>
      <x:c r="C48" s="0" t="s">
        <x:v>330</x:v>
      </x:c>
      <x:c r="D48" s="44" t="n">
        <x:v>0.32</x:v>
      </x:c>
      <x:c r="E48" s="0" t="s">
        <x:v>554</x:v>
      </x:c>
      <x:c r="F48" s="49" t="n">
        <x:v>0.010778100896</x:v>
      </x:c>
      <x:c r="G48" s="49" t="n">
        <x:v>0.162093319256</x:v>
      </x:c>
    </x:row>
    <x:row r="49" spans="1:7">
      <x:c r="A49" s="0" t="s">
        <x:v>339</x:v>
      </x:c>
      <x:c r="B49" s="0" t="s">
        <x:v>19</x:v>
      </x:c>
      <x:c r="C49" s="0" t="s">
        <x:v>340</x:v>
      </x:c>
      <x:c r="D49" s="44" t="n">
        <x:v>1.07</x:v>
      </x:c>
      <x:c r="E49" s="0" t="s">
        <x:v>555</x:v>
      </x:c>
      <x:c r="F49" s="49" t="n">
        <x:v>0</x:v>
      </x:c>
      <x:c r="G49" s="49" t="n">
        <x:v>0</x:v>
      </x:c>
    </x:row>
    <x:row r="50" spans="1:7">
      <x:c r="A50" s="0" t="s">
        <x:v>310</x:v>
      </x:c>
      <x:c r="B50" s="0" t="s">
        <x:v>46</x:v>
      </x:c>
      <x:c r="C50" s="0" t="s">
        <x:v>311</x:v>
      </x:c>
      <x:c r="D50" s="44" t="n">
        <x:v>2.29</x:v>
      </x:c>
      <x:c r="E50" s="0" t="s">
        <x:v>311</x:v>
      </x:c>
      <x:c r="F50" s="49" t="n">
        <x:v>0.5389050448</x:v>
      </x:c>
      <x:c r="G50" s="49" t="n">
        <x:v>8.1046659628</x:v>
      </x:c>
    </x:row>
    <x:row r="51" spans="1:7">
      <x:c r="A51" s="0" t="s">
        <x:v>446</x:v>
      </x:c>
      <x:c r="B51" s="0" t="s">
        <x:v>19</x:v>
      </x:c>
      <x:c r="C51" s="0" t="s">
        <x:v>447</x:v>
      </x:c>
      <x:c r="D51" s="44" t="n">
        <x:v>8.29</x:v>
      </x:c>
      <x:c r="E51" s="0" t="s">
        <x:v>556</x:v>
      </x:c>
      <x:c r="F51" s="49" t="n">
        <x:v>0.361545934514</x:v>
      </x:c>
      <x:c r="G51" s="49" t="n">
        <x:v>7.182498667433</x:v>
      </x:c>
    </x:row>
    <x:row r="52" spans="1:7">
      <x:c r="A52" s="0" t="s">
        <x:v>488</x:v>
      </x:c>
      <x:c r="B52" s="0" t="s">
        <x:v>19</x:v>
      </x:c>
      <x:c r="C52" s="0" t="s">
        <x:v>489</x:v>
      </x:c>
      <x:c r="D52" s="44" t="n">
        <x:v>2.12</x:v>
      </x:c>
      <x:c r="E52" s="0" t="s">
        <x:v>557</x:v>
      </x:c>
      <x:c r="F52" s="49" t="n">
        <x:v>0.039870717289914</x:v>
      </x:c>
      <x:c r="G52" s="49" t="n">
        <x:v>0.59962111776465</x:v>
      </x:c>
    </x:row>
    <x:row r="53" spans="1:7">
      <x:c r="A53" s="0" t="s">
        <x:v>403</x:v>
      </x:c>
      <x:c r="B53" s="0" t="s">
        <x:v>315</x:v>
      </x:c>
      <x:c r="C53" s="0" t="s">
        <x:v>404</x:v>
      </x:c>
      <x:c r="D53" s="44" t="n">
        <x:v>13.87</x:v>
      </x:c>
      <x:c r="E53" s="0" t="s">
        <x:v>558</x:v>
      </x:c>
      <x:c r="F53" s="49" t="n">
        <x:v>0.37723353136</x:v>
      </x:c>
      <x:c r="G53" s="49" t="n">
        <x:v>5.67326617396</x:v>
      </x:c>
    </x:row>
    <x:row r="54" spans="1:7">
      <x:c r="A54" s="0" t="s">
        <x:v>401</x:v>
      </x:c>
      <x:c r="B54" s="0" t="s">
        <x:v>28</x:v>
      </x:c>
      <x:c r="C54" s="0" t="s">
        <x:v>402</x:v>
      </x:c>
      <x:c r="D54" s="44" t="n">
        <x:v>4.66</x:v>
      </x:c>
      <x:c r="E54" s="0" t="s">
        <x:v>559</x:v>
      </x:c>
      <x:c r="F54" s="49" t="n">
        <x:v>1.525652651625</x:v>
      </x:c>
      <x:c r="G54" s="49" t="n">
        <x:v>25.07655973725</x:v>
      </x:c>
    </x:row>
    <x:row r="55" spans="1:7">
      <x:c r="A55" s="0" t="s">
        <x:v>327</x:v>
      </x:c>
      <x:c r="B55" s="0" t="s">
        <x:v>28</x:v>
      </x:c>
      <x:c r="C55" s="0" t="s">
        <x:v>328</x:v>
      </x:c>
      <x:c r="D55" s="44" t="n">
        <x:v>16.46</x:v>
      </x:c>
      <x:c r="E55" s="0" t="s">
        <x:v>560</x:v>
      </x:c>
      <x:c r="F55" s="49" t="n">
        <x:v>5.1195979256</x:v>
      </x:c>
      <x:c r="G55" s="49" t="n">
        <x:v>76.9943266466</x:v>
      </x:c>
    </x:row>
    <x:row r="56" spans="1:7">
      <x:c r="A56" s="0" t="s">
        <x:v>360</x:v>
      </x:c>
      <x:c r="B56" s="0" t="s">
        <x:v>16</x:v>
      </x:c>
      <x:c r="C56" s="0" t="s">
        <x:v>361</x:v>
      </x:c>
      <x:c r="D56" s="44" t="n">
        <x:v>5.47</x:v>
      </x:c>
      <x:c r="E56" s="0" t="s">
        <x:v>561</x:v>
      </x:c>
      <x:c r="F56" s="49" t="n">
        <x:v>0</x:v>
      </x:c>
      <x:c r="G56" s="49" t="n">
        <x:v>0</x:v>
      </x:c>
    </x:row>
    <x:row r="57" spans="1:7">
      <x:c r="A57" s="0" t="s">
        <x:v>366</x:v>
      </x:c>
      <x:c r="B57" s="0" t="s">
        <x:v>16</x:v>
      </x:c>
      <x:c r="C57" s="0" t="s">
        <x:v>367</x:v>
      </x:c>
      <x:c r="D57" s="44" t="n">
        <x:v>4.88</x:v>
      </x:c>
      <x:c r="E57" s="0" t="s">
        <x:v>562</x:v>
      </x:c>
      <x:c r="F57" s="49" t="n">
        <x:v>2.0305942088064</x:v>
      </x:c>
      <x:c r="G57" s="49" t="n">
        <x:v>30.53838134783</x:v>
      </x:c>
    </x:row>
    <x:row r="58" spans="1:7">
      <x:c r="A58" s="0" t="s">
        <x:v>350</x:v>
      </x:c>
      <x:c r="B58" s="0" t="s">
        <x:v>16</x:v>
      </x:c>
      <x:c r="C58" s="0" t="s">
        <x:v>351</x:v>
      </x:c>
      <x:c r="D58" s="44" t="n">
        <x:v>6.09</x:v>
      </x:c>
      <x:c r="E58" s="0" t="s">
        <x:v>563</x:v>
      </x:c>
      <x:c r="F58" s="49" t="n">
        <x:v>13.519108403403</x:v>
      </x:c>
      <x:c r="G58" s="49" t="n">
        <x:v>144.28467576887</x:v>
      </x:c>
    </x:row>
    <x:row r="59" spans="1:7">
      <x:c r="A59" s="0" t="s">
        <x:v>356</x:v>
      </x:c>
      <x:c r="B59" s="0" t="s">
        <x:v>16</x:v>
      </x:c>
      <x:c r="C59" s="0" t="s">
        <x:v>357</x:v>
      </x:c>
      <x:c r="D59" s="44" t="n">
        <x:v>6.99</x:v>
      </x:c>
      <x:c r="E59" s="0" t="s">
        <x:v>564</x:v>
      </x:c>
      <x:c r="F59" s="49" t="n">
        <x:v>0</x:v>
      </x:c>
      <x:c r="G59" s="49" t="n">
        <x:v>0</x:v>
      </x:c>
    </x:row>
    <x:row r="60" spans="1:7">
      <x:c r="A60" s="0" t="s">
        <x:v>374</x:v>
      </x:c>
      <x:c r="B60" s="0" t="s">
        <x:v>16</x:v>
      </x:c>
      <x:c r="C60" s="0" t="s">
        <x:v>375</x:v>
      </x:c>
      <x:c r="D60" s="44" t="n">
        <x:v>7.43</x:v>
      </x:c>
      <x:c r="E60" s="0" t="s">
        <x:v>565</x:v>
      </x:c>
      <x:c r="F60" s="49" t="n">
        <x:v>3.456163713712</x:v>
      </x:c>
      <x:c r="G60" s="49" t="n">
        <x:v>50.209726588668</x:v>
      </x:c>
    </x:row>
    <x:row r="61" spans="1:7">
      <x:c r="A61" s="0" t="s">
        <x:v>370</x:v>
      </x:c>
      <x:c r="B61" s="0" t="s">
        <x:v>16</x:v>
      </x:c>
      <x:c r="C61" s="0" t="s">
        <x:v>371</x:v>
      </x:c>
      <x:c r="D61" s="44" t="n">
        <x:v>7.88</x:v>
      </x:c>
      <x:c r="E61" s="0" t="s">
        <x:v>566</x:v>
      </x:c>
      <x:c r="F61" s="49" t="n">
        <x:v>5.076485522016</x:v>
      </x:c>
      <x:c r="G61" s="49" t="n">
        <x:v>76.345953369576</x:v>
      </x:c>
    </x:row>
    <x:row r="62" spans="1:7">
      <x:c r="A62" s="0" t="s">
        <x:v>335</x:v>
      </x:c>
      <x:c r="B62" s="0" t="s">
        <x:v>16</x:v>
      </x:c>
      <x:c r="C62" s="0" t="s">
        <x:v>336</x:v>
      </x:c>
      <x:c r="D62" s="44" t="n">
        <x:v>7.79</x:v>
      </x:c>
      <x:c r="E62" s="0" t="s">
        <x:v>567</x:v>
      </x:c>
      <x:c r="F62" s="49" t="n">
        <x:v>0</x:v>
      </x:c>
      <x:c r="G62" s="49" t="n">
        <x:v>0</x:v>
      </x:c>
    </x:row>
    <x:row r="63" spans="1:7">
      <x:c r="A63" s="0" t="s">
        <x:v>346</x:v>
      </x:c>
      <x:c r="B63" s="0" t="s">
        <x:v>16</x:v>
      </x:c>
      <x:c r="C63" s="0" t="s">
        <x:v>347</x:v>
      </x:c>
      <x:c r="D63" s="44" t="n">
        <x:v>8.41</x:v>
      </x:c>
      <x:c r="E63" s="0" t="s">
        <x:v>568</x:v>
      </x:c>
      <x:c r="F63" s="49" t="n">
        <x:v>0</x:v>
      </x:c>
      <x:c r="G63" s="49" t="n">
        <x:v>0</x:v>
      </x:c>
    </x:row>
    <x:row r="64" spans="1:7">
      <x:c r="A64" s="0" t="s">
        <x:v>312</x:v>
      </x:c>
      <x:c r="B64" s="0" t="s">
        <x:v>16</x:v>
      </x:c>
      <x:c r="C64" s="0" t="s">
        <x:v>313</x:v>
      </x:c>
      <x:c r="D64" s="44" t="n">
        <x:v>0.59</x:v>
      </x:c>
      <x:c r="E64" s="0" t="s">
        <x:v>569</x:v>
      </x:c>
      <x:c r="F64" s="49" t="n">
        <x:v>0.098057276237785</x:v>
      </x:c>
      <x:c r="G64" s="49" t="n">
        <x:v>1.6537780951059</x:v>
      </x:c>
    </x:row>
    <x:row r="65" spans="1:7">
      <x:c r="A65" s="0" t="s">
        <x:v>314</x:v>
      </x:c>
      <x:c r="B65" s="0" t="s">
        <x:v>315</x:v>
      </x:c>
      <x:c r="C65" s="0" t="s">
        <x:v>316</x:v>
      </x:c>
      <x:c r="D65" s="44" t="n">
        <x:v>41.61</x:v>
      </x:c>
      <x:c r="E65" s="0" t="s">
        <x:v>570</x:v>
      </x:c>
      <x:c r="F65" s="49" t="n">
        <x:v>0.075446706272</x:v>
      </x:c>
      <x:c r="G65" s="49" t="n">
        <x:v>1.134653234792</x:v>
      </x:c>
    </x:row>
    <x:row r="66" spans="1:7">
      <x:c r="A66" s="0" t="s">
        <x:v>444</x:v>
      </x:c>
      <x:c r="B66" s="0" t="s">
        <x:v>19</x:v>
      </x:c>
      <x:c r="C66" s="0" t="s">
        <x:v>445</x:v>
      </x:c>
      <x:c r="D66" s="44" t="n">
        <x:v>701.04</x:v>
      </x:c>
      <x:c r="E66" s="0" t="s">
        <x:v>443</x:v>
      </x:c>
      <x:c r="F66" s="49" t="n">
        <x:v>19.762587708539</x:v>
      </x:c>
      <x:c r="G66" s="49" t="n">
        <x:v>268.21099186654</x:v>
      </x:c>
    </x:row>
    <x:row r="67" spans="1:7">
      <x:c r="A67" s="0" t="s">
        <x:v>450</x:v>
      </x:c>
      <x:c r="B67" s="0" t="s">
        <x:v>19</x:v>
      </x:c>
      <x:c r="C67" s="0" t="s">
        <x:v>451</x:v>
      </x:c>
      <x:c r="D67" s="44" t="n">
        <x:v>76.16</x:v>
      </x:c>
      <x:c r="E67" s="0" t="s">
        <x:v>571</x:v>
      </x:c>
      <x:c r="F67" s="49" t="n">
        <x:v>4.5550965461777</x:v>
      </x:c>
      <x:c r="G67" s="49" t="n">
        <x:v>54.287070940659</x:v>
      </x:c>
    </x:row>
    <x:row r="68" spans="1:7">
      <x:c r="A68" s="0" t="s">
        <x:v>440</x:v>
      </x:c>
      <x:c r="B68" s="0" t="s">
        <x:v>16</x:v>
      </x:c>
      <x:c r="C68" s="0" t="s">
        <x:v>441</x:v>
      </x:c>
      <x:c r="D68" s="44" t="n">
        <x:v>6.04</x:v>
      </x:c>
      <x:c r="E68" s="0" t="s">
        <x:v>572</x:v>
      </x:c>
      <x:c r="F68" s="49" t="n">
        <x:v>3.1843885946673</x:v>
      </x:c>
      <x:c r="G68" s="49" t="n">
        <x:v>37.951145006222</x:v>
      </x:c>
    </x:row>
    <x:row r="69" spans="1:7">
      <x:c r="A69" s="0" t="s">
        <x:v>288</x:v>
      </x:c>
      <x:c r="B69" s="0" t="s">
        <x:v>196</x:v>
      </x:c>
      <x:c r="C69" s="0" t="s">
        <x:v>289</x:v>
      </x:c>
      <x:c r="D69" s="44" t="n">
        <x:v>186.46</x:v>
      </x:c>
      <x:c r="E69" s="0" t="s">
        <x:v>573</x:v>
      </x:c>
      <x:c r="F69" s="49" t="n">
        <x:v>-9999999999</x:v>
      </x:c>
      <x:c r="G69" s="49" t="n">
        <x:v>-9999999999</x:v>
      </x:c>
    </x:row>
    <x:row r="70" spans="1:7">
      <x:c r="A70" s="0" t="s">
        <x:v>280</x:v>
      </x:c>
      <x:c r="B70" s="0" t="s">
        <x:v>196</x:v>
      </x:c>
      <x:c r="C70" s="0" t="s">
        <x:v>281</x:v>
      </x:c>
      <x:c r="D70" s="44" t="n">
        <x:v>0</x:v>
      </x:c>
      <x:c r="E70" s="0" t="s">
        <x:v>574</x:v>
      </x:c>
      <x:c r="F70" s="49" t="n">
        <x:v>-9999999999</x:v>
      </x:c>
      <x:c r="G70" s="49" t="n">
        <x:v>-9999999999</x:v>
      </x:c>
    </x:row>
    <x:row r="71" spans="1:7">
      <x:c r="A71" s="0" t="s">
        <x:v>284</x:v>
      </x:c>
      <x:c r="B71" s="0" t="s">
        <x:v>196</x:v>
      </x:c>
      <x:c r="C71" s="0" t="s">
        <x:v>285</x:v>
      </x:c>
      <x:c r="D71" s="44" t="n">
        <x:v>-240.6</x:v>
      </x:c>
      <x:c r="E71" s="0" t="s">
        <x:v>575</x:v>
      </x:c>
      <x:c r="F71" s="49" t="n">
        <x:v>-9999999999</x:v>
      </x:c>
      <x:c r="G71" s="49" t="n">
        <x:v>-9999999999</x:v>
      </x:c>
    </x:row>
    <x:row r="72" spans="1:7">
      <x:c r="A72" s="0" t="s">
        <x:v>294</x:v>
      </x:c>
      <x:c r="B72" s="0" t="s">
        <x:v>46</x:v>
      </x:c>
      <x:c r="C72" s="0" t="s">
        <x:v>295</x:v>
      </x:c>
      <x:c r="D72" s="44" t="n">
        <x:v>2.36</x:v>
      </x:c>
      <x:c r="E72" s="0" t="s">
        <x:v>576</x:v>
      </x:c>
      <x:c r="F72" s="49" t="n">
        <x:v>0.61966737044</x:v>
      </x:c>
      <x:c r="G72" s="49" t="n">
        <x:v>9.40414114244</x:v>
      </x:c>
    </x:row>
    <x:row r="73" spans="1:7">
      <x:c r="A73" s="0" t="s">
        <x:v>304</x:v>
      </x:c>
      <x:c r="B73" s="0" t="s">
        <x:v>46</x:v>
      </x:c>
      <x:c r="C73" s="0" t="s">
        <x:v>305</x:v>
      </x:c>
      <x:c r="D73" s="44" t="n">
        <x:v>2.37</x:v>
      </x:c>
      <x:c r="E73" s="0" t="s">
        <x:v>577</x:v>
      </x:c>
      <x:c r="F73" s="49" t="n">
        <x:v>1.019841068092</x:v>
      </x:c>
      <x:c r="G73" s="49" t="n">
        <x:v>14.37310987659</x:v>
      </x:c>
    </x:row>
    <x:row r="74" spans="1:7">
      <x:c r="A74" s="0" t="s">
        <x:v>354</x:v>
      </x:c>
      <x:c r="B74" s="0" t="s">
        <x:v>19</x:v>
      </x:c>
      <x:c r="C74" s="0" t="s">
        <x:v>355</x:v>
      </x:c>
      <x:c r="D74" s="44" t="n">
        <x:v>0.11</x:v>
      </x:c>
      <x:c r="E74" s="0" t="s">
        <x:v>578</x:v>
      </x:c>
      <x:c r="F74" s="49" t="n">
        <x:v>0</x:v>
      </x:c>
      <x:c r="G74" s="49" t="n">
        <x:v>0</x:v>
      </x:c>
    </x:row>
    <x:row r="75" spans="1:7">
      <x:c r="A75" s="0" t="s">
        <x:v>380</x:v>
      </x:c>
      <x:c r="B75" s="0" t="s">
        <x:v>28</x:v>
      </x:c>
      <x:c r="C75" s="0" t="s">
        <x:v>381</x:v>
      </x:c>
      <x:c r="D75" s="44" t="n">
        <x:v>8.94</x:v>
      </x:c>
      <x:c r="E75" s="0" t="s">
        <x:v>579</x:v>
      </x:c>
      <x:c r="F75" s="49" t="n">
        <x:v>0</x:v>
      </x:c>
      <x:c r="G75" s="49" t="n">
        <x:v>0</x:v>
      </x:c>
    </x:row>
    <x:row r="76" spans="1:7">
      <x:c r="A76" s="0" t="s">
        <x:v>388</x:v>
      </x:c>
      <x:c r="B76" s="0" t="s">
        <x:v>28</x:v>
      </x:c>
      <x:c r="C76" s="0" t="s">
        <x:v>389</x:v>
      </x:c>
      <x:c r="D76" s="44" t="n">
        <x:v>24.09</x:v>
      </x:c>
      <x:c r="E76" s="0" t="s">
        <x:v>580</x:v>
      </x:c>
      <x:c r="F76" s="49" t="n">
        <x:v>0</x:v>
      </x:c>
      <x:c r="G76" s="49" t="n">
        <x:v>0</x:v>
      </x:c>
    </x:row>
    <x:row r="77" spans="1:7">
      <x:c r="A77" s="0" t="s">
        <x:v>399</x:v>
      </x:c>
      <x:c r="B77" s="0" t="s">
        <x:v>16</x:v>
      </x:c>
      <x:c r="C77" s="0" t="s">
        <x:v>400</x:v>
      </x:c>
      <x:c r="D77" s="44" t="n">
        <x:v>0.04</x:v>
      </x:c>
      <x:c r="E77" s="0" t="s">
        <x:v>581</x:v>
      </x:c>
      <x:c r="F77" s="49" t="n">
        <x:v>0.0041157795876786</x:v>
      </x:c>
      <x:c r="G77" s="49" t="n">
        <x:v>0.072844964336106</x:v>
      </x:c>
    </x:row>
    <x:row r="78" spans="1:7">
      <x:c r="A78" s="0" t="s">
        <x:v>392</x:v>
      </x:c>
      <x:c r="B78" s="0" t="s">
        <x:v>393</x:v>
      </x:c>
      <x:c r="C78" s="0" t="s">
        <x:v>394</x:v>
      </x:c>
      <x:c r="D78" s="44" t="n">
        <x:v>26.12</x:v>
      </x:c>
      <x:c r="E78" s="0" t="s">
        <x:v>582</x:v>
      </x:c>
      <x:c r="F78" s="49" t="n">
        <x:v>0.165413628499</x:v>
      </x:c>
      <x:c r="G78" s="49" t="n">
        <x:v>3.7068405220665</x:v>
      </x:c>
    </x:row>
    <x:row r="79" spans="1:7">
      <x:c r="A79" s="0" t="s">
        <x:v>341</x:v>
      </x:c>
      <x:c r="B79" s="0" t="s">
        <x:v>342</x:v>
      </x:c>
      <x:c r="C79" s="0" t="s">
        <x:v>343</x:v>
      </x:c>
      <x:c r="D79" s="44" t="n">
        <x:v>28.4</x:v>
      </x:c>
      <x:c r="E79" s="0" t="s">
        <x:v>583</x:v>
      </x:c>
      <x:c r="F79" s="49" t="n">
        <x:v>0</x:v>
      </x:c>
      <x:c r="G79" s="49" t="n">
        <x:v>0</x:v>
      </x:c>
    </x:row>
    <x:row r="80" spans="1:7">
      <x:c r="A80" s="0" t="s">
        <x:v>397</x:v>
      </x:c>
      <x:c r="B80" s="0" t="s">
        <x:v>46</x:v>
      </x:c>
      <x:c r="C80" s="0" t="s">
        <x:v>398</x:v>
      </x:c>
      <x:c r="D80" s="44" t="n">
        <x:v>1.42</x:v>
      </x:c>
      <x:c r="E80" s="0" t="s">
        <x:v>584</x:v>
      </x:c>
      <x:c r="F80" s="49" t="n">
        <x:v>0.5696676945</x:v>
      </x:c>
      <x:c r="G80" s="49" t="n">
        <x:v>12.0461687566</x:v>
      </x:c>
    </x:row>
    <x:row r="81" spans="1:7">
      <x:c r="A81" s="0" t="s">
        <x:v>365</x:v>
      </x:c>
      <x:c r="B81" s="0" t="s">
        <x:v>16</x:v>
      </x:c>
      <x:c r="C81" s="0" t="s">
        <x:v>338</x:v>
      </x:c>
      <x:c r="D81" s="44" t="n">
        <x:v>3.64</x:v>
      </x:c>
      <x:c r="E81" s="0" t="s">
        <x:v>585</x:v>
      </x:c>
      <x:c r="F81" s="49" t="n">
        <x:v>1.914030192432</x:v>
      </x:c>
      <x:c r="G81" s="49" t="n">
        <x:v>48.319050429456</x:v>
      </x:c>
    </x:row>
    <x:row r="82" spans="1:7">
      <x:c r="A82" s="0" t="s">
        <x:v>364</x:v>
      </x:c>
      <x:c r="B82" s="0" t="s">
        <x:v>342</x:v>
      </x:c>
      <x:c r="C82" s="0" t="s">
        <x:v>343</x:v>
      </x:c>
      <x:c r="D82" s="44" t="n">
        <x:v>28.4</x:v>
      </x:c>
      <x:c r="E82" s="0" t="s">
        <x:v>586</x:v>
      </x:c>
      <x:c r="F82" s="49" t="n">
        <x:v>6.15076076472</x:v>
      </x:c>
      <x:c r="G82" s="49" t="n">
        <x:v>125.72958066482</x:v>
      </x:c>
    </x:row>
    <x:row r="83" spans="1:7">
      <x:c r="A83" s="0" t="s">
        <x:v>337</x:v>
      </x:c>
      <x:c r="B83" s="0" t="s">
        <x:v>16</x:v>
      </x:c>
      <x:c r="C83" s="0" t="s">
        <x:v>338</x:v>
      </x:c>
      <x:c r="D83" s="44" t="n">
        <x:v>4.38</x:v>
      </x:c>
      <x:c r="E83" s="0" t="s">
        <x:v>585</x:v>
      </x:c>
      <x:c r="F83" s="49" t="n">
        <x:v>0</x:v>
      </x:c>
      <x:c r="G83" s="49" t="n">
        <x:v>0</x:v>
      </x:c>
    </x:row>
    <x:row r="84" spans="1:7">
      <x:c r="A84" s="0" t="s">
        <x:v>378</x:v>
      </x:c>
      <x:c r="B84" s="0" t="s">
        <x:v>46</x:v>
      </x:c>
      <x:c r="C84" s="0" t="s">
        <x:v>379</x:v>
      </x:c>
      <x:c r="D84" s="44" t="n">
        <x:v>1.28</x:v>
      </x:c>
      <x:c r="E84" s="0" t="s">
        <x:v>379</x:v>
      </x:c>
      <x:c r="F84" s="49" t="n">
        <x:v>0</x:v>
      </x:c>
      <x:c r="G84" s="49" t="n">
        <x:v>0</x:v>
      </x:c>
    </x:row>
    <x:row r="85" spans="1:7">
      <x:c r="A85" s="0" t="s">
        <x:v>319</x:v>
      </x:c>
      <x:c r="B85" s="0" t="s">
        <x:v>28</x:v>
      </x:c>
      <x:c r="C85" s="0" t="s">
        <x:v>320</x:v>
      </x:c>
      <x:c r="D85" s="44" t="n">
        <x:v>44.19</x:v>
      </x:c>
      <x:c r="E85" s="0" t="s">
        <x:v>587</x:v>
      </x:c>
      <x:c r="F85" s="49" t="n">
        <x:v>20.66541382542</x:v>
      </x:c>
      <x:c r="G85" s="49" t="n">
        <x:v>647.39374222536</x:v>
      </x:c>
    </x:row>
    <x:row r="86" spans="1:7">
      <x:c r="A86" s="0" t="s">
        <x:v>405</x:v>
      </x:c>
      <x:c r="B86" s="0" t="s">
        <x:v>16</x:v>
      </x:c>
      <x:c r="C86" s="0" t="s">
        <x:v>406</x:v>
      </x:c>
      <x:c r="D86" s="44" t="n">
        <x:v>1.76</x:v>
      </x:c>
      <x:c r="E86" s="0" t="s">
        <x:v>588</x:v>
      </x:c>
      <x:c r="F86" s="49" t="n">
        <x:v>0.479625489872</x:v>
      </x:c>
      <x:c r="G86" s="49" t="n">
        <x:v>7.213152706892</x:v>
      </x:c>
    </x:row>
    <x:row r="87" spans="1:7">
      <x:c r="A87" s="0" t="s">
        <x:v>228</x:v>
      </x:c>
      <x:c r="B87" s="0" t="s">
        <x:v>46</x:v>
      </x:c>
      <x:c r="C87" s="0" t="s">
        <x:v>229</x:v>
      </x:c>
      <x:c r="D87" s="44" t="n">
        <x:v>16.69</x:v>
      </x:c>
      <x:c r="E87" s="0" t="s">
        <x:v>589</x:v>
      </x:c>
      <x:c r="F87" s="49" t="n">
        <x:v>2.3997798506</x:v>
      </x:c>
      <x:c r="G87" s="49" t="n">
        <x:v>44.9284393322</x:v>
      </x:c>
    </x:row>
    <x:row r="88" spans="1:7">
      <x:c r="A88" s="0" t="s">
        <x:v>417</x:v>
      </x:c>
      <x:c r="B88" s="0" t="s">
        <x:v>46</x:v>
      </x:c>
      <x:c r="C88" s="0" t="s">
        <x:v>418</x:v>
      </x:c>
      <x:c r="D88" s="44" t="n">
        <x:v>5.6</x:v>
      </x:c>
      <x:c r="E88" s="0" t="s">
        <x:v>590</x:v>
      </x:c>
      <x:c r="F88" s="49" t="n">
        <x:v>4.7564354087</x:v>
      </x:c>
      <x:c r="G88" s="49" t="n">
        <x:v>68.4173656795</x:v>
      </x:c>
    </x:row>
    <x:row r="89" spans="1:7">
      <x:c r="A89" s="0" t="s">
        <x:v>226</x:v>
      </x:c>
      <x:c r="B89" s="0" t="s">
        <x:v>46</x:v>
      </x:c>
      <x:c r="C89" s="0" t="s">
        <x:v>227</x:v>
      </x:c>
      <x:c r="D89" s="44" t="n">
        <x:v>28.06</x:v>
      </x:c>
      <x:c r="E89" s="0" t="s">
        <x:v>227</x:v>
      </x:c>
      <x:c r="F89" s="49" t="n">
        <x:v>2.3997798506</x:v>
      </x:c>
      <x:c r="G89" s="49" t="n">
        <x:v>44.9284393322</x:v>
      </x:c>
    </x:row>
    <x:row r="90" spans="1:7">
      <x:c r="A90" s="0" t="s">
        <x:v>415</x:v>
      </x:c>
      <x:c r="B90" s="0" t="s">
        <x:v>46</x:v>
      </x:c>
      <x:c r="C90" s="0" t="s">
        <x:v>416</x:v>
      </x:c>
      <x:c r="D90" s="44" t="n">
        <x:v>4.38</x:v>
      </x:c>
      <x:c r="E90" s="0" t="s">
        <x:v>416</x:v>
      </x:c>
      <x:c r="F90" s="49" t="n">
        <x:v>5.0948661169</x:v>
      </x:c>
      <x:c r="G90" s="49" t="n">
        <x:v>109.8873153754</x:v>
      </x:c>
    </x:row>
    <x:row r="91" spans="1:7">
      <x:c r="A91" s="0" t="s">
        <x:v>431</x:v>
      </x:c>
      <x:c r="B91" s="0" t="s">
        <x:v>46</x:v>
      </x:c>
      <x:c r="C91" s="0" t="s">
        <x:v>432</x:v>
      </x:c>
      <x:c r="D91" s="44" t="n">
        <x:v>1.18</x:v>
      </x:c>
      <x:c r="E91" s="0" t="s">
        <x:v>591</x:v>
      </x:c>
      <x:c r="F91" s="49" t="n">
        <x:v>0.77365977909</x:v>
      </x:c>
      <x:c r="G91" s="49" t="n">
        <x:v>3.13904545242</x:v>
      </x:c>
    </x:row>
    <x:row r="92" spans="1:7">
      <x:c r="A92" s="0" t="s">
        <x:v>435</x:v>
      </x:c>
      <x:c r="B92" s="0" t="s">
        <x:v>28</x:v>
      </x:c>
      <x:c r="C92" s="0" t="s">
        <x:v>436</x:v>
      </x:c>
      <x:c r="D92" s="44" t="n">
        <x:v>15.41</x:v>
      </x:c>
      <x:c r="E92" s="0" t="s">
        <x:v>592</x:v>
      </x:c>
      <x:c r="F92" s="49" t="n">
        <x:v>12.83642569902</x:v>
      </x:c>
      <x:c r="G92" s="49" t="n">
        <x:v>37.84912450034</x:v>
      </x:c>
    </x:row>
    <x:row r="93" spans="1:7">
      <x:c r="A93" s="0" t="s">
        <x:v>480</x:v>
      </x:c>
      <x:c r="B93" s="0" t="s">
        <x:v>19</x:v>
      </x:c>
      <x:c r="C93" s="0" t="s">
        <x:v>481</x:v>
      </x:c>
      <x:c r="D93" s="44" t="n">
        <x:v>1.05</x:v>
      </x:c>
      <x:c r="E93" s="0" t="s">
        <x:v>593</x:v>
      </x:c>
      <x:c r="F93" s="49" t="n">
        <x:v>0.118559109856</x:v>
      </x:c>
      <x:c r="G93" s="49" t="n">
        <x:v>1.783026511816</x:v>
      </x:c>
    </x:row>
    <x:row r="94" spans="1:7">
      <x:c r="A94" s="0" t="s">
        <x:v>456</x:v>
      </x:c>
      <x:c r="B94" s="0" t="s">
        <x:v>19</x:v>
      </x:c>
      <x:c r="C94" s="0" t="s">
        <x:v>457</x:v>
      </x:c>
      <x:c r="D94" s="44" t="n">
        <x:v>9.79</x:v>
      </x:c>
      <x:c r="E94" s="0" t="s">
        <x:v>594</x:v>
      </x:c>
      <x:c r="F94" s="49" t="n">
        <x:v>0.118559109856</x:v>
      </x:c>
      <x:c r="G94" s="49" t="n">
        <x:v>1.783026511816</x:v>
      </x:c>
    </x:row>
    <x:row r="95" spans="1:7">
      <x:c r="A95" s="0" t="s">
        <x:v>462</x:v>
      </x:c>
      <x:c r="B95" s="0" t="s">
        <x:v>16</x:v>
      </x:c>
      <x:c r="C95" s="0" t="s">
        <x:v>463</x:v>
      </x:c>
      <x:c r="D95" s="44" t="n">
        <x:v>11.06</x:v>
      </x:c>
      <x:c r="E95" s="0" t="s">
        <x:v>595</x:v>
      </x:c>
      <x:c r="F95" s="49" t="n">
        <x:v>1.3290239096638</x:v>
      </x:c>
      <x:c r="G95" s="49" t="n">
        <x:v>19.987370592155</x:v>
      </x:c>
    </x:row>
    <x:row r="96" spans="1:7">
      <x:c r="A96" s="0" t="s">
        <x:v>470</x:v>
      </x:c>
      <x:c r="B96" s="0" t="s">
        <x:v>16</x:v>
      </x:c>
      <x:c r="C96" s="0" t="s">
        <x:v>471</x:v>
      </x:c>
      <x:c r="D96" s="44" t="n">
        <x:v>14.67</x:v>
      </x:c>
      <x:c r="E96" s="0" t="s">
        <x:v>596</x:v>
      </x:c>
      <x:c r="F96" s="49" t="n">
        <x:v>1.6612798870797</x:v>
      </x:c>
      <x:c r="G96" s="49" t="n">
        <x:v>24.984213240194</x:v>
      </x:c>
    </x:row>
    <x:row r="97" spans="1:7">
      <x:c r="A97" s="0" t="s">
        <x:v>474</x:v>
      </x:c>
      <x:c r="B97" s="0" t="s">
        <x:v>16</x:v>
      </x:c>
      <x:c r="C97" s="0" t="s">
        <x:v>475</x:v>
      </x:c>
      <x:c r="D97" s="44" t="n">
        <x:v>6.02</x:v>
      </x:c>
      <x:c r="E97" s="0" t="s">
        <x:v>597</x:v>
      </x:c>
      <x:c r="F97" s="49" t="n">
        <x:v>3.9137704929521</x:v>
      </x:c>
      <x:c r="G97" s="49" t="n">
        <x:v>96.62112648139</x:v>
      </x:c>
    </x:row>
    <x:row r="98" spans="1:7">
      <x:c r="A98" s="0" t="s">
        <x:v>460</x:v>
      </x:c>
      <x:c r="B98" s="0" t="s">
        <x:v>19</x:v>
      </x:c>
      <x:c r="C98" s="0" t="s">
        <x:v>461</x:v>
      </x:c>
      <x:c r="D98" s="44" t="n">
        <x:v>13.15</x:v>
      </x:c>
      <x:c r="E98" s="0" t="s">
        <x:v>598</x:v>
      </x:c>
      <x:c r="F98" s="49" t="n">
        <x:v>0.13290239096638</x:v>
      </x:c>
      <x:c r="G98" s="49" t="n">
        <x:v>1.9987370592155</x:v>
      </x:c>
    </x:row>
    <x:row r="99" spans="1:7">
      <x:c r="A99" s="0" t="s">
        <x:v>468</x:v>
      </x:c>
      <x:c r="B99" s="0" t="s">
        <x:v>19</x:v>
      </x:c>
      <x:c r="C99" s="0" t="s">
        <x:v>469</x:v>
      </x:c>
      <x:c r="D99" s="44" t="n">
        <x:v>17.72</x:v>
      </x:c>
      <x:c r="E99" s="0" t="s">
        <x:v>599</x:v>
      </x:c>
      <x:c r="F99" s="49" t="n">
        <x:v>0.16612798870797</x:v>
      </x:c>
      <x:c r="G99" s="49" t="n">
        <x:v>2.4984213240194</x:v>
      </x:c>
    </x:row>
    <x:row r="100" spans="1:7">
      <x:c r="A100" s="0" t="s">
        <x:v>476</x:v>
      </x:c>
      <x:c r="B100" s="0" t="s">
        <x:v>19</x:v>
      </x:c>
      <x:c r="C100" s="0" t="s">
        <x:v>477</x:v>
      </x:c>
      <x:c r="D100" s="44" t="n">
        <x:v>0.1</x:v>
      </x:c>
      <x:c r="E100" s="0" t="s">
        <x:v>600</x:v>
      </x:c>
      <x:c r="F100" s="49" t="n">
        <x:v>2.9436424409614</x:v>
      </x:c>
      <x:c r="G100" s="49" t="n">
        <x:v>72.359410771496</x:v>
      </x:c>
    </x:row>
    <x:row r="101" spans="1:7">
      <x:c r="A101" s="0" t="s">
        <x:v>478</x:v>
      </x:c>
      <x:c r="B101" s="0" t="s">
        <x:v>19</x:v>
      </x:c>
      <x:c r="C101" s="0" t="s">
        <x:v>479</x:v>
      </x:c>
      <x:c r="D101" s="44" t="n">
        <x:v>6.92</x:v>
      </x:c>
      <x:c r="E101" s="0" t="s">
        <x:v>601</x:v>
      </x:c>
      <x:c r="F101" s="49" t="n">
        <x:v>2.9436424409614</x:v>
      </x:c>
      <x:c r="G101" s="49" t="n">
        <x:v>72.359410771496</x:v>
      </x:c>
    </x:row>
    <x:row r="102" spans="1:7">
      <x:c r="A102" s="0" t="s">
        <x:v>458</x:v>
      </x:c>
      <x:c r="B102" s="0" t="s">
        <x:v>19</x:v>
      </x:c>
      <x:c r="C102" s="0" t="s">
        <x:v>459</x:v>
      </x:c>
      <x:c r="D102" s="44" t="n">
        <x:v>0.96</x:v>
      </x:c>
      <x:c r="E102" s="0" t="s">
        <x:v>602</x:v>
      </x:c>
      <x:c r="F102" s="49" t="n">
        <x:v>0.0506570742112</x:v>
      </x:c>
      <x:c r="G102" s="49" t="n">
        <x:v>0.7618386005032</x:v>
      </x:c>
    </x:row>
    <x:row r="103" spans="1:7">
      <x:c r="A103" s="0" t="s">
        <x:v>466</x:v>
      </x:c>
      <x:c r="B103" s="0" t="s">
        <x:v>19</x:v>
      </x:c>
      <x:c r="C103" s="0" t="s">
        <x:v>467</x:v>
      </x:c>
      <x:c r="D103" s="44" t="n">
        <x:v>1.3</x:v>
      </x:c>
      <x:c r="E103" s="0" t="s">
        <x:v>603</x:v>
      </x:c>
      <x:c r="F103" s="49" t="n">
        <x:v>0.0625129851968</x:v>
      </x:c>
      <x:c r="G103" s="49" t="n">
        <x:v>0.9401412516848</x:v>
      </x:c>
    </x:row>
    <x:row r="104" spans="1:7">
      <x:c r="A104" s="0" t="s">
        <x:v>486</x:v>
      </x:c>
      <x:c r="B104" s="0" t="s">
        <x:v>16</x:v>
      </x:c>
      <x:c r="C104" s="0" t="s">
        <x:v>487</x:v>
      </x:c>
      <x:c r="D104" s="44" t="n">
        <x:v>22.69</x:v>
      </x:c>
      <x:c r="E104" s="0" t="s">
        <x:v>604</x:v>
      </x:c>
      <x:c r="F104" s="49" t="n">
        <x:v>7.5446706272</x:v>
      </x:c>
      <x:c r="G104" s="49" t="n">
        <x:v>113.4653234792</x:v>
      </x:c>
    </x:row>
    <x:row r="105" spans="1:7">
      <x:c r="A105" s="0" t="s">
        <x:v>492</x:v>
      </x:c>
      <x:c r="B105" s="0" t="s">
        <x:v>19</x:v>
      </x:c>
      <x:c r="C105" s="0" t="s">
        <x:v>493</x:v>
      </x:c>
      <x:c r="D105" s="44" t="n">
        <x:v>110.58</x:v>
      </x:c>
      <x:c r="E105" s="0" t="s">
        <x:v>605</x:v>
      </x:c>
      <x:c r="F105" s="49" t="n">
        <x:v>-9999999999</x:v>
      </x:c>
      <x:c r="G105" s="49" t="n">
        <x:v>-9999999999</x:v>
      </x:c>
    </x:row>
    <x:row r="106" spans="1:7">
      <x:c r="A106" s="0" t="s">
        <x:v>500</x:v>
      </x:c>
      <x:c r="B106" s="0" t="s">
        <x:v>16</x:v>
      </x:c>
      <x:c r="C106" s="0" t="s">
        <x:v>501</x:v>
      </x:c>
      <x:c r="D106" s="44" t="n">
        <x:v>28.05</x:v>
      </x:c>
      <x:c r="E106" s="0" t="s">
        <x:v>606</x:v>
      </x:c>
      <x:c r="F106" s="49" t="n">
        <x:v>4.7997232915883</x:v>
      </x:c>
      <x:c r="G106" s="49" t="n">
        <x:v>72.183688699057</x:v>
      </x:c>
    </x:row>
    <x:row r="107" spans="1:7">
      <x:c r="A107" s="0" t="s">
        <x:v>506</x:v>
      </x:c>
      <x:c r="B107" s="0" t="s">
        <x:v>19</x:v>
      </x:c>
      <x:c r="C107" s="0" t="s">
        <x:v>507</x:v>
      </x:c>
      <x:c r="D107" s="44" t="n">
        <x:v>266.07</x:v>
      </x:c>
      <x:c r="E107" s="0" t="s">
        <x:v>607</x:v>
      </x:c>
      <x:c r="F107" s="49" t="n">
        <x:v>14.6093442129</x:v>
      </x:c>
      <x:c r="G107" s="49" t="n">
        <x:v>430.9829332262</x:v>
      </x:c>
    </x:row>
    <x:row r="108" spans="1:7">
      <x:c r="A108" s="0" t="s">
        <x:v>510</x:v>
      </x:c>
      <x:c r="B108" s="0" t="s">
        <x:v>19</x:v>
      </x:c>
      <x:c r="C108" s="0" t="s">
        <x:v>511</x:v>
      </x:c>
      <x:c r="D108" s="44" t="n">
        <x:v>51.12</x:v>
      </x:c>
      <x:c r="E108" s="0" t="s">
        <x:v>608</x:v>
      </x:c>
      <x:c r="F108" s="49" t="n">
        <x:v>0.2705303324896</x:v>
      </x:c>
      <x:c r="G108" s="49" t="n">
        <x:v>4.0685423133256</x:v>
      </x:c>
    </x:row>
    <x:row r="109" spans="1:7">
      <x:c r="A109" s="0" t="s">
        <x:v>496</x:v>
      </x:c>
      <x:c r="B109" s="0" t="s">
        <x:v>19</x:v>
      </x:c>
      <x:c r="C109" s="0" t="s">
        <x:v>497</x:v>
      </x:c>
      <x:c r="D109" s="44" t="n">
        <x:v>45.82</x:v>
      </x:c>
      <x:c r="E109" s="0" t="s">
        <x:v>609</x:v>
      </x:c>
      <x:c r="F109" s="49" t="n">
        <x:v>-9999999999</x:v>
      </x:c>
      <x:c r="G109" s="49" t="n">
        <x:v>-9999999999</x:v>
      </x:c>
    </x:row>
    <x:row r="110" spans="1:7">
      <x:c r="A110" s="0" t="s">
        <x:v>498</x:v>
      </x:c>
      <x:c r="B110" s="0" t="s">
        <x:v>19</x:v>
      </x:c>
      <x:c r="C110" s="0" t="s">
        <x:v>499</x:v>
      </x:c>
      <x:c r="D110" s="44" t="n">
        <x:v>8.6</x:v>
      </x:c>
      <x:c r="E110" s="0" t="s">
        <x:v>610</x:v>
      </x:c>
      <x:c r="F110" s="49" t="n">
        <x:v>1.3753802602485</x:v>
      </x:c>
      <x:c r="G110" s="49" t="n">
        <x:v>20.684530027512</x:v>
      </x:c>
    </x:row>
    <x:row r="111" spans="1:7">
      <x:c r="A111" s="0" t="s">
        <x:v>522</x:v>
      </x:c>
      <x:c r="B111" s="0" t="s">
        <x:v>16</x:v>
      </x:c>
      <x:c r="C111" s="0" t="s">
        <x:v>523</x:v>
      </x:c>
      <x:c r="D111" s="44" t="n">
        <x:v>6.3</x:v>
      </x:c>
      <x:c r="E111" s="0" t="s">
        <x:v>611</x:v>
      </x:c>
      <x:c r="F111" s="49" t="n">
        <x:v>3.8511446416479</x:v>
      </x:c>
      <x:c r="G111" s="49" t="n">
        <x:v>95.075052098446</x:v>
      </x:c>
    </x:row>
    <x:row r="112" spans="1:7">
      <x:c r="A112" s="0" t="s">
        <x:v>526</x:v>
      </x:c>
      <x:c r="B112" s="0" t="s">
        <x:v>16</x:v>
      </x:c>
      <x:c r="C112" s="0" t="s">
        <x:v>527</x:v>
      </x:c>
      <x:c r="D112" s="44" t="n">
        <x:v>55.24</x:v>
      </x:c>
      <x:c r="E112" s="0" t="s">
        <x:v>612</x:v>
      </x:c>
      <x:c r="F112" s="49" t="n">
        <x:v>5.3035968208703</x:v>
      </x:c>
      <x:c r="G112" s="49" t="n">
        <x:v>96.512719167485</x:v>
      </x:c>
    </x:row>
    <x:row r="113" spans="1:7">
      <x:c r="A113" s="0" t="s">
        <x:v>520</x:v>
      </x:c>
      <x:c r="B113" s="0" t="s">
        <x:v>19</x:v>
      </x:c>
      <x:c r="C113" s="0" t="s">
        <x:v>521</x:v>
      </x:c>
      <x:c r="D113" s="44" t="n">
        <x:v>0.17</x:v>
      </x:c>
      <x:c r="E113" s="0" t="s">
        <x:v>613</x:v>
      </x:c>
      <x:c r="F113" s="49" t="n">
        <x:v>0.05389050448</x:v>
      </x:c>
      <x:c r="G113" s="49" t="n">
        <x:v>0.81046659628</x:v>
      </x:c>
    </x:row>
  </x:sheetData>
  <x:sheetProtection sheet="1"/>
  <x:mergeCells count="5">
    <x:mergeCell ref="A1:D1"/>
    <x:mergeCell ref="A2:D2"/>
    <x:mergeCell ref="A3:D3"/>
    <x:mergeCell ref="A4:D4"/>
    <x:mergeCell ref="A6:D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416"/>
  <x:sheetViews>
    <x:sheetView workbookViewId="0"/>
  </x:sheetViews>
  <x:sheetFormatPr defaultRowHeight="15"/>
  <x:cols>
    <x:col min="1" max="1" width="25.710625" style="0" customWidth="1"/>
    <x:col min="2" max="2" width="3.410625" style="0" customWidth="1"/>
    <x:col min="3" max="7" width="13.710625" style="0" customWidth="1"/>
    <x:col min="8" max="8" width="25.710625" style="0" customWidth="1"/>
  </x:cols>
  <x:sheetData>
    <x:row r="1" spans="1:8">
      <x:c r="E1" s="50" t="s">
        <x:v>0</x:v>
      </x:c>
      <x:c r="F1" s="50" t="s">
        <x:v>0</x:v>
      </x:c>
      <x:c r="G1" s="50" t="s">
        <x:v>0</x:v>
      </x:c>
      <x:c r="H1" s="50" t="s">
        <x:v>0</x:v>
      </x:c>
    </x:row>
    <x:row r="2" spans="1:8">
      <x:c r="E2" s="50" t="s">
        <x:v>1</x:v>
      </x:c>
      <x:c r="F2" s="50" t="s">
        <x:v>1</x:v>
      </x:c>
      <x:c r="G2" s="50" t="s">
        <x:v>1</x:v>
      </x:c>
      <x:c r="H2" s="50" t="s">
        <x:v>1</x:v>
      </x:c>
    </x:row>
    <x:row r="3" spans="1:8">
      <x:c r="E3" s="50" t="s">
        <x:v>2</x:v>
      </x:c>
      <x:c r="F3" s="50" t="s">
        <x:v>2</x:v>
      </x:c>
      <x:c r="G3" s="50" t="s">
        <x:v>2</x:v>
      </x:c>
      <x:c r="H3" s="50" t="s">
        <x:v>2</x:v>
      </x:c>
    </x:row>
    <x:row r="4" spans="1:8">
      <x:c r="E4" s="50" t="s"/>
      <x:c r="F4" s="50" t="s"/>
      <x:c r="G4" s="50" t="s"/>
      <x:c r="H4" s="50" t="s"/>
    </x:row>
    <x:row r="6" spans="1:8">
      <x:c r="C6" s="51" t="s">
        <x:v>614</x:v>
      </x:c>
      <x:c r="D6" s="51" t="s">
        <x:v>614</x:v>
      </x:c>
      <x:c r="E6" s="51" t="s">
        <x:v>614</x:v>
      </x:c>
      <x:c r="F6" s="51" t="s">
        <x:v>614</x:v>
      </x:c>
      <x:c r="G6" s="51" t="s">
        <x:v>614</x:v>
      </x:c>
    </x:row>
    <x:row r="10" spans="1:8">
      <x:c r="B10" s="0" t="s">
        <x:v>615</x:v>
      </x:c>
      <x:c r="C10" s="52" t="s">
        <x:v>7</x:v>
      </x:c>
      <x:c r="D10" s="53" t="s">
        <x:v>8</x:v>
      </x:c>
      <x:c r="E10" s="52" t="s">
        <x:v>9</x:v>
      </x:c>
    </x:row>
    <x:row r="11" spans="1:8">
      <x:c r="B11" s="0" t="s">
        <x:v>615</x:v>
      </x:c>
      <x:c r="C11" s="52" t="s">
        <x:v>10</x:v>
      </x:c>
      <x:c r="D11" s="53" t="s">
        <x:v>8</x:v>
      </x:c>
      <x:c r="E11" s="52" t="s">
        <x:v>11</x:v>
      </x:c>
    </x:row>
    <x:row r="12" spans="1:8">
      <x:c r="B12" s="0" t="s">
        <x:v>615</x:v>
      </x:c>
      <x:c r="C12" s="52" t="s">
        <x:v>12</x:v>
      </x:c>
      <x:c r="D12" s="53" t="s">
        <x:v>8</x:v>
      </x:c>
      <x:c r="E12" s="52" t="s">
        <x:v>13</x:v>
      </x:c>
    </x:row>
    <x:row r="14" spans="1:8" customFormat="1" ht="45" customHeight="1">
      <x:c r="A14" s="54" t="s">
        <x:v>616</x:v>
      </x:c>
      <x:c r="B14" s="54" t="s">
        <x:v>617</x:v>
      </x:c>
      <x:c r="C14" s="54" t="s">
        <x:v>15</x:v>
      </x:c>
      <x:c r="D14" s="55" t="s">
        <x:v>16</x:v>
      </x:c>
      <x:c r="E14" s="56" t="s">
        <x:v>17</x:v>
      </x:c>
      <x:c r="F14" s="56" t="s">
        <x:v>17</x:v>
      </x:c>
      <x:c r="G14" s="57">
        <x:f>SUM(G15:G20)</x:f>
      </x:c>
      <x:c r="H14" s="0" t="s"/>
    </x:row>
    <x:row r="15" spans="1:8">
      <x:c r="A15" s="58" t="s"/>
      <x:c r="B15" s="58" t="s">
        <x:v>618</x:v>
      </x:c>
      <x:c r="C15" s="59" t="s">
        <x:v>16</x:v>
      </x:c>
      <x:c r="D15" s="59" t="s"/>
      <x:c r="E15" s="59" t="s"/>
      <x:c r="F15" s="59" t="s"/>
      <x:c r="G15" s="60" t="s"/>
    </x:row>
    <x:row r="16" spans="1:8">
      <x:c r="A16" s="61" t="s">
        <x:v>619</x:v>
      </x:c>
      <x:c r="B16" s="61" t="s"/>
      <x:c r="C16" s="62" t="n">
        <x:v>24</x:v>
      </x:c>
      <x:c r="D16" s="62" t="s"/>
      <x:c r="E16" s="62" t="s"/>
      <x:c r="F16" s="62" t="s"/>
      <x:c r="G16" s="62">
        <x:f>PRODUCT(C16:F16)</x:f>
      </x:c>
      <x:c r="H16" s="0" t="s"/>
    </x:row>
    <x:row r="17" spans="1:8">
      <x:c r="A17" s="61" t="s">
        <x:v>620</x:v>
      </x:c>
      <x:c r="B17" s="61" t="s"/>
      <x:c r="C17" s="62" t="n">
        <x:v>43</x:v>
      </x:c>
      <x:c r="D17" s="62" t="s"/>
      <x:c r="E17" s="62" t="s"/>
      <x:c r="F17" s="62" t="s"/>
      <x:c r="G17" s="62">
        <x:f>PRODUCT(C17:F17)</x:f>
      </x:c>
      <x:c r="H17" s="0" t="s"/>
    </x:row>
    <x:row r="18" spans="1:8">
      <x:c r="A18" s="61" t="s"/>
      <x:c r="B18" s="61" t="s"/>
      <x:c r="C18" s="62" t="n">
        <x:v>13</x:v>
      </x:c>
      <x:c r="D18" s="62" t="s"/>
      <x:c r="E18" s="62" t="s"/>
      <x:c r="F18" s="62" t="s"/>
      <x:c r="G18" s="62">
        <x:f>PRODUCT(C18:F18)</x:f>
      </x:c>
      <x:c r="H18" s="0" t="s"/>
    </x:row>
    <x:row r="19" spans="1:8">
      <x:c r="A19" s="61" t="s"/>
      <x:c r="B19" s="61" t="s"/>
      <x:c r="C19" s="62" t="n">
        <x:v>36.8</x:v>
      </x:c>
      <x:c r="D19" s="62" t="s"/>
      <x:c r="E19" s="62" t="s"/>
      <x:c r="F19" s="62" t="s"/>
      <x:c r="G19" s="62">
        <x:f>PRODUCT(C19:F19)</x:f>
      </x:c>
      <x:c r="H19" s="0" t="s"/>
    </x:row>
    <x:row r="20" spans="1:8">
      <x:c r="A20" s="61" t="s"/>
      <x:c r="B20" s="61" t="s"/>
      <x:c r="C20" s="62" t="n">
        <x:v>40</x:v>
      </x:c>
      <x:c r="D20" s="62" t="s"/>
      <x:c r="E20" s="62" t="s"/>
      <x:c r="F20" s="62" t="s"/>
      <x:c r="G20" s="62">
        <x:f>PRODUCT(C20:F20)</x:f>
      </x:c>
      <x:c r="H20" s="0" t="s"/>
    </x:row>
    <x:row r="22" spans="1:8" customFormat="1" ht="45" customHeight="1">
      <x:c r="A22" s="54" t="s">
        <x:v>621</x:v>
      </x:c>
      <x:c r="B22" s="54" t="s">
        <x:v>617</x:v>
      </x:c>
      <x:c r="C22" s="54" t="s">
        <x:v>18</x:v>
      </x:c>
      <x:c r="D22" s="55" t="s">
        <x:v>19</x:v>
      </x:c>
      <x:c r="E22" s="56" t="s">
        <x:v>20</x:v>
      </x:c>
      <x:c r="F22" s="56" t="s">
        <x:v>20</x:v>
      </x:c>
      <x:c r="G22" s="57">
        <x:f>SUM(G23:G27)</x:f>
      </x:c>
      <x:c r="H22" s="0" t="s"/>
    </x:row>
    <x:row r="23" spans="1:8">
      <x:c r="A23" s="58" t="s"/>
      <x:c r="B23" s="58" t="s">
        <x:v>618</x:v>
      </x:c>
      <x:c r="C23" s="59" t="s">
        <x:v>16</x:v>
      </x:c>
      <x:c r="D23" s="59" t="s"/>
      <x:c r="E23" s="59" t="s"/>
      <x:c r="F23" s="59" t="s"/>
      <x:c r="G23" s="60" t="s"/>
    </x:row>
    <x:row r="24" spans="1:8">
      <x:c r="A24" s="61" t="s">
        <x:v>622</x:v>
      </x:c>
      <x:c r="B24" s="61" t="s"/>
      <x:c r="C24" s="62" t="n">
        <x:v>49</x:v>
      </x:c>
      <x:c r="D24" s="62" t="s"/>
      <x:c r="E24" s="62" t="s"/>
      <x:c r="F24" s="62" t="s"/>
      <x:c r="G24" s="62">
        <x:f>PRODUCT(C24:F24)</x:f>
      </x:c>
      <x:c r="H24" s="0" t="s"/>
    </x:row>
    <x:row r="25" spans="1:8">
      <x:c r="A25" s="58" t="s"/>
      <x:c r="B25" s="58" t="s">
        <x:v>618</x:v>
      </x:c>
      <x:c r="C25" s="59" t="s">
        <x:v>16</x:v>
      </x:c>
      <x:c r="D25" s="59" t="s"/>
      <x:c r="E25" s="59" t="s"/>
      <x:c r="F25" s="59" t="s"/>
      <x:c r="G25" s="60" t="s"/>
    </x:row>
    <x:row r="26" spans="1:8">
      <x:c r="A26" s="61" t="s">
        <x:v>623</x:v>
      </x:c>
      <x:c r="B26" s="61" t="s"/>
      <x:c r="C26" s="62" t="n">
        <x:v>42</x:v>
      </x:c>
      <x:c r="D26" s="62" t="s"/>
      <x:c r="E26" s="62" t="s"/>
      <x:c r="F26" s="62" t="s"/>
      <x:c r="G26" s="62">
        <x:f>PRODUCT(C26:F26)</x:f>
      </x:c>
      <x:c r="H26" s="0" t="s"/>
    </x:row>
    <x:row r="27" spans="1:8">
      <x:c r="A27" s="61" t="s">
        <x:v>624</x:v>
      </x:c>
      <x:c r="B27" s="61" t="s"/>
      <x:c r="C27" s="62" t="n">
        <x:v>42</x:v>
      </x:c>
      <x:c r="D27" s="62" t="s"/>
      <x:c r="E27" s="62" t="s"/>
      <x:c r="F27" s="62" t="s"/>
      <x:c r="G27" s="62">
        <x:f>PRODUCT(C27:F27)</x:f>
      </x:c>
      <x:c r="H27" s="0" t="s"/>
    </x:row>
    <x:row r="29" spans="1:8" customFormat="1" ht="45" customHeight="1">
      <x:c r="A29" s="54" t="s">
        <x:v>625</x:v>
      </x:c>
      <x:c r="B29" s="54" t="s">
        <x:v>617</x:v>
      </x:c>
      <x:c r="C29" s="54" t="s">
        <x:v>21</x:v>
      </x:c>
      <x:c r="D29" s="55" t="s">
        <x:v>16</x:v>
      </x:c>
      <x:c r="E29" s="56" t="s">
        <x:v>22</x:v>
      </x:c>
      <x:c r="F29" s="56" t="s">
        <x:v>22</x:v>
      </x:c>
      <x:c r="G29" s="57">
        <x:f>SUM(G30:G30)</x:f>
      </x:c>
      <x:c r="H29" s="0" t="s"/>
    </x:row>
    <x:row r="30" spans="1:8">
      <x:c r="A30" s="61" t="s">
        <x:v>626</x:v>
      </x:c>
      <x:c r="B30" s="61" t="s"/>
      <x:c r="C30" s="62" t="n">
        <x:v>6</x:v>
      </x:c>
      <x:c r="D30" s="62" t="s"/>
      <x:c r="E30" s="62" t="s"/>
      <x:c r="F30" s="62" t="s"/>
      <x:c r="G30" s="62">
        <x:f>PRODUCT(C30:F30)</x:f>
      </x:c>
      <x:c r="H30" s="0" t="s"/>
    </x:row>
    <x:row r="32" spans="1:8">
      <x:c r="B32" s="0" t="s">
        <x:v>615</x:v>
      </x:c>
      <x:c r="C32" s="52" t="s">
        <x:v>7</x:v>
      </x:c>
      <x:c r="D32" s="53" t="s">
        <x:v>8</x:v>
      </x:c>
      <x:c r="E32" s="52" t="s">
        <x:v>9</x:v>
      </x:c>
    </x:row>
    <x:row r="33" spans="1:8">
      <x:c r="B33" s="0" t="s">
        <x:v>615</x:v>
      </x:c>
      <x:c r="C33" s="52" t="s">
        <x:v>10</x:v>
      </x:c>
      <x:c r="D33" s="53" t="s">
        <x:v>8</x:v>
      </x:c>
      <x:c r="E33" s="52" t="s">
        <x:v>11</x:v>
      </x:c>
    </x:row>
    <x:row r="34" spans="1:8">
      <x:c r="B34" s="0" t="s">
        <x:v>615</x:v>
      </x:c>
      <x:c r="C34" s="52" t="s">
        <x:v>12</x:v>
      </x:c>
      <x:c r="D34" s="53" t="s">
        <x:v>24</x:v>
      </x:c>
      <x:c r="E34" s="52" t="s">
        <x:v>25</x:v>
      </x:c>
    </x:row>
    <x:row r="36" spans="1:8" customFormat="1" ht="45" customHeight="1">
      <x:c r="A36" s="54" t="s">
        <x:v>627</x:v>
      </x:c>
      <x:c r="B36" s="54" t="s">
        <x:v>617</x:v>
      </x:c>
      <x:c r="C36" s="54" t="s">
        <x:v>27</x:v>
      </x:c>
      <x:c r="D36" s="55" t="s">
        <x:v>28</x:v>
      </x:c>
      <x:c r="E36" s="56" t="s">
        <x:v>628</x:v>
      </x:c>
      <x:c r="F36" s="56" t="s">
        <x:v>628</x:v>
      </x:c>
      <x:c r="G36" s="57">
        <x:f>SUM(G37:G43)</x:f>
      </x:c>
      <x:c r="H36" s="0" t="s"/>
    </x:row>
    <x:row r="37" spans="1:8">
      <x:c r="A37" s="63" t="s"/>
      <x:c r="B37" s="63" t="s">
        <x:v>629</x:v>
      </x:c>
      <x:c r="C37" s="64" t="s">
        <x:v>630</x:v>
      </x:c>
      <x:c r="D37" s="64" t="s">
        <x:v>631</x:v>
      </x:c>
      <x:c r="E37" s="64" t="s">
        <x:v>632</x:v>
      </x:c>
      <x:c r="F37" s="64" t="s"/>
      <x:c r="G37" s="65" t="s"/>
    </x:row>
    <x:row r="38" spans="1:8">
      <x:c r="A38" s="61" t="s">
        <x:v>619</x:v>
      </x:c>
      <x:c r="B38" s="61" t="s"/>
      <x:c r="C38" s="62" t="s"/>
      <x:c r="D38" s="62" t="s"/>
      <x:c r="E38" s="62" t="s"/>
      <x:c r="F38" s="62" t="s"/>
      <x:c r="G38" s="62" t="s"/>
      <x:c r="H38" s="0" t="s"/>
    </x:row>
    <x:row r="39" spans="1:8">
      <x:c r="A39" s="61" t="s">
        <x:v>633</x:v>
      </x:c>
      <x:c r="B39" s="61" t="s"/>
      <x:c r="C39" s="62" t="n">
        <x:v>1</x:v>
      </x:c>
      <x:c r="D39" s="62" t="n">
        <x:v>41.5</x:v>
      </x:c>
      <x:c r="E39" s="62" t="n">
        <x:v>12.55</x:v>
      </x:c>
      <x:c r="F39" s="62" t="s"/>
      <x:c r="G39" s="62">
        <x:f>PRODUCT(C39:F39)</x:f>
      </x:c>
      <x:c r="H39" s="0" t="s"/>
    </x:row>
    <x:row r="40" spans="1:8">
      <x:c r="A40" s="61" t="s">
        <x:v>634</x:v>
      </x:c>
      <x:c r="B40" s="61" t="s"/>
      <x:c r="C40" s="62" t="n">
        <x:v>1</x:v>
      </x:c>
      <x:c r="D40" s="62" t="n">
        <x:v>41.5</x:v>
      </x:c>
      <x:c r="E40" s="62" t="n">
        <x:v>8.05</x:v>
      </x:c>
      <x:c r="F40" s="62" t="s"/>
      <x:c r="G40" s="62">
        <x:f>PRODUCT(C40:F40)</x:f>
      </x:c>
      <x:c r="H40" s="0" t="s"/>
    </x:row>
    <x:row r="41" spans="1:8">
      <x:c r="A41" s="61" t="s">
        <x:v>620</x:v>
      </x:c>
      <x:c r="B41" s="61" t="s"/>
      <x:c r="C41" s="62" t="s"/>
      <x:c r="D41" s="62" t="s"/>
      <x:c r="E41" s="62" t="s"/>
      <x:c r="F41" s="62" t="s"/>
      <x:c r="G41" s="62" t="s"/>
      <x:c r="H41" s="0" t="s"/>
    </x:row>
    <x:row r="42" spans="1:8">
      <x:c r="A42" s="61" t="s">
        <x:v>633</x:v>
      </x:c>
      <x:c r="B42" s="61" t="s"/>
      <x:c r="C42" s="62" t="n">
        <x:v>1</x:v>
      </x:c>
      <x:c r="D42" s="62" t="n">
        <x:v>41.5</x:v>
      </x:c>
      <x:c r="E42" s="62" t="n">
        <x:v>12.55</x:v>
      </x:c>
      <x:c r="F42" s="62" t="s"/>
      <x:c r="G42" s="62">
        <x:f>PRODUCT(C42:F42)</x:f>
      </x:c>
      <x:c r="H42" s="0" t="s"/>
    </x:row>
    <x:row r="43" spans="1:8">
      <x:c r="A43" s="61" t="s">
        <x:v>634</x:v>
      </x:c>
      <x:c r="B43" s="61" t="s"/>
      <x:c r="C43" s="62" t="n">
        <x:v>1</x:v>
      </x:c>
      <x:c r="D43" s="62" t="n">
        <x:v>41.5</x:v>
      </x:c>
      <x:c r="E43" s="62" t="n">
        <x:v>8.05</x:v>
      </x:c>
      <x:c r="F43" s="62" t="s"/>
      <x:c r="G43" s="62">
        <x:f>PRODUCT(C43:F43)</x:f>
      </x:c>
      <x:c r="H43" s="0" t="s"/>
    </x:row>
    <x:row r="45" spans="1:8" customFormat="1" ht="45" customHeight="1">
      <x:c r="A45" s="54" t="s">
        <x:v>635</x:v>
      </x:c>
      <x:c r="B45" s="54" t="s">
        <x:v>617</x:v>
      </x:c>
      <x:c r="C45" s="54" t="s">
        <x:v>30</x:v>
      </x:c>
      <x:c r="D45" s="55" t="s">
        <x:v>16</x:v>
      </x:c>
      <x:c r="E45" s="56" t="s">
        <x:v>636</x:v>
      </x:c>
      <x:c r="F45" s="56" t="s">
        <x:v>636</x:v>
      </x:c>
      <x:c r="G45" s="57">
        <x:f>SUM(G46:G54)</x:f>
      </x:c>
      <x:c r="H45" s="0" t="s"/>
    </x:row>
    <x:row r="46" spans="1:8">
      <x:c r="A46" s="63" t="s"/>
      <x:c r="B46" s="63" t="s">
        <x:v>629</x:v>
      </x:c>
      <x:c r="C46" s="64" t="s">
        <x:v>630</x:v>
      </x:c>
      <x:c r="D46" s="64" t="s">
        <x:v>631</x:v>
      </x:c>
      <x:c r="E46" s="64" t="s"/>
      <x:c r="F46" s="64" t="s"/>
      <x:c r="G46" s="65" t="s"/>
    </x:row>
    <x:row r="47" spans="1:8">
      <x:c r="A47" s="61" t="s">
        <x:v>619</x:v>
      </x:c>
      <x:c r="B47" s="61" t="s"/>
      <x:c r="C47" s="62" t="s"/>
      <x:c r="D47" s="62" t="s"/>
      <x:c r="E47" s="62" t="s"/>
      <x:c r="F47" s="62" t="s"/>
      <x:c r="G47" s="62" t="s"/>
      <x:c r="H47" s="0" t="s"/>
    </x:row>
    <x:row r="48" spans="1:8">
      <x:c r="A48" s="61" t="s">
        <x:v>637</x:v>
      </x:c>
      <x:c r="B48" s="61" t="s"/>
      <x:c r="C48" s="62" t="n">
        <x:v>1</x:v>
      </x:c>
      <x:c r="D48" s="62" t="n">
        <x:v>33.7</x:v>
      </x:c>
      <x:c r="E48" s="62" t="s"/>
      <x:c r="F48" s="62" t="s"/>
      <x:c r="G48" s="62">
        <x:f>PRODUCT(C48:F48)</x:f>
      </x:c>
      <x:c r="H48" s="0" t="s"/>
    </x:row>
    <x:row r="49" spans="1:8">
      <x:c r="A49" s="61" t="s">
        <x:v>638</x:v>
      </x:c>
      <x:c r="B49" s="61" t="s"/>
      <x:c r="C49" s="62" t="n">
        <x:v>1</x:v>
      </x:c>
      <x:c r="D49" s="62" t="n">
        <x:v>20.7</x:v>
      </x:c>
      <x:c r="E49" s="62" t="s"/>
      <x:c r="F49" s="62" t="s"/>
      <x:c r="G49" s="62">
        <x:f>PRODUCT(C49:F49)</x:f>
      </x:c>
      <x:c r="H49" s="0" t="s"/>
    </x:row>
    <x:row r="50" spans="1:8">
      <x:c r="A50" s="61" t="s">
        <x:v>639</x:v>
      </x:c>
      <x:c r="B50" s="61" t="s"/>
      <x:c r="C50" s="62" t="n">
        <x:v>1</x:v>
      </x:c>
      <x:c r="D50" s="62" t="n">
        <x:v>7.2</x:v>
      </x:c>
      <x:c r="E50" s="62" t="s"/>
      <x:c r="F50" s="62" t="s"/>
      <x:c r="G50" s="62">
        <x:f>PRODUCT(C50:F50)</x:f>
      </x:c>
      <x:c r="H50" s="0" t="s"/>
    </x:row>
    <x:row r="51" spans="1:8">
      <x:c r="A51" s="61" t="s">
        <x:v>620</x:v>
      </x:c>
      <x:c r="B51" s="61" t="s"/>
      <x:c r="C51" s="62" t="s"/>
      <x:c r="D51" s="62" t="s"/>
      <x:c r="E51" s="62" t="s"/>
      <x:c r="F51" s="62" t="s"/>
      <x:c r="G51" s="62" t="s"/>
      <x:c r="H51" s="0" t="s"/>
    </x:row>
    <x:row r="52" spans="1:8">
      <x:c r="A52" s="61" t="s">
        <x:v>637</x:v>
      </x:c>
      <x:c r="B52" s="61" t="s"/>
      <x:c r="C52" s="62" t="n">
        <x:v>1</x:v>
      </x:c>
      <x:c r="D52" s="62" t="n">
        <x:v>33.7</x:v>
      </x:c>
      <x:c r="E52" s="62" t="s"/>
      <x:c r="F52" s="62" t="s"/>
      <x:c r="G52" s="62">
        <x:f>PRODUCT(C52:F52)</x:f>
      </x:c>
      <x:c r="H52" s="0" t="s"/>
    </x:row>
    <x:row r="53" spans="1:8">
      <x:c r="A53" s="61" t="s">
        <x:v>638</x:v>
      </x:c>
      <x:c r="B53" s="61" t="s"/>
      <x:c r="C53" s="62" t="n">
        <x:v>1</x:v>
      </x:c>
      <x:c r="D53" s="62" t="n">
        <x:v>20.7</x:v>
      </x:c>
      <x:c r="E53" s="62" t="s"/>
      <x:c r="F53" s="62" t="s"/>
      <x:c r="G53" s="62">
        <x:f>PRODUCT(C53:F53)</x:f>
      </x:c>
      <x:c r="H53" s="0" t="s"/>
    </x:row>
    <x:row r="54" spans="1:8">
      <x:c r="A54" s="61" t="s">
        <x:v>639</x:v>
      </x:c>
      <x:c r="B54" s="61" t="s"/>
      <x:c r="C54" s="62" t="n">
        <x:v>1</x:v>
      </x:c>
      <x:c r="D54" s="62" t="n">
        <x:v>7.2</x:v>
      </x:c>
      <x:c r="E54" s="62" t="s"/>
      <x:c r="F54" s="62" t="s"/>
      <x:c r="G54" s="62">
        <x:f>PRODUCT(C54:F54)</x:f>
      </x:c>
      <x:c r="H54" s="0" t="s"/>
    </x:row>
    <x:row r="56" spans="1:8" customFormat="1" ht="45" customHeight="1">
      <x:c r="A56" s="54" t="s">
        <x:v>640</x:v>
      </x:c>
      <x:c r="B56" s="54" t="s">
        <x:v>617</x:v>
      </x:c>
      <x:c r="C56" s="54" t="s">
        <x:v>32</x:v>
      </x:c>
      <x:c r="D56" s="55" t="s">
        <x:v>16</x:v>
      </x:c>
      <x:c r="E56" s="56" t="s">
        <x:v>641</x:v>
      </x:c>
      <x:c r="F56" s="56" t="s">
        <x:v>641</x:v>
      </x:c>
      <x:c r="G56" s="57">
        <x:f>SUM(G57:G63)</x:f>
      </x:c>
      <x:c r="H56" s="0" t="s"/>
    </x:row>
    <x:row r="57" spans="1:8">
      <x:c r="A57" s="63" t="s"/>
      <x:c r="B57" s="63" t="s">
        <x:v>629</x:v>
      </x:c>
      <x:c r="C57" s="64" t="s">
        <x:v>630</x:v>
      </x:c>
      <x:c r="D57" s="64" t="s">
        <x:v>631</x:v>
      </x:c>
      <x:c r="E57" s="64" t="s"/>
      <x:c r="F57" s="64" t="s"/>
      <x:c r="G57" s="65" t="s"/>
    </x:row>
    <x:row r="58" spans="1:8">
      <x:c r="A58" s="61" t="s">
        <x:v>619</x:v>
      </x:c>
      <x:c r="B58" s="61" t="s"/>
      <x:c r="C58" s="62" t="s"/>
      <x:c r="D58" s="62" t="s"/>
      <x:c r="E58" s="62" t="s"/>
      <x:c r="F58" s="62" t="s"/>
      <x:c r="G58" s="62" t="s"/>
      <x:c r="H58" s="0" t="s"/>
    </x:row>
    <x:row r="59" spans="1:8">
      <x:c r="A59" s="61" t="s">
        <x:v>633</x:v>
      </x:c>
      <x:c r="B59" s="61" t="s"/>
      <x:c r="C59" s="62" t="n">
        <x:v>1</x:v>
      </x:c>
      <x:c r="D59" s="62" t="n">
        <x:v>39.7</x:v>
      </x:c>
      <x:c r="E59" s="62" t="s"/>
      <x:c r="F59" s="62" t="s"/>
      <x:c r="G59" s="62">
        <x:f>PRODUCT(C59:F59)</x:f>
      </x:c>
      <x:c r="H59" s="0" t="s"/>
    </x:row>
    <x:row r="60" spans="1:8">
      <x:c r="A60" s="61" t="s">
        <x:v>634</x:v>
      </x:c>
      <x:c r="B60" s="61" t="s"/>
      <x:c r="C60" s="62" t="n">
        <x:v>1</x:v>
      </x:c>
      <x:c r="D60" s="62" t="n">
        <x:v>39.7</x:v>
      </x:c>
      <x:c r="E60" s="62" t="s"/>
      <x:c r="F60" s="62" t="s"/>
      <x:c r="G60" s="62">
        <x:f>PRODUCT(C60:F60)</x:f>
      </x:c>
      <x:c r="H60" s="0" t="s"/>
    </x:row>
    <x:row r="61" spans="1:8">
      <x:c r="A61" s="61" t="s">
        <x:v>620</x:v>
      </x:c>
      <x:c r="B61" s="61" t="s"/>
      <x:c r="C61" s="62" t="s"/>
      <x:c r="D61" s="62" t="s"/>
      <x:c r="E61" s="62" t="s"/>
      <x:c r="F61" s="62" t="s"/>
      <x:c r="G61" s="62" t="s"/>
      <x:c r="H61" s="0" t="s"/>
    </x:row>
    <x:row r="62" spans="1:8">
      <x:c r="A62" s="61" t="s">
        <x:v>633</x:v>
      </x:c>
      <x:c r="B62" s="61" t="s"/>
      <x:c r="C62" s="62" t="n">
        <x:v>1</x:v>
      </x:c>
      <x:c r="D62" s="62" t="n">
        <x:v>39.7</x:v>
      </x:c>
      <x:c r="E62" s="62" t="s"/>
      <x:c r="F62" s="62" t="s"/>
      <x:c r="G62" s="62">
        <x:f>PRODUCT(C62:F62)</x:f>
      </x:c>
      <x:c r="H62" s="0" t="s"/>
    </x:row>
    <x:row r="63" spans="1:8">
      <x:c r="A63" s="61" t="s">
        <x:v>634</x:v>
      </x:c>
      <x:c r="B63" s="61" t="s"/>
      <x:c r="C63" s="62" t="n">
        <x:v>1</x:v>
      </x:c>
      <x:c r="D63" s="62" t="n">
        <x:v>39.7</x:v>
      </x:c>
      <x:c r="E63" s="62" t="s"/>
      <x:c r="F63" s="62" t="s"/>
      <x:c r="G63" s="62">
        <x:f>PRODUCT(C63:F63)</x:f>
      </x:c>
      <x:c r="H63" s="0" t="s"/>
    </x:row>
    <x:row r="65" spans="1:8" customFormat="1" ht="45" customHeight="1">
      <x:c r="A65" s="54" t="s">
        <x:v>642</x:v>
      </x:c>
      <x:c r="B65" s="54" t="s">
        <x:v>617</x:v>
      </x:c>
      <x:c r="C65" s="54" t="s">
        <x:v>34</x:v>
      </x:c>
      <x:c r="D65" s="55" t="s">
        <x:v>16</x:v>
      </x:c>
      <x:c r="E65" s="56" t="s">
        <x:v>643</x:v>
      </x:c>
      <x:c r="F65" s="56" t="s">
        <x:v>643</x:v>
      </x:c>
      <x:c r="G65" s="57">
        <x:f>SUM(G66:G80)</x:f>
      </x:c>
      <x:c r="H65" s="0" t="s"/>
    </x:row>
    <x:row r="66" spans="1:8">
      <x:c r="A66" s="63" t="s"/>
      <x:c r="B66" s="63" t="s">
        <x:v>629</x:v>
      </x:c>
      <x:c r="C66" s="64" t="s">
        <x:v>630</x:v>
      </x:c>
      <x:c r="D66" s="64" t="s">
        <x:v>631</x:v>
      </x:c>
      <x:c r="E66" s="64" t="s"/>
      <x:c r="F66" s="64" t="s"/>
      <x:c r="G66" s="65" t="s"/>
    </x:row>
    <x:row r="67" spans="1:8">
      <x:c r="A67" s="61" t="s">
        <x:v>619</x:v>
      </x:c>
      <x:c r="B67" s="61" t="s"/>
      <x:c r="C67" s="62" t="s"/>
      <x:c r="D67" s="62" t="s"/>
      <x:c r="E67" s="62" t="s"/>
      <x:c r="F67" s="62" t="s"/>
      <x:c r="G67" s="62" t="s"/>
      <x:c r="H67" s="0" t="s"/>
    </x:row>
    <x:row r="68" spans="1:8">
      <x:c r="A68" s="61" t="s">
        <x:v>644</x:v>
      </x:c>
      <x:c r="B68" s="61" t="s"/>
      <x:c r="C68" s="62" t="n">
        <x:v>1</x:v>
      </x:c>
      <x:c r="D68" s="62" t="n">
        <x:v>33.7</x:v>
      </x:c>
      <x:c r="E68" s="62" t="s"/>
      <x:c r="F68" s="62" t="s"/>
      <x:c r="G68" s="62">
        <x:f>PRODUCT(C68:F68)</x:f>
      </x:c>
      <x:c r="H68" s="0" t="s"/>
    </x:row>
    <x:row r="69" spans="1:8">
      <x:c r="A69" s="61" t="s"/>
      <x:c r="B69" s="61" t="s"/>
      <x:c r="C69" s="62" t="n">
        <x:v>1</x:v>
      </x:c>
      <x:c r="D69" s="62" t="n">
        <x:v>7.3</x:v>
      </x:c>
      <x:c r="E69" s="62" t="s"/>
      <x:c r="F69" s="62" t="s"/>
      <x:c r="G69" s="62">
        <x:f>PRODUCT(C69:F69)</x:f>
      </x:c>
      <x:c r="H69" s="0" t="s"/>
    </x:row>
    <x:row r="70" spans="1:8">
      <x:c r="A70" s="61" t="s">
        <x:v>645</x:v>
      </x:c>
      <x:c r="B70" s="61" t="s"/>
      <x:c r="C70" s="62" t="n">
        <x:v>1</x:v>
      </x:c>
      <x:c r="D70" s="62" t="n">
        <x:v>12.9</x:v>
      </x:c>
      <x:c r="E70" s="62" t="s"/>
      <x:c r="F70" s="62" t="s"/>
      <x:c r="G70" s="62">
        <x:f>PRODUCT(C70:F70)</x:f>
      </x:c>
      <x:c r="H70" s="0" t="s"/>
    </x:row>
    <x:row r="71" spans="1:8">
      <x:c r="A71" s="61" t="s">
        <x:v>646</x:v>
      </x:c>
      <x:c r="B71" s="61" t="s"/>
      <x:c r="C71" s="62" t="n">
        <x:v>1</x:v>
      </x:c>
      <x:c r="D71" s="62" t="n">
        <x:v>6.4</x:v>
      </x:c>
      <x:c r="E71" s="62" t="s"/>
      <x:c r="F71" s="62" t="s"/>
      <x:c r="G71" s="62">
        <x:f>PRODUCT(C71:F71)</x:f>
      </x:c>
      <x:c r="H71" s="0" t="s"/>
    </x:row>
    <x:row r="72" spans="1:8">
      <x:c r="A72" s="61" t="s">
        <x:v>647</x:v>
      </x:c>
      <x:c r="B72" s="61" t="s"/>
      <x:c r="C72" s="62" t="n">
        <x:v>1</x:v>
      </x:c>
      <x:c r="D72" s="62" t="n">
        <x:v>7.8</x:v>
      </x:c>
      <x:c r="E72" s="62" t="s"/>
      <x:c r="F72" s="62" t="s"/>
      <x:c r="G72" s="62">
        <x:f>PRODUCT(C72:F72)</x:f>
      </x:c>
      <x:c r="H72" s="0" t="s"/>
    </x:row>
    <x:row r="73" spans="1:8">
      <x:c r="A73" s="61" t="s">
        <x:v>648</x:v>
      </x:c>
      <x:c r="B73" s="61" t="s"/>
      <x:c r="C73" s="62" t="n">
        <x:v>1</x:v>
      </x:c>
      <x:c r="D73" s="62" t="n">
        <x:v>7</x:v>
      </x:c>
      <x:c r="E73" s="62" t="s"/>
      <x:c r="F73" s="62" t="s"/>
      <x:c r="G73" s="62">
        <x:f>PRODUCT(C73:F73)</x:f>
      </x:c>
      <x:c r="H73" s="0" t="s"/>
    </x:row>
    <x:row r="74" spans="1:8">
      <x:c r="A74" s="61" t="s">
        <x:v>620</x:v>
      </x:c>
      <x:c r="B74" s="61" t="s"/>
      <x:c r="C74" s="62" t="s"/>
      <x:c r="D74" s="62" t="s"/>
      <x:c r="E74" s="62" t="s"/>
      <x:c r="F74" s="62" t="s"/>
      <x:c r="G74" s="62" t="s"/>
      <x:c r="H74" s="0" t="s"/>
    </x:row>
    <x:row r="75" spans="1:8">
      <x:c r="A75" s="61" t="s">
        <x:v>644</x:v>
      </x:c>
      <x:c r="B75" s="61" t="s"/>
      <x:c r="C75" s="62" t="n">
        <x:v>1</x:v>
      </x:c>
      <x:c r="D75" s="62" t="n">
        <x:v>33.7</x:v>
      </x:c>
      <x:c r="E75" s="62" t="s"/>
      <x:c r="F75" s="62" t="s"/>
      <x:c r="G75" s="62">
        <x:f>PRODUCT(C75:F75)</x:f>
      </x:c>
      <x:c r="H75" s="0" t="s"/>
    </x:row>
    <x:row r="76" spans="1:8">
      <x:c r="A76" s="61" t="s"/>
      <x:c r="B76" s="61" t="s"/>
      <x:c r="C76" s="62" t="n">
        <x:v>1</x:v>
      </x:c>
      <x:c r="D76" s="62" t="n">
        <x:v>7.3</x:v>
      </x:c>
      <x:c r="E76" s="62" t="s"/>
      <x:c r="F76" s="62" t="s"/>
      <x:c r="G76" s="62">
        <x:f>PRODUCT(C76:F76)</x:f>
      </x:c>
      <x:c r="H76" s="0" t="s"/>
    </x:row>
    <x:row r="77" spans="1:8">
      <x:c r="A77" s="61" t="s">
        <x:v>645</x:v>
      </x:c>
      <x:c r="B77" s="61" t="s"/>
      <x:c r="C77" s="62" t="n">
        <x:v>1</x:v>
      </x:c>
      <x:c r="D77" s="62" t="n">
        <x:v>12.9</x:v>
      </x:c>
      <x:c r="E77" s="62" t="s"/>
      <x:c r="F77" s="62" t="s"/>
      <x:c r="G77" s="62">
        <x:f>PRODUCT(C77:F77)</x:f>
      </x:c>
      <x:c r="H77" s="0" t="s"/>
    </x:row>
    <x:row r="78" spans="1:8">
      <x:c r="A78" s="61" t="s">
        <x:v>646</x:v>
      </x:c>
      <x:c r="B78" s="61" t="s"/>
      <x:c r="C78" s="62" t="n">
        <x:v>1</x:v>
      </x:c>
      <x:c r="D78" s="62" t="n">
        <x:v>6.4</x:v>
      </x:c>
      <x:c r="E78" s="62" t="s"/>
      <x:c r="F78" s="62" t="s"/>
      <x:c r="G78" s="62">
        <x:f>PRODUCT(C78:F78)</x:f>
      </x:c>
      <x:c r="H78" s="0" t="s"/>
    </x:row>
    <x:row r="79" spans="1:8">
      <x:c r="A79" s="61" t="s">
        <x:v>649</x:v>
      </x:c>
      <x:c r="B79" s="61" t="s"/>
      <x:c r="C79" s="62" t="n">
        <x:v>1</x:v>
      </x:c>
      <x:c r="D79" s="62" t="n">
        <x:v>7.8</x:v>
      </x:c>
      <x:c r="E79" s="62" t="s"/>
      <x:c r="F79" s="62" t="s"/>
      <x:c r="G79" s="62">
        <x:f>PRODUCT(C79:F79)</x:f>
      </x:c>
      <x:c r="H79" s="0" t="s"/>
    </x:row>
    <x:row r="80" spans="1:8">
      <x:c r="A80" s="61" t="s">
        <x:v>648</x:v>
      </x:c>
      <x:c r="B80" s="61" t="s"/>
      <x:c r="C80" s="62" t="n">
        <x:v>1</x:v>
      </x:c>
      <x:c r="D80" s="62" t="n">
        <x:v>7</x:v>
      </x:c>
      <x:c r="E80" s="62" t="s"/>
      <x:c r="F80" s="62" t="s"/>
      <x:c r="G80" s="62">
        <x:f>PRODUCT(C80:F80)</x:f>
      </x:c>
      <x:c r="H80" s="0" t="s"/>
    </x:row>
    <x:row r="82" spans="1:8" customFormat="1" ht="45" customHeight="1">
      <x:c r="A82" s="54" t="s">
        <x:v>650</x:v>
      </x:c>
      <x:c r="B82" s="54" t="s">
        <x:v>617</x:v>
      </x:c>
      <x:c r="C82" s="54" t="s">
        <x:v>36</x:v>
      </x:c>
      <x:c r="D82" s="55" t="s">
        <x:v>16</x:v>
      </x:c>
      <x:c r="E82" s="56" t="s">
        <x:v>37</x:v>
      </x:c>
      <x:c r="F82" s="56" t="s">
        <x:v>37</x:v>
      </x:c>
      <x:c r="G82" s="57">
        <x:f>SUM(G83:G89)</x:f>
      </x:c>
      <x:c r="H82" s="0" t="s"/>
    </x:row>
    <x:row r="83" spans="1:8">
      <x:c r="A83" s="63" t="s"/>
      <x:c r="B83" s="63" t="s">
        <x:v>629</x:v>
      </x:c>
      <x:c r="C83" s="64" t="s">
        <x:v>630</x:v>
      </x:c>
      <x:c r="D83" s="64" t="s">
        <x:v>631</x:v>
      </x:c>
      <x:c r="E83" s="64" t="s"/>
      <x:c r="F83" s="64" t="s"/>
      <x:c r="G83" s="65" t="s"/>
    </x:row>
    <x:row r="84" spans="1:8">
      <x:c r="A84" s="61" t="s">
        <x:v>651</x:v>
      </x:c>
      <x:c r="B84" s="61" t="s"/>
      <x:c r="C84" s="62" t="s"/>
      <x:c r="D84" s="62" t="s"/>
      <x:c r="E84" s="62" t="s"/>
      <x:c r="F84" s="62" t="s"/>
      <x:c r="G84" s="62" t="s"/>
      <x:c r="H84" s="0" t="s"/>
    </x:row>
    <x:row r="85" spans="1:8">
      <x:c r="A85" s="61" t="s">
        <x:v>652</x:v>
      </x:c>
      <x:c r="B85" s="61" t="s"/>
      <x:c r="C85" s="62" t="n">
        <x:v>10</x:v>
      </x:c>
      <x:c r="D85" s="62" t="n">
        <x:v>42</x:v>
      </x:c>
      <x:c r="E85" s="62" t="s"/>
      <x:c r="F85" s="62" t="s"/>
      <x:c r="G85" s="62">
        <x:f>C85*D85</x:f>
      </x:c>
      <x:c r="H85" s="0" t="s"/>
    </x:row>
    <x:row r="86" spans="1:8">
      <x:c r="A86" s="61" t="s">
        <x:v>634</x:v>
      </x:c>
      <x:c r="B86" s="61" t="s"/>
      <x:c r="C86" s="62" t="n">
        <x:v>6</x:v>
      </x:c>
      <x:c r="D86" s="62" t="n">
        <x:v>42</x:v>
      </x:c>
      <x:c r="E86" s="62" t="s"/>
      <x:c r="F86" s="62" t="s"/>
      <x:c r="G86" s="62">
        <x:f>C86*D86</x:f>
      </x:c>
      <x:c r="H86" s="0" t="s"/>
    </x:row>
    <x:row r="87" spans="1:8">
      <x:c r="A87" s="61" t="s">
        <x:v>619</x:v>
      </x:c>
      <x:c r="B87" s="61" t="s"/>
      <x:c r="C87" s="62" t="s"/>
      <x:c r="D87" s="62" t="s"/>
      <x:c r="E87" s="62" t="s"/>
      <x:c r="F87" s="62" t="s"/>
      <x:c r="G87" s="62" t="s"/>
      <x:c r="H87" s="0" t="s"/>
    </x:row>
    <x:row r="88" spans="1:8">
      <x:c r="A88" s="61" t="s">
        <x:v>652</x:v>
      </x:c>
      <x:c r="B88" s="61" t="s"/>
      <x:c r="C88" s="62" t="n">
        <x:v>10</x:v>
      </x:c>
      <x:c r="D88" s="62" t="n">
        <x:v>42</x:v>
      </x:c>
      <x:c r="E88" s="62" t="s"/>
      <x:c r="F88" s="62" t="s"/>
      <x:c r="G88" s="62">
        <x:f>C88*D88</x:f>
      </x:c>
      <x:c r="H88" s="0" t="s"/>
    </x:row>
    <x:row r="89" spans="1:8">
      <x:c r="A89" s="61" t="s">
        <x:v>634</x:v>
      </x:c>
      <x:c r="B89" s="61" t="s"/>
      <x:c r="C89" s="62" t="n">
        <x:v>6</x:v>
      </x:c>
      <x:c r="D89" s="62" t="n">
        <x:v>42</x:v>
      </x:c>
      <x:c r="E89" s="62" t="s"/>
      <x:c r="F89" s="62" t="s"/>
      <x:c r="G89" s="62">
        <x:f>C89*D89</x:f>
      </x:c>
      <x:c r="H89" s="0" t="s"/>
    </x:row>
    <x:row r="91" spans="1:8" customFormat="1" ht="45" customHeight="1">
      <x:c r="A91" s="54" t="s">
        <x:v>653</x:v>
      </x:c>
      <x:c r="B91" s="54" t="s">
        <x:v>617</x:v>
      </x:c>
      <x:c r="C91" s="54" t="s">
        <x:v>38</x:v>
      </x:c>
      <x:c r="D91" s="55" t="s">
        <x:v>28</x:v>
      </x:c>
      <x:c r="E91" s="56" t="s">
        <x:v>39</x:v>
      </x:c>
      <x:c r="F91" s="56" t="s">
        <x:v>39</x:v>
      </x:c>
      <x:c r="G91" s="57">
        <x:f>SUM(G92:G98)</x:f>
      </x:c>
      <x:c r="H91" s="0" t="s"/>
    </x:row>
    <x:row r="92" spans="1:8">
      <x:c r="A92" s="63" t="s"/>
      <x:c r="B92" s="63" t="s">
        <x:v>629</x:v>
      </x:c>
      <x:c r="C92" s="64" t="s">
        <x:v>630</x:v>
      </x:c>
      <x:c r="D92" s="64" t="s">
        <x:v>631</x:v>
      </x:c>
      <x:c r="E92" s="64" t="s">
        <x:v>632</x:v>
      </x:c>
      <x:c r="F92" s="64" t="s"/>
      <x:c r="G92" s="65" t="s"/>
    </x:row>
    <x:row r="93" spans="1:8">
      <x:c r="A93" s="61" t="s">
        <x:v>619</x:v>
      </x:c>
      <x:c r="B93" s="61" t="s"/>
      <x:c r="C93" s="62" t="s"/>
      <x:c r="D93" s="62" t="s"/>
      <x:c r="E93" s="62" t="s"/>
      <x:c r="F93" s="62" t="s"/>
      <x:c r="G93" s="62" t="s"/>
      <x:c r="H93" s="0" t="s"/>
    </x:row>
    <x:row r="94" spans="1:8">
      <x:c r="A94" s="61" t="s">
        <x:v>633</x:v>
      </x:c>
      <x:c r="B94" s="61" t="s"/>
      <x:c r="C94" s="62" t="n">
        <x:v>1</x:v>
      </x:c>
      <x:c r="D94" s="62" t="n">
        <x:v>41.5</x:v>
      </x:c>
      <x:c r="E94" s="62" t="n">
        <x:v>12.55</x:v>
      </x:c>
      <x:c r="F94" s="62" t="s"/>
      <x:c r="G94" s="62">
        <x:f>PRODUCT(C94:F94)</x:f>
      </x:c>
      <x:c r="H94" s="0" t="s"/>
    </x:row>
    <x:row r="95" spans="1:8">
      <x:c r="A95" s="61" t="s">
        <x:v>634</x:v>
      </x:c>
      <x:c r="B95" s="61" t="s"/>
      <x:c r="C95" s="62" t="n">
        <x:v>1</x:v>
      </x:c>
      <x:c r="D95" s="62" t="n">
        <x:v>41.5</x:v>
      </x:c>
      <x:c r="E95" s="62" t="n">
        <x:v>8.05</x:v>
      </x:c>
      <x:c r="F95" s="62" t="s"/>
      <x:c r="G95" s="62">
        <x:f>PRODUCT(C95:F95)</x:f>
      </x:c>
      <x:c r="H95" s="0" t="s"/>
    </x:row>
    <x:row r="96" spans="1:8">
      <x:c r="A96" s="61" t="s">
        <x:v>620</x:v>
      </x:c>
      <x:c r="B96" s="61" t="s"/>
      <x:c r="C96" s="62" t="s"/>
      <x:c r="D96" s="62" t="s"/>
      <x:c r="E96" s="62" t="s"/>
      <x:c r="F96" s="62" t="s"/>
      <x:c r="G96" s="62" t="s"/>
      <x:c r="H96" s="0" t="s"/>
    </x:row>
    <x:row r="97" spans="1:8">
      <x:c r="A97" s="61" t="s">
        <x:v>633</x:v>
      </x:c>
      <x:c r="B97" s="61" t="s"/>
      <x:c r="C97" s="62" t="n">
        <x:v>1</x:v>
      </x:c>
      <x:c r="D97" s="62" t="n">
        <x:v>41.5</x:v>
      </x:c>
      <x:c r="E97" s="62" t="n">
        <x:v>12.55</x:v>
      </x:c>
      <x:c r="F97" s="62" t="s"/>
      <x:c r="G97" s="62">
        <x:f>PRODUCT(C97:F97)</x:f>
      </x:c>
      <x:c r="H97" s="0" t="s"/>
    </x:row>
    <x:row r="98" spans="1:8">
      <x:c r="A98" s="61" t="s">
        <x:v>634</x:v>
      </x:c>
      <x:c r="B98" s="61" t="s"/>
      <x:c r="C98" s="62" t="n">
        <x:v>1</x:v>
      </x:c>
      <x:c r="D98" s="62" t="n">
        <x:v>41.5</x:v>
      </x:c>
      <x:c r="E98" s="62" t="n">
        <x:v>8.05</x:v>
      </x:c>
      <x:c r="F98" s="62" t="s"/>
      <x:c r="G98" s="62">
        <x:f>PRODUCT(C98:F98)</x:f>
      </x:c>
      <x:c r="H98" s="0" t="s"/>
    </x:row>
    <x:row r="100" spans="1:8">
      <x:c r="B100" s="0" t="s">
        <x:v>615</x:v>
      </x:c>
      <x:c r="C100" s="52" t="s">
        <x:v>7</x:v>
      </x:c>
      <x:c r="D100" s="53" t="s">
        <x:v>8</x:v>
      </x:c>
      <x:c r="E100" s="52" t="s">
        <x:v>9</x:v>
      </x:c>
    </x:row>
    <x:row r="101" spans="1:8">
      <x:c r="B101" s="0" t="s">
        <x:v>615</x:v>
      </x:c>
      <x:c r="C101" s="52" t="s">
        <x:v>10</x:v>
      </x:c>
      <x:c r="D101" s="53" t="s">
        <x:v>24</x:v>
      </x:c>
      <x:c r="E101" s="52" t="s">
        <x:v>40</x:v>
      </x:c>
    </x:row>
    <x:row r="102" spans="1:8">
      <x:c r="B102" s="0" t="s">
        <x:v>615</x:v>
      </x:c>
      <x:c r="C102" s="52" t="s">
        <x:v>12</x:v>
      </x:c>
      <x:c r="D102" s="53" t="s">
        <x:v>8</x:v>
      </x:c>
      <x:c r="E102" s="52" t="s">
        <x:v>41</x:v>
      </x:c>
    </x:row>
    <x:row r="104" spans="1:8" customFormat="1" ht="45" customHeight="1">
      <x:c r="A104" s="54" t="s">
        <x:v>654</x:v>
      </x:c>
      <x:c r="B104" s="54" t="s">
        <x:v>617</x:v>
      </x:c>
      <x:c r="C104" s="54" t="s">
        <x:v>43</x:v>
      </x:c>
      <x:c r="D104" s="55" t="s">
        <x:v>28</x:v>
      </x:c>
      <x:c r="E104" s="56" t="s">
        <x:v>44</x:v>
      </x:c>
      <x:c r="F104" s="56" t="s">
        <x:v>44</x:v>
      </x:c>
      <x:c r="G104" s="57">
        <x:f>SUM(G105:G111)</x:f>
      </x:c>
      <x:c r="H104" s="0" t="s"/>
    </x:row>
    <x:row r="105" spans="1:8">
      <x:c r="A105" s="61" t="s"/>
      <x:c r="B105" s="61" t="s"/>
      <x:c r="C105" s="62" t="n">
        <x:v>0</x:v>
      </x:c>
      <x:c r="D105" s="62" t="n">
        <x:v>0</x:v>
      </x:c>
      <x:c r="E105" s="62" t="n">
        <x:v>0</x:v>
      </x:c>
      <x:c r="F105" s="62" t="s"/>
      <x:c r="G105" s="62">
        <x:f>PRODUCT(C105:F105)</x:f>
      </x:c>
      <x:c r="H105" s="0" t="s"/>
    </x:row>
    <x:row r="106" spans="1:8">
      <x:c r="A106" s="61" t="s">
        <x:v>651</x:v>
      </x:c>
      <x:c r="B106" s="61" t="s"/>
      <x:c r="C106" s="62" t="s"/>
      <x:c r="D106" s="62" t="s"/>
      <x:c r="E106" s="62" t="s"/>
      <x:c r="F106" s="62" t="s"/>
      <x:c r="G106" s="62">
        <x:f>PRODUCT(C106:F106)</x:f>
      </x:c>
      <x:c r="H106" s="0" t="s"/>
    </x:row>
    <x:row r="107" spans="1:8">
      <x:c r="A107" s="61" t="s">
        <x:v>633</x:v>
      </x:c>
      <x:c r="B107" s="61" t="s"/>
      <x:c r="C107" s="62" t="n">
        <x:v>1</x:v>
      </x:c>
      <x:c r="D107" s="62" t="n">
        <x:v>42</x:v>
      </x:c>
      <x:c r="E107" s="62" t="n">
        <x:v>13</x:v>
      </x:c>
      <x:c r="F107" s="62" t="s"/>
      <x:c r="G107" s="62">
        <x:f>PRODUCT(C107:F107)</x:f>
      </x:c>
      <x:c r="H107" s="0" t="s"/>
    </x:row>
    <x:row r="108" spans="1:8">
      <x:c r="A108" s="61" t="s">
        <x:v>634</x:v>
      </x:c>
      <x:c r="B108" s="61" t="s"/>
      <x:c r="C108" s="62" t="n">
        <x:v>1</x:v>
      </x:c>
      <x:c r="D108" s="62" t="n">
        <x:v>42</x:v>
      </x:c>
      <x:c r="E108" s="62" t="n">
        <x:v>8</x:v>
      </x:c>
      <x:c r="F108" s="62" t="s"/>
      <x:c r="G108" s="62">
        <x:f>PRODUCT(C108:F108)</x:f>
      </x:c>
      <x:c r="H108" s="0" t="s"/>
    </x:row>
    <x:row r="109" spans="1:8">
      <x:c r="A109" s="61" t="s">
        <x:v>619</x:v>
      </x:c>
      <x:c r="B109" s="61" t="s"/>
      <x:c r="C109" s="62" t="s"/>
      <x:c r="D109" s="62" t="s"/>
      <x:c r="E109" s="62" t="s"/>
      <x:c r="F109" s="62" t="s"/>
      <x:c r="G109" s="62">
        <x:f>PRODUCT(C109:F109)</x:f>
      </x:c>
      <x:c r="H109" s="0" t="s"/>
    </x:row>
    <x:row r="110" spans="1:8">
      <x:c r="A110" s="61" t="s">
        <x:v>633</x:v>
      </x:c>
      <x:c r="B110" s="61" t="s"/>
      <x:c r="C110" s="62" t="n">
        <x:v>1</x:v>
      </x:c>
      <x:c r="D110" s="62" t="n">
        <x:v>42</x:v>
      </x:c>
      <x:c r="E110" s="62" t="n">
        <x:v>13</x:v>
      </x:c>
      <x:c r="F110" s="62" t="s"/>
      <x:c r="G110" s="62">
        <x:f>PRODUCT(C110:F110)</x:f>
      </x:c>
      <x:c r="H110" s="0" t="s"/>
    </x:row>
    <x:row r="111" spans="1:8">
      <x:c r="A111" s="61" t="s">
        <x:v>634</x:v>
      </x:c>
      <x:c r="B111" s="61" t="s"/>
      <x:c r="C111" s="62" t="n">
        <x:v>1</x:v>
      </x:c>
      <x:c r="D111" s="62" t="n">
        <x:v>42</x:v>
      </x:c>
      <x:c r="E111" s="62" t="n">
        <x:v>8</x:v>
      </x:c>
      <x:c r="F111" s="62" t="s"/>
      <x:c r="G111" s="62">
        <x:f>PRODUCT(C111:F111)</x:f>
      </x:c>
      <x:c r="H111" s="0" t="s"/>
    </x:row>
    <x:row r="113" spans="1:8" customFormat="1" ht="45" customHeight="1">
      <x:c r="A113" s="54" t="s">
        <x:v>655</x:v>
      </x:c>
      <x:c r="B113" s="54" t="s">
        <x:v>617</x:v>
      </x:c>
      <x:c r="C113" s="54" t="s">
        <x:v>45</x:v>
      </x:c>
      <x:c r="D113" s="55" t="s">
        <x:v>46</x:v>
      </x:c>
      <x:c r="E113" s="56" t="s">
        <x:v>656</x:v>
      </x:c>
      <x:c r="F113" s="56" t="s">
        <x:v>656</x:v>
      </x:c>
      <x:c r="G113" s="57">
        <x:f>SUM(G114:G120)</x:f>
      </x:c>
      <x:c r="H113" s="0" t="s"/>
    </x:row>
    <x:row r="114" spans="1:8">
      <x:c r="A114" s="63" t="s">
        <x:v>657</x:v>
      </x:c>
      <x:c r="B114" s="63" t="s">
        <x:v>629</x:v>
      </x:c>
      <x:c r="C114" s="64" t="s">
        <x:v>630</x:v>
      </x:c>
      <x:c r="D114" s="64" t="s">
        <x:v>631</x:v>
      </x:c>
      <x:c r="E114" s="64" t="s">
        <x:v>658</x:v>
      </x:c>
      <x:c r="F114" s="64" t="s"/>
      <x:c r="G114" s="65" t="s"/>
    </x:row>
    <x:row r="115" spans="1:8">
      <x:c r="A115" s="61" t="s">
        <x:v>651</x:v>
      </x:c>
      <x:c r="B115" s="61" t="s"/>
      <x:c r="C115" s="62" t="s"/>
      <x:c r="D115" s="62" t="s"/>
      <x:c r="E115" s="62" t="s"/>
      <x:c r="F115" s="62" t="s"/>
      <x:c r="G115" s="62" t="s"/>
      <x:c r="H115" s="0" t="s"/>
    </x:row>
    <x:row r="116" spans="1:8">
      <x:c r="A116" s="61" t="s">
        <x:v>652</x:v>
      </x:c>
      <x:c r="B116" s="61" t="s"/>
      <x:c r="C116" s="62" t="n">
        <x:v>10</x:v>
      </x:c>
      <x:c r="D116" s="62" t="n">
        <x:v>42</x:v>
      </x:c>
      <x:c r="E116" s="62" t="n">
        <x:v>3.67</x:v>
      </x:c>
      <x:c r="F116" s="62" t="s"/>
      <x:c r="G116" s="62">
        <x:f>PRODUCT(C116:F116)</x:f>
      </x:c>
      <x:c r="H116" s="0" t="s"/>
    </x:row>
    <x:row r="117" spans="1:8">
      <x:c r="A117" s="61" t="s">
        <x:v>634</x:v>
      </x:c>
      <x:c r="B117" s="61" t="s"/>
      <x:c r="C117" s="62" t="n">
        <x:v>6</x:v>
      </x:c>
      <x:c r="D117" s="62" t="n">
        <x:v>42</x:v>
      </x:c>
      <x:c r="E117" s="62" t="n">
        <x:v>3.67</x:v>
      </x:c>
      <x:c r="F117" s="62" t="s"/>
      <x:c r="G117" s="62">
        <x:f>PRODUCT(C117:F117)</x:f>
      </x:c>
      <x:c r="H117" s="0" t="s"/>
    </x:row>
    <x:row r="118" spans="1:8">
      <x:c r="A118" s="61" t="s">
        <x:v>619</x:v>
      </x:c>
      <x:c r="B118" s="61" t="s"/>
      <x:c r="C118" s="62" t="s"/>
      <x:c r="D118" s="62" t="s"/>
      <x:c r="E118" s="62" t="s"/>
      <x:c r="F118" s="62" t="s"/>
      <x:c r="G118" s="62" t="s"/>
      <x:c r="H118" s="0" t="s"/>
    </x:row>
    <x:row r="119" spans="1:8">
      <x:c r="A119" s="61" t="s">
        <x:v>652</x:v>
      </x:c>
      <x:c r="B119" s="61" t="s"/>
      <x:c r="C119" s="62" t="n">
        <x:v>10</x:v>
      </x:c>
      <x:c r="D119" s="62" t="n">
        <x:v>42</x:v>
      </x:c>
      <x:c r="E119" s="62" t="n">
        <x:v>3.67</x:v>
      </x:c>
      <x:c r="F119" s="62" t="s"/>
      <x:c r="G119" s="62">
        <x:f>PRODUCT(C119:F119)</x:f>
      </x:c>
      <x:c r="H119" s="0" t="s"/>
    </x:row>
    <x:row r="120" spans="1:8">
      <x:c r="A120" s="61" t="s">
        <x:v>634</x:v>
      </x:c>
      <x:c r="B120" s="61" t="s"/>
      <x:c r="C120" s="62" t="n">
        <x:v>6</x:v>
      </x:c>
      <x:c r="D120" s="62" t="n">
        <x:v>42</x:v>
      </x:c>
      <x:c r="E120" s="62" t="n">
        <x:v>3.67</x:v>
      </x:c>
      <x:c r="F120" s="62" t="s"/>
      <x:c r="G120" s="62">
        <x:f>PRODUCT(C120:F120)</x:f>
      </x:c>
      <x:c r="H120" s="0" t="s"/>
    </x:row>
    <x:row r="122" spans="1:8" customFormat="1" ht="45" customHeight="1">
      <x:c r="A122" s="54" t="s">
        <x:v>659</x:v>
      </x:c>
      <x:c r="B122" s="54" t="s">
        <x:v>617</x:v>
      </x:c>
      <x:c r="C122" s="54" t="s">
        <x:v>48</x:v>
      </x:c>
      <x:c r="D122" s="55" t="s">
        <x:v>28</x:v>
      </x:c>
      <x:c r="E122" s="56" t="s">
        <x:v>49</x:v>
      </x:c>
      <x:c r="F122" s="56" t="s">
        <x:v>49</x:v>
      </x:c>
      <x:c r="G122" s="57">
        <x:f>SUM(G123:G129)</x:f>
      </x:c>
      <x:c r="H122" s="0" t="s"/>
    </x:row>
    <x:row r="123" spans="1:8">
      <x:c r="A123" s="61" t="s"/>
      <x:c r="B123" s="61" t="s"/>
      <x:c r="C123" s="62" t="n">
        <x:v>0</x:v>
      </x:c>
      <x:c r="D123" s="62" t="n">
        <x:v>0</x:v>
      </x:c>
      <x:c r="E123" s="62" t="n">
        <x:v>0</x:v>
      </x:c>
      <x:c r="F123" s="62" t="s"/>
      <x:c r="G123" s="62">
        <x:f>PRODUCT(C123:F123)</x:f>
      </x:c>
      <x:c r="H123" s="0" t="s"/>
    </x:row>
    <x:row r="124" spans="1:8">
      <x:c r="A124" s="61" t="s">
        <x:v>651</x:v>
      </x:c>
      <x:c r="B124" s="61" t="s"/>
      <x:c r="C124" s="62" t="s"/>
      <x:c r="D124" s="62" t="s"/>
      <x:c r="E124" s="62" t="s"/>
      <x:c r="F124" s="62" t="s"/>
      <x:c r="G124" s="62">
        <x:f>PRODUCT(C124:F124)</x:f>
      </x:c>
      <x:c r="H124" s="0" t="s"/>
    </x:row>
    <x:row r="125" spans="1:8">
      <x:c r="A125" s="61" t="s">
        <x:v>633</x:v>
      </x:c>
      <x:c r="B125" s="61" t="s"/>
      <x:c r="C125" s="62" t="n">
        <x:v>1</x:v>
      </x:c>
      <x:c r="D125" s="62" t="n">
        <x:v>42</x:v>
      </x:c>
      <x:c r="E125" s="62" t="n">
        <x:v>13</x:v>
      </x:c>
      <x:c r="F125" s="62" t="s"/>
      <x:c r="G125" s="62">
        <x:f>PRODUCT(C125:F125)</x:f>
      </x:c>
      <x:c r="H125" s="0" t="s"/>
    </x:row>
    <x:row r="126" spans="1:8">
      <x:c r="A126" s="61" t="s">
        <x:v>634</x:v>
      </x:c>
      <x:c r="B126" s="61" t="s"/>
      <x:c r="C126" s="62" t="n">
        <x:v>1</x:v>
      </x:c>
      <x:c r="D126" s="62" t="n">
        <x:v>42</x:v>
      </x:c>
      <x:c r="E126" s="62" t="n">
        <x:v>8</x:v>
      </x:c>
      <x:c r="F126" s="62" t="s"/>
      <x:c r="G126" s="62">
        <x:f>PRODUCT(C126:F126)</x:f>
      </x:c>
      <x:c r="H126" s="0" t="s"/>
    </x:row>
    <x:row r="127" spans="1:8">
      <x:c r="A127" s="61" t="s">
        <x:v>619</x:v>
      </x:c>
      <x:c r="B127" s="61" t="s"/>
      <x:c r="C127" s="62" t="s"/>
      <x:c r="D127" s="62" t="s"/>
      <x:c r="E127" s="62" t="s"/>
      <x:c r="F127" s="62" t="s"/>
      <x:c r="G127" s="62">
        <x:f>PRODUCT(C127:F127)</x:f>
      </x:c>
      <x:c r="H127" s="0" t="s"/>
    </x:row>
    <x:row r="128" spans="1:8">
      <x:c r="A128" s="61" t="s">
        <x:v>633</x:v>
      </x:c>
      <x:c r="B128" s="61" t="s"/>
      <x:c r="C128" s="62" t="n">
        <x:v>1</x:v>
      </x:c>
      <x:c r="D128" s="62" t="n">
        <x:v>42</x:v>
      </x:c>
      <x:c r="E128" s="62" t="n">
        <x:v>13</x:v>
      </x:c>
      <x:c r="F128" s="62" t="s"/>
      <x:c r="G128" s="62">
        <x:f>PRODUCT(C128:F128)</x:f>
      </x:c>
      <x:c r="H128" s="0" t="s"/>
    </x:row>
    <x:row r="129" spans="1:8">
      <x:c r="A129" s="61" t="s">
        <x:v>634</x:v>
      </x:c>
      <x:c r="B129" s="61" t="s"/>
      <x:c r="C129" s="62" t="n">
        <x:v>1</x:v>
      </x:c>
      <x:c r="D129" s="62" t="n">
        <x:v>42</x:v>
      </x:c>
      <x:c r="E129" s="62" t="n">
        <x:v>8</x:v>
      </x:c>
      <x:c r="F129" s="62" t="s"/>
      <x:c r="G129" s="62">
        <x:f>PRODUCT(C129:F129)</x:f>
      </x:c>
      <x:c r="H129" s="0" t="s"/>
    </x:row>
    <x:row r="131" spans="1:8" customFormat="1" ht="45" customHeight="1">
      <x:c r="A131" s="54" t="s">
        <x:v>660</x:v>
      </x:c>
      <x:c r="B131" s="54" t="s">
        <x:v>617</x:v>
      </x:c>
      <x:c r="C131" s="54" t="s">
        <x:v>50</x:v>
      </x:c>
      <x:c r="D131" s="55" t="s">
        <x:v>28</x:v>
      </x:c>
      <x:c r="E131" s="56" t="s">
        <x:v>661</x:v>
      </x:c>
      <x:c r="F131" s="56" t="s">
        <x:v>661</x:v>
      </x:c>
      <x:c r="G131" s="57">
        <x:f>SUM(G132:G138)</x:f>
      </x:c>
      <x:c r="H131" s="0" t="s"/>
    </x:row>
    <x:row r="132" spans="1:8">
      <x:c r="A132" s="63" t="s"/>
      <x:c r="B132" s="63" t="s">
        <x:v>629</x:v>
      </x:c>
      <x:c r="C132" s="64" t="s">
        <x:v>630</x:v>
      </x:c>
      <x:c r="D132" s="64" t="s">
        <x:v>631</x:v>
      </x:c>
      <x:c r="E132" s="64" t="s">
        <x:v>632</x:v>
      </x:c>
      <x:c r="F132" s="64" t="s"/>
      <x:c r="G132" s="65" t="s"/>
    </x:row>
    <x:row r="133" spans="1:8">
      <x:c r="A133" s="61" t="s">
        <x:v>651</x:v>
      </x:c>
      <x:c r="B133" s="61" t="s"/>
      <x:c r="C133" s="62" t="s"/>
      <x:c r="D133" s="62" t="s"/>
      <x:c r="E133" s="62" t="s"/>
      <x:c r="F133" s="62" t="s"/>
      <x:c r="G133" s="62" t="s"/>
      <x:c r="H133" s="0" t="s"/>
    </x:row>
    <x:row r="134" spans="1:8">
      <x:c r="A134" s="61" t="s">
        <x:v>633</x:v>
      </x:c>
      <x:c r="B134" s="61" t="s"/>
      <x:c r="C134" s="62" t="n">
        <x:v>1</x:v>
      </x:c>
      <x:c r="D134" s="62" t="n">
        <x:v>42</x:v>
      </x:c>
      <x:c r="E134" s="62" t="n">
        <x:v>13</x:v>
      </x:c>
      <x:c r="F134" s="62" t="s"/>
      <x:c r="G134" s="62">
        <x:f>PRODUCT(C134:F134)</x:f>
      </x:c>
      <x:c r="H134" s="0" t="s"/>
    </x:row>
    <x:row r="135" spans="1:8">
      <x:c r="A135" s="61" t="s">
        <x:v>634</x:v>
      </x:c>
      <x:c r="B135" s="61" t="s"/>
      <x:c r="C135" s="62" t="n">
        <x:v>1</x:v>
      </x:c>
      <x:c r="D135" s="62" t="n">
        <x:v>42</x:v>
      </x:c>
      <x:c r="E135" s="62" t="n">
        <x:v>8</x:v>
      </x:c>
      <x:c r="F135" s="62" t="s"/>
      <x:c r="G135" s="62">
        <x:f>PRODUCT(C135:F135)</x:f>
      </x:c>
      <x:c r="H135" s="0" t="s"/>
    </x:row>
    <x:row r="136" spans="1:8">
      <x:c r="A136" s="61" t="s">
        <x:v>619</x:v>
      </x:c>
      <x:c r="B136" s="61" t="s"/>
      <x:c r="C136" s="62" t="s"/>
      <x:c r="D136" s="62" t="s"/>
      <x:c r="E136" s="62" t="s"/>
      <x:c r="F136" s="62" t="s"/>
      <x:c r="G136" s="62" t="s"/>
      <x:c r="H136" s="0" t="s"/>
    </x:row>
    <x:row r="137" spans="1:8">
      <x:c r="A137" s="61" t="s">
        <x:v>633</x:v>
      </x:c>
      <x:c r="B137" s="61" t="s"/>
      <x:c r="C137" s="62" t="n">
        <x:v>1</x:v>
      </x:c>
      <x:c r="D137" s="62" t="n">
        <x:v>42</x:v>
      </x:c>
      <x:c r="E137" s="62" t="n">
        <x:v>13</x:v>
      </x:c>
      <x:c r="F137" s="62" t="s"/>
      <x:c r="G137" s="62">
        <x:f>PRODUCT(C137:F137)</x:f>
      </x:c>
      <x:c r="H137" s="0" t="s"/>
    </x:row>
    <x:row r="138" spans="1:8">
      <x:c r="A138" s="61" t="s">
        <x:v>634</x:v>
      </x:c>
      <x:c r="B138" s="61" t="s"/>
      <x:c r="C138" s="62" t="n">
        <x:v>1</x:v>
      </x:c>
      <x:c r="D138" s="62" t="n">
        <x:v>42</x:v>
      </x:c>
      <x:c r="E138" s="62" t="n">
        <x:v>8</x:v>
      </x:c>
      <x:c r="F138" s="62" t="s"/>
      <x:c r="G138" s="62">
        <x:f>PRODUCT(C138:F138)</x:f>
      </x:c>
      <x:c r="H138" s="0" t="s"/>
    </x:row>
    <x:row r="140" spans="1:8" customFormat="1" ht="45" customHeight="1">
      <x:c r="A140" s="54" t="s">
        <x:v>662</x:v>
      </x:c>
      <x:c r="B140" s="54" t="s">
        <x:v>617</x:v>
      </x:c>
      <x:c r="C140" s="54" t="s">
        <x:v>52</x:v>
      </x:c>
      <x:c r="D140" s="55" t="s">
        <x:v>16</x:v>
      </x:c>
      <x:c r="E140" s="56" t="s">
        <x:v>663</x:v>
      </x:c>
      <x:c r="F140" s="56" t="s">
        <x:v>663</x:v>
      </x:c>
      <x:c r="G140" s="57">
        <x:f>SUM(G141:G147)</x:f>
      </x:c>
      <x:c r="H140" s="0" t="s"/>
    </x:row>
    <x:row r="141" spans="1:8">
      <x:c r="A141" s="63" t="s"/>
      <x:c r="B141" s="63" t="s">
        <x:v>629</x:v>
      </x:c>
      <x:c r="C141" s="64" t="s">
        <x:v>630</x:v>
      </x:c>
      <x:c r="D141" s="64" t="s">
        <x:v>631</x:v>
      </x:c>
      <x:c r="E141" s="64" t="s"/>
      <x:c r="F141" s="64" t="s"/>
      <x:c r="G141" s="65" t="s"/>
    </x:row>
    <x:row r="142" spans="1:8">
      <x:c r="A142" s="61" t="s">
        <x:v>651</x:v>
      </x:c>
      <x:c r="B142" s="61" t="s"/>
      <x:c r="C142" s="62" t="s"/>
      <x:c r="D142" s="62" t="s"/>
      <x:c r="E142" s="62" t="s"/>
      <x:c r="F142" s="62" t="s"/>
      <x:c r="G142" s="62" t="s"/>
      <x:c r="H142" s="0" t="s"/>
    </x:row>
    <x:row r="143" spans="1:8">
      <x:c r="A143" s="61" t="s">
        <x:v>633</x:v>
      </x:c>
      <x:c r="B143" s="61" t="s"/>
      <x:c r="C143" s="62" t="n">
        <x:v>1</x:v>
      </x:c>
      <x:c r="D143" s="62" t="n">
        <x:v>40.5</x:v>
      </x:c>
      <x:c r="E143" s="62" t="s"/>
      <x:c r="F143" s="62" t="s"/>
      <x:c r="G143" s="62">
        <x:f>PRODUCT(C143:F143)</x:f>
      </x:c>
      <x:c r="H143" s="0" t="s"/>
    </x:row>
    <x:row r="144" spans="1:8">
      <x:c r="A144" s="61" t="s">
        <x:v>634</x:v>
      </x:c>
      <x:c r="B144" s="61" t="s"/>
      <x:c r="C144" s="62" t="n">
        <x:v>1</x:v>
      </x:c>
      <x:c r="D144" s="62" t="n">
        <x:v>40.5</x:v>
      </x:c>
      <x:c r="E144" s="62" t="s"/>
      <x:c r="F144" s="62" t="s"/>
      <x:c r="G144" s="62">
        <x:f>PRODUCT(C144:F144)</x:f>
      </x:c>
      <x:c r="H144" s="0" t="s"/>
    </x:row>
    <x:row r="145" spans="1:8">
      <x:c r="A145" s="61" t="s">
        <x:v>619</x:v>
      </x:c>
      <x:c r="B145" s="61" t="s"/>
      <x:c r="C145" s="62" t="s"/>
      <x:c r="D145" s="62" t="s"/>
      <x:c r="E145" s="62" t="s"/>
      <x:c r="F145" s="62" t="s"/>
      <x:c r="G145" s="62" t="s"/>
      <x:c r="H145" s="0" t="s"/>
    </x:row>
    <x:row r="146" spans="1:8">
      <x:c r="A146" s="61" t="s">
        <x:v>633</x:v>
      </x:c>
      <x:c r="B146" s="61" t="s"/>
      <x:c r="C146" s="62" t="n">
        <x:v>1</x:v>
      </x:c>
      <x:c r="D146" s="62" t="n">
        <x:v>40.5</x:v>
      </x:c>
      <x:c r="E146" s="62" t="s"/>
      <x:c r="F146" s="62" t="s"/>
      <x:c r="G146" s="62">
        <x:f>PRODUCT(C146:F146)</x:f>
      </x:c>
      <x:c r="H146" s="0" t="s"/>
    </x:row>
    <x:row r="147" spans="1:8">
      <x:c r="A147" s="61" t="s">
        <x:v>634</x:v>
      </x:c>
      <x:c r="B147" s="61" t="s"/>
      <x:c r="C147" s="62" t="n">
        <x:v>1</x:v>
      </x:c>
      <x:c r="D147" s="62" t="n">
        <x:v>40.5</x:v>
      </x:c>
      <x:c r="E147" s="62" t="s"/>
      <x:c r="F147" s="62" t="s"/>
      <x:c r="G147" s="62">
        <x:f>PRODUCT(C147:F147)</x:f>
      </x:c>
      <x:c r="H147" s="0" t="s"/>
    </x:row>
    <x:row r="149" spans="1:8" customFormat="1" ht="45" customHeight="1">
      <x:c r="A149" s="54" t="s">
        <x:v>664</x:v>
      </x:c>
      <x:c r="B149" s="54" t="s">
        <x:v>617</x:v>
      </x:c>
      <x:c r="C149" s="54" t="s">
        <x:v>54</x:v>
      </x:c>
      <x:c r="D149" s="55" t="s">
        <x:v>19</x:v>
      </x:c>
      <x:c r="E149" s="56" t="s">
        <x:v>55</x:v>
      </x:c>
      <x:c r="F149" s="56" t="s">
        <x:v>55</x:v>
      </x:c>
      <x:c r="G149" s="57">
        <x:f>SUM(G150:G158)</x:f>
      </x:c>
      <x:c r="H149" s="0" t="s"/>
    </x:row>
    <x:row r="150" spans="1:8">
      <x:c r="A150" s="63" t="s"/>
      <x:c r="B150" s="63" t="s">
        <x:v>629</x:v>
      </x:c>
      <x:c r="C150" s="64" t="s">
        <x:v>630</x:v>
      </x:c>
      <x:c r="D150" s="64" t="s">
        <x:v>630</x:v>
      </x:c>
      <x:c r="E150" s="64" t="s"/>
      <x:c r="F150" s="64" t="s"/>
      <x:c r="G150" s="65" t="s"/>
    </x:row>
    <x:row r="151" spans="1:8">
      <x:c r="A151" s="61" t="s">
        <x:v>651</x:v>
      </x:c>
      <x:c r="B151" s="61" t="s"/>
      <x:c r="C151" s="62" t="s"/>
      <x:c r="D151" s="62" t="s"/>
      <x:c r="E151" s="62" t="s"/>
      <x:c r="F151" s="62" t="s"/>
      <x:c r="G151" s="62" t="s"/>
      <x:c r="H151" s="0" t="s"/>
    </x:row>
    <x:row r="152" spans="1:8">
      <x:c r="A152" s="61" t="s">
        <x:v>665</x:v>
      </x:c>
      <x:c r="B152" s="61" t="s"/>
      <x:c r="C152" s="62" t="n">
        <x:v>4</x:v>
      </x:c>
      <x:c r="D152" s="62" t="s"/>
      <x:c r="E152" s="62" t="s"/>
      <x:c r="F152" s="62" t="s"/>
      <x:c r="G152" s="62">
        <x:f>PRODUCT(C152:F152)</x:f>
      </x:c>
      <x:c r="H152" s="0" t="s"/>
    </x:row>
    <x:row r="153" spans="1:8">
      <x:c r="A153" s="61" t="s">
        <x:v>666</x:v>
      </x:c>
      <x:c r="B153" s="61" t="s"/>
      <x:c r="C153" s="62" t="n">
        <x:v>4</x:v>
      </x:c>
      <x:c r="D153" s="62" t="s"/>
      <x:c r="E153" s="62" t="s"/>
      <x:c r="F153" s="62" t="s"/>
      <x:c r="G153" s="62">
        <x:f>PRODUCT(C153:F153)</x:f>
      </x:c>
      <x:c r="H153" s="0" t="s"/>
    </x:row>
    <x:row r="154" spans="1:8">
      <x:c r="A154" s="61" t="s">
        <x:v>619</x:v>
      </x:c>
      <x:c r="B154" s="61" t="s"/>
      <x:c r="C154" s="62" t="s"/>
      <x:c r="D154" s="62" t="s"/>
      <x:c r="E154" s="62" t="s"/>
      <x:c r="F154" s="62" t="s"/>
      <x:c r="G154" s="62" t="s"/>
      <x:c r="H154" s="0" t="s"/>
    </x:row>
    <x:row r="155" spans="1:8">
      <x:c r="A155" s="61" t="s">
        <x:v>665</x:v>
      </x:c>
      <x:c r="B155" s="61" t="s"/>
      <x:c r="C155" s="62" t="n">
        <x:v>4</x:v>
      </x:c>
      <x:c r="D155" s="62" t="s"/>
      <x:c r="E155" s="62" t="s"/>
      <x:c r="F155" s="62" t="s"/>
      <x:c r="G155" s="62">
        <x:f>PRODUCT(C155:F155)</x:f>
      </x:c>
      <x:c r="H155" s="0" t="s"/>
    </x:row>
    <x:row r="156" spans="1:8">
      <x:c r="A156" s="61" t="s">
        <x:v>666</x:v>
      </x:c>
      <x:c r="B156" s="61" t="s"/>
      <x:c r="C156" s="62" t="n">
        <x:v>4</x:v>
      </x:c>
      <x:c r="D156" s="62" t="s"/>
      <x:c r="E156" s="62" t="s"/>
      <x:c r="F156" s="62" t="s"/>
      <x:c r="G156" s="62">
        <x:f>PRODUCT(C156:F156)</x:f>
      </x:c>
      <x:c r="H156" s="0" t="s"/>
    </x:row>
    <x:row r="157" spans="1:8">
      <x:c r="A157" s="61" t="s">
        <x:v>667</x:v>
      </x:c>
      <x:c r="B157" s="61" t="s"/>
      <x:c r="C157" s="62" t="s"/>
      <x:c r="D157" s="62" t="s"/>
      <x:c r="E157" s="62" t="s"/>
      <x:c r="F157" s="62" t="s"/>
      <x:c r="G157" s="62" t="s"/>
      <x:c r="H157" s="0" t="s"/>
    </x:row>
    <x:row r="158" spans="1:8">
      <x:c r="A158" s="61" t="s">
        <x:v>668</x:v>
      </x:c>
      <x:c r="B158" s="61" t="s"/>
      <x:c r="C158" s="62" t="n">
        <x:v>8</x:v>
      </x:c>
      <x:c r="D158" s="62" t="s"/>
      <x:c r="E158" s="62" t="s"/>
      <x:c r="F158" s="62" t="s"/>
      <x:c r="G158" s="62">
        <x:f>PRODUCT(C158:F158)</x:f>
      </x:c>
      <x:c r="H158" s="0" t="s"/>
    </x:row>
    <x:row r="160" spans="1:8" customFormat="1" ht="45" customHeight="1">
      <x:c r="A160" s="54" t="s">
        <x:v>669</x:v>
      </x:c>
      <x:c r="B160" s="54" t="s">
        <x:v>617</x:v>
      </x:c>
      <x:c r="C160" s="54" t="s">
        <x:v>56</x:v>
      </x:c>
      <x:c r="D160" s="55" t="s">
        <x:v>16</x:v>
      </x:c>
      <x:c r="E160" s="56" t="s">
        <x:v>670</x:v>
      </x:c>
      <x:c r="F160" s="56" t="s">
        <x:v>670</x:v>
      </x:c>
      <x:c r="G160" s="57">
        <x:f>SUM(G161:G167)</x:f>
      </x:c>
      <x:c r="H160" s="0" t="s"/>
    </x:row>
    <x:row r="161" spans="1:8">
      <x:c r="A161" s="63" t="s"/>
      <x:c r="B161" s="63" t="s">
        <x:v>629</x:v>
      </x:c>
      <x:c r="C161" s="64" t="s">
        <x:v>630</x:v>
      </x:c>
      <x:c r="D161" s="64" t="s">
        <x:v>631</x:v>
      </x:c>
      <x:c r="E161" s="64" t="s"/>
      <x:c r="F161" s="64" t="s"/>
      <x:c r="G161" s="65" t="s"/>
    </x:row>
    <x:row r="162" spans="1:8">
      <x:c r="A162" s="61" t="s">
        <x:v>651</x:v>
      </x:c>
      <x:c r="B162" s="61" t="s"/>
      <x:c r="C162" s="62" t="s"/>
      <x:c r="D162" s="62" t="s"/>
      <x:c r="E162" s="62" t="s"/>
      <x:c r="F162" s="62" t="s"/>
      <x:c r="G162" s="62" t="s"/>
      <x:c r="H162" s="0" t="s"/>
    </x:row>
    <x:row r="163" spans="1:8">
      <x:c r="A163" s="61" t="s">
        <x:v>671</x:v>
      </x:c>
      <x:c r="B163" s="61" t="s"/>
      <x:c r="C163" s="62" t="n">
        <x:v>1</x:v>
      </x:c>
      <x:c r="D163" s="62" t="n">
        <x:v>21</x:v>
      </x:c>
      <x:c r="E163" s="62" t="s"/>
      <x:c r="F163" s="62" t="s"/>
      <x:c r="G163" s="62">
        <x:f>PRODUCT(C163:F163)</x:f>
      </x:c>
      <x:c r="H163" s="0" t="s"/>
    </x:row>
    <x:row r="164" spans="1:8">
      <x:c r="A164" s="61" t="s">
        <x:v>672</x:v>
      </x:c>
      <x:c r="B164" s="61" t="s"/>
      <x:c r="C164" s="62" t="n">
        <x:v>1</x:v>
      </x:c>
      <x:c r="D164" s="62" t="n">
        <x:v>30</x:v>
      </x:c>
      <x:c r="E164" s="62" t="s"/>
      <x:c r="F164" s="62" t="s"/>
      <x:c r="G164" s="62">
        <x:f>PRODUCT(C164:F164)</x:f>
      </x:c>
      <x:c r="H164" s="0" t="s"/>
    </x:row>
    <x:row r="165" spans="1:8">
      <x:c r="A165" s="61" t="s">
        <x:v>619</x:v>
      </x:c>
      <x:c r="B165" s="61" t="s"/>
      <x:c r="C165" s="62" t="s"/>
      <x:c r="D165" s="62" t="s"/>
      <x:c r="E165" s="62" t="s"/>
      <x:c r="F165" s="62" t="s"/>
      <x:c r="G165" s="62" t="s"/>
      <x:c r="H165" s="0" t="s"/>
    </x:row>
    <x:row r="166" spans="1:8">
      <x:c r="A166" s="61" t="s">
        <x:v>671</x:v>
      </x:c>
      <x:c r="B166" s="61" t="s"/>
      <x:c r="C166" s="62" t="n">
        <x:v>1</x:v>
      </x:c>
      <x:c r="D166" s="62" t="n">
        <x:v>21</x:v>
      </x:c>
      <x:c r="E166" s="62" t="s"/>
      <x:c r="F166" s="62" t="s"/>
      <x:c r="G166" s="62">
        <x:f>PRODUCT(C166:F166)</x:f>
      </x:c>
      <x:c r="H166" s="0" t="s"/>
    </x:row>
    <x:row r="167" spans="1:8">
      <x:c r="A167" s="61" t="s">
        <x:v>672</x:v>
      </x:c>
      <x:c r="B167" s="61" t="s"/>
      <x:c r="C167" s="62" t="n">
        <x:v>1</x:v>
      </x:c>
      <x:c r="D167" s="62" t="n">
        <x:v>23</x:v>
      </x:c>
      <x:c r="E167" s="62" t="s"/>
      <x:c r="F167" s="62" t="s"/>
      <x:c r="G167" s="62">
        <x:f>PRODUCT(C167:F167)</x:f>
      </x:c>
      <x:c r="H167" s="0" t="s"/>
    </x:row>
    <x:row r="169" spans="1:8" customFormat="1" ht="45" customHeight="1">
      <x:c r="A169" s="54" t="s">
        <x:v>673</x:v>
      </x:c>
      <x:c r="B169" s="54" t="s">
        <x:v>617</x:v>
      </x:c>
      <x:c r="C169" s="54" t="s">
        <x:v>58</x:v>
      </x:c>
      <x:c r="D169" s="55" t="s">
        <x:v>16</x:v>
      </x:c>
      <x:c r="E169" s="56" t="s">
        <x:v>674</x:v>
      </x:c>
      <x:c r="F169" s="56" t="s">
        <x:v>674</x:v>
      </x:c>
      <x:c r="G169" s="57">
        <x:f>SUM(G170:G178)</x:f>
      </x:c>
      <x:c r="H169" s="0" t="s"/>
    </x:row>
    <x:row r="170" spans="1:8">
      <x:c r="A170" s="63" t="s"/>
      <x:c r="B170" s="63" t="s">
        <x:v>629</x:v>
      </x:c>
      <x:c r="C170" s="64" t="s">
        <x:v>630</x:v>
      </x:c>
      <x:c r="D170" s="64" t="s">
        <x:v>631</x:v>
      </x:c>
      <x:c r="E170" s="64" t="s"/>
      <x:c r="F170" s="64" t="s"/>
      <x:c r="G170" s="65" t="s"/>
    </x:row>
    <x:row r="171" spans="1:8">
      <x:c r="A171" s="61" t="s">
        <x:v>651</x:v>
      </x:c>
      <x:c r="B171" s="61" t="s"/>
      <x:c r="C171" s="62" t="s"/>
      <x:c r="D171" s="62" t="s"/>
      <x:c r="E171" s="62" t="s"/>
      <x:c r="F171" s="62" t="s"/>
      <x:c r="G171" s="62" t="s"/>
      <x:c r="H171" s="0" t="s"/>
    </x:row>
    <x:row r="172" spans="1:8">
      <x:c r="A172" s="61" t="s">
        <x:v>675</x:v>
      </x:c>
      <x:c r="B172" s="61" t="s"/>
      <x:c r="C172" s="62" t="n">
        <x:v>1</x:v>
      </x:c>
      <x:c r="D172" s="62" t="n">
        <x:v>35</x:v>
      </x:c>
      <x:c r="E172" s="62" t="s"/>
      <x:c r="F172" s="62" t="s"/>
      <x:c r="G172" s="62">
        <x:f>PRODUCT(C172:F172)</x:f>
      </x:c>
      <x:c r="H172" s="0" t="s"/>
    </x:row>
    <x:row r="173" spans="1:8">
      <x:c r="A173" s="61" t="s">
        <x:v>676</x:v>
      </x:c>
      <x:c r="B173" s="61" t="s"/>
      <x:c r="C173" s="62" t="n">
        <x:v>1</x:v>
      </x:c>
      <x:c r="D173" s="62" t="n">
        <x:v>13</x:v>
      </x:c>
      <x:c r="E173" s="62" t="s"/>
      <x:c r="F173" s="62" t="s"/>
      <x:c r="G173" s="62">
        <x:f>PRODUCT(C173:F173)</x:f>
      </x:c>
      <x:c r="H173" s="0" t="s"/>
    </x:row>
    <x:row r="174" spans="1:8">
      <x:c r="A174" s="61" t="s"/>
      <x:c r="B174" s="61" t="s"/>
      <x:c r="C174" s="62" t="n">
        <x:v>1</x:v>
      </x:c>
      <x:c r="D174" s="62" t="n">
        <x:v>7</x:v>
      </x:c>
      <x:c r="E174" s="62" t="s"/>
      <x:c r="F174" s="62" t="s"/>
      <x:c r="G174" s="62">
        <x:f>PRODUCT(C174:F174)</x:f>
      </x:c>
      <x:c r="H174" s="0" t="s"/>
    </x:row>
    <x:row r="175" spans="1:8">
      <x:c r="A175" s="61" t="s">
        <x:v>619</x:v>
      </x:c>
      <x:c r="B175" s="61" t="s"/>
      <x:c r="C175" s="62" t="s"/>
      <x:c r="D175" s="62" t="s"/>
      <x:c r="E175" s="62" t="s"/>
      <x:c r="F175" s="62" t="s"/>
      <x:c r="G175" s="62" t="s"/>
      <x:c r="H175" s="0" t="s"/>
    </x:row>
    <x:row r="176" spans="1:8">
      <x:c r="A176" s="61" t="s">
        <x:v>675</x:v>
      </x:c>
      <x:c r="B176" s="61" t="s"/>
      <x:c r="C176" s="62" t="n">
        <x:v>1</x:v>
      </x:c>
      <x:c r="D176" s="62" t="n">
        <x:v>35</x:v>
      </x:c>
      <x:c r="E176" s="62" t="s"/>
      <x:c r="F176" s="62" t="s"/>
      <x:c r="G176" s="62">
        <x:f>PRODUCT(C176:F176)</x:f>
      </x:c>
      <x:c r="H176" s="0" t="s"/>
    </x:row>
    <x:row r="177" spans="1:8">
      <x:c r="A177" s="61" t="s">
        <x:v>676</x:v>
      </x:c>
      <x:c r="B177" s="61" t="s"/>
      <x:c r="C177" s="62" t="n">
        <x:v>1</x:v>
      </x:c>
      <x:c r="D177" s="62" t="n">
        <x:v>13</x:v>
      </x:c>
      <x:c r="E177" s="62" t="s"/>
      <x:c r="F177" s="62" t="s"/>
      <x:c r="G177" s="62">
        <x:f>PRODUCT(C177:F177)</x:f>
      </x:c>
      <x:c r="H177" s="0" t="s"/>
    </x:row>
    <x:row r="178" spans="1:8">
      <x:c r="A178" s="61" t="s"/>
      <x:c r="B178" s="61" t="s"/>
      <x:c r="C178" s="62" t="n">
        <x:v>1</x:v>
      </x:c>
      <x:c r="D178" s="62" t="n">
        <x:v>7</x:v>
      </x:c>
      <x:c r="E178" s="62" t="s"/>
      <x:c r="F178" s="62" t="s"/>
      <x:c r="G178" s="62">
        <x:f>PRODUCT(C178:F178)</x:f>
      </x:c>
      <x:c r="H178" s="0" t="s"/>
    </x:row>
    <x:row r="180" spans="1:8" customFormat="1" ht="45" customHeight="1">
      <x:c r="A180" s="54" t="s">
        <x:v>677</x:v>
      </x:c>
      <x:c r="B180" s="54" t="s">
        <x:v>617</x:v>
      </x:c>
      <x:c r="C180" s="54" t="s">
        <x:v>60</x:v>
      </x:c>
      <x:c r="D180" s="55" t="s">
        <x:v>16</x:v>
      </x:c>
      <x:c r="E180" s="56" t="s">
        <x:v>678</x:v>
      </x:c>
      <x:c r="F180" s="56" t="s">
        <x:v>678</x:v>
      </x:c>
      <x:c r="G180" s="57">
        <x:f>SUM(G181:G185)</x:f>
      </x:c>
      <x:c r="H180" s="0" t="s"/>
    </x:row>
    <x:row r="181" spans="1:8">
      <x:c r="A181" s="63" t="s"/>
      <x:c r="B181" s="63" t="s">
        <x:v>629</x:v>
      </x:c>
      <x:c r="C181" s="64" t="s">
        <x:v>630</x:v>
      </x:c>
      <x:c r="D181" s="64" t="s">
        <x:v>631</x:v>
      </x:c>
      <x:c r="E181" s="64" t="s"/>
      <x:c r="F181" s="64" t="s"/>
      <x:c r="G181" s="65" t="s"/>
    </x:row>
    <x:row r="182" spans="1:8">
      <x:c r="A182" s="61" t="s">
        <x:v>651</x:v>
      </x:c>
      <x:c r="B182" s="61" t="s"/>
      <x:c r="C182" s="62" t="s"/>
      <x:c r="D182" s="62" t="s"/>
      <x:c r="E182" s="62" t="s"/>
      <x:c r="F182" s="62" t="s"/>
      <x:c r="G182" s="62" t="s"/>
      <x:c r="H182" s="0" t="s"/>
    </x:row>
    <x:row r="183" spans="1:8">
      <x:c r="A183" s="61" t="s">
        <x:v>679</x:v>
      </x:c>
      <x:c r="B183" s="61" t="s"/>
      <x:c r="C183" s="62" t="n">
        <x:v>1</x:v>
      </x:c>
      <x:c r="D183" s="62" t="n">
        <x:v>8</x:v>
      </x:c>
      <x:c r="E183" s="62" t="s"/>
      <x:c r="F183" s="62" t="s"/>
      <x:c r="G183" s="62">
        <x:f>PRODUCT(C183:F183)</x:f>
      </x:c>
      <x:c r="H183" s="0" t="s"/>
    </x:row>
    <x:row r="184" spans="1:8">
      <x:c r="A184" s="61" t="s">
        <x:v>619</x:v>
      </x:c>
      <x:c r="B184" s="61" t="s"/>
      <x:c r="C184" s="62" t="s"/>
      <x:c r="D184" s="62" t="s"/>
      <x:c r="E184" s="62" t="s"/>
      <x:c r="F184" s="62" t="s"/>
      <x:c r="G184" s="62" t="s"/>
      <x:c r="H184" s="0" t="s"/>
    </x:row>
    <x:row r="185" spans="1:8">
      <x:c r="A185" s="61" t="s">
        <x:v>679</x:v>
      </x:c>
      <x:c r="B185" s="61" t="s"/>
      <x:c r="C185" s="62" t="n">
        <x:v>1</x:v>
      </x:c>
      <x:c r="D185" s="62" t="n">
        <x:v>8</x:v>
      </x:c>
      <x:c r="E185" s="62" t="s"/>
      <x:c r="F185" s="62" t="s"/>
      <x:c r="G185" s="62">
        <x:f>PRODUCT(C185:F185)</x:f>
      </x:c>
      <x:c r="H185" s="0" t="s"/>
    </x:row>
    <x:row r="187" spans="1:8" customFormat="1" ht="45" customHeight="1">
      <x:c r="A187" s="54" t="s">
        <x:v>680</x:v>
      </x:c>
      <x:c r="B187" s="54" t="s">
        <x:v>617</x:v>
      </x:c>
      <x:c r="C187" s="54" t="s">
        <x:v>62</x:v>
      </x:c>
      <x:c r="D187" s="55" t="s">
        <x:v>16</x:v>
      </x:c>
      <x:c r="E187" s="56" t="s">
        <x:v>681</x:v>
      </x:c>
      <x:c r="F187" s="56" t="s">
        <x:v>681</x:v>
      </x:c>
      <x:c r="G187" s="57">
        <x:f>SUM(G188:G194)</x:f>
      </x:c>
      <x:c r="H187" s="0" t="s"/>
    </x:row>
    <x:row r="188" spans="1:8">
      <x:c r="A188" s="63" t="s"/>
      <x:c r="B188" s="63" t="s">
        <x:v>629</x:v>
      </x:c>
      <x:c r="C188" s="64" t="s">
        <x:v>630</x:v>
      </x:c>
      <x:c r="D188" s="64" t="s">
        <x:v>631</x:v>
      </x:c>
      <x:c r="E188" s="64" t="s"/>
      <x:c r="F188" s="64" t="s"/>
      <x:c r="G188" s="65" t="s"/>
    </x:row>
    <x:row r="189" spans="1:8">
      <x:c r="A189" s="61" t="s">
        <x:v>651</x:v>
      </x:c>
      <x:c r="B189" s="61" t="s"/>
      <x:c r="C189" s="62" t="s"/>
      <x:c r="D189" s="62" t="s"/>
      <x:c r="E189" s="62" t="s"/>
      <x:c r="F189" s="62" t="s"/>
      <x:c r="G189" s="62" t="s"/>
      <x:c r="H189" s="0" t="s"/>
    </x:row>
    <x:row r="190" spans="1:8">
      <x:c r="A190" s="61" t="s">
        <x:v>633</x:v>
      </x:c>
      <x:c r="B190" s="61" t="s"/>
      <x:c r="C190" s="62" t="n">
        <x:v>1</x:v>
      </x:c>
      <x:c r="D190" s="62" t="n">
        <x:v>40.5</x:v>
      </x:c>
      <x:c r="E190" s="62" t="s"/>
      <x:c r="F190" s="62" t="s"/>
      <x:c r="G190" s="62">
        <x:f>PRODUCT(C190:F190)</x:f>
      </x:c>
      <x:c r="H190" s="0" t="s"/>
    </x:row>
    <x:row r="191" spans="1:8">
      <x:c r="A191" s="61" t="s">
        <x:v>634</x:v>
      </x:c>
      <x:c r="B191" s="61" t="s"/>
      <x:c r="C191" s="62" t="n">
        <x:v>1</x:v>
      </x:c>
      <x:c r="D191" s="62" t="n">
        <x:v>40.5</x:v>
      </x:c>
      <x:c r="E191" s="62" t="s"/>
      <x:c r="F191" s="62" t="s"/>
      <x:c r="G191" s="62">
        <x:f>PRODUCT(C191:F191)</x:f>
      </x:c>
      <x:c r="H191" s="0" t="s"/>
    </x:row>
    <x:row r="192" spans="1:8">
      <x:c r="A192" s="61" t="s">
        <x:v>619</x:v>
      </x:c>
      <x:c r="B192" s="61" t="s"/>
      <x:c r="C192" s="62" t="s"/>
      <x:c r="D192" s="62" t="s"/>
      <x:c r="E192" s="62" t="s"/>
      <x:c r="F192" s="62" t="s"/>
      <x:c r="G192" s="62" t="s"/>
      <x:c r="H192" s="0" t="s"/>
    </x:row>
    <x:row r="193" spans="1:8">
      <x:c r="A193" s="61" t="s">
        <x:v>633</x:v>
      </x:c>
      <x:c r="B193" s="61" t="s"/>
      <x:c r="C193" s="62" t="n">
        <x:v>1</x:v>
      </x:c>
      <x:c r="D193" s="62" t="n">
        <x:v>40.5</x:v>
      </x:c>
      <x:c r="E193" s="62" t="s"/>
      <x:c r="F193" s="62" t="s"/>
      <x:c r="G193" s="62">
        <x:f>PRODUCT(C193:F193)</x:f>
      </x:c>
      <x:c r="H193" s="0" t="s"/>
    </x:row>
    <x:row r="194" spans="1:8">
      <x:c r="A194" s="61" t="s">
        <x:v>634</x:v>
      </x:c>
      <x:c r="B194" s="61" t="s"/>
      <x:c r="C194" s="62" t="n">
        <x:v>1</x:v>
      </x:c>
      <x:c r="D194" s="62" t="n">
        <x:v>40.5</x:v>
      </x:c>
      <x:c r="E194" s="62" t="s"/>
      <x:c r="F194" s="62" t="s"/>
      <x:c r="G194" s="62">
        <x:f>PRODUCT(C194:F194)</x:f>
      </x:c>
      <x:c r="H194" s="0" t="s"/>
    </x:row>
    <x:row r="196" spans="1:8" customFormat="1" ht="45" customHeight="1">
      <x:c r="A196" s="54" t="s">
        <x:v>682</x:v>
      </x:c>
      <x:c r="B196" s="54" t="s">
        <x:v>617</x:v>
      </x:c>
      <x:c r="C196" s="54" t="s">
        <x:v>64</x:v>
      </x:c>
      <x:c r="D196" s="55" t="s">
        <x:v>16</x:v>
      </x:c>
      <x:c r="E196" s="56" t="s">
        <x:v>683</x:v>
      </x:c>
      <x:c r="F196" s="56" t="s">
        <x:v>683</x:v>
      </x:c>
      <x:c r="G196" s="57">
        <x:f>SUM(G197:G207)</x:f>
      </x:c>
      <x:c r="H196" s="0" t="s"/>
    </x:row>
    <x:row r="197" spans="1:8">
      <x:c r="A197" s="63" t="s"/>
      <x:c r="B197" s="63" t="s">
        <x:v>629</x:v>
      </x:c>
      <x:c r="C197" s="64" t="s">
        <x:v>630</x:v>
      </x:c>
      <x:c r="D197" s="64" t="s">
        <x:v>631</x:v>
      </x:c>
      <x:c r="E197" s="64" t="s"/>
      <x:c r="F197" s="64" t="s"/>
      <x:c r="G197" s="65" t="s"/>
    </x:row>
    <x:row r="198" spans="1:8">
      <x:c r="A198" s="61" t="s">
        <x:v>651</x:v>
      </x:c>
      <x:c r="B198" s="61" t="s"/>
      <x:c r="C198" s="62" t="s"/>
      <x:c r="D198" s="62" t="s"/>
      <x:c r="E198" s="62" t="s"/>
      <x:c r="F198" s="62" t="s"/>
      <x:c r="G198" s="62" t="s"/>
      <x:c r="H198" s="0" t="s"/>
    </x:row>
    <x:row r="199" spans="1:8">
      <x:c r="A199" s="61" t="s">
        <x:v>637</x:v>
      </x:c>
      <x:c r="B199" s="61" t="s"/>
      <x:c r="C199" s="62" t="n">
        <x:v>1</x:v>
      </x:c>
      <x:c r="D199" s="62" t="n">
        <x:v>35</x:v>
      </x:c>
      <x:c r="E199" s="62" t="s"/>
      <x:c r="F199" s="62" t="s"/>
      <x:c r="G199" s="62">
        <x:f>PRODUCT(C199:F199)</x:f>
      </x:c>
      <x:c r="H199" s="0" t="s"/>
    </x:row>
    <x:row r="200" spans="1:8">
      <x:c r="A200" s="61" t="s">
        <x:v>684</x:v>
      </x:c>
      <x:c r="B200" s="61" t="s"/>
      <x:c r="C200" s="62" t="n">
        <x:v>1</x:v>
      </x:c>
      <x:c r="D200" s="62" t="n">
        <x:v>21</x:v>
      </x:c>
      <x:c r="E200" s="62" t="s"/>
      <x:c r="F200" s="62" t="s"/>
      <x:c r="G200" s="62">
        <x:f>PRODUCT(C200:F200)</x:f>
      </x:c>
      <x:c r="H200" s="0" t="s"/>
    </x:row>
    <x:row r="201" spans="1:8">
      <x:c r="A201" s="61" t="s">
        <x:v>685</x:v>
      </x:c>
      <x:c r="B201" s="61" t="s"/>
      <x:c r="C201" s="62" t="n">
        <x:v>1</x:v>
      </x:c>
      <x:c r="D201" s="62" t="n">
        <x:v>7</x:v>
      </x:c>
      <x:c r="E201" s="62" t="s"/>
      <x:c r="F201" s="62" t="s"/>
      <x:c r="G201" s="62">
        <x:f>PRODUCT(C201:F201)</x:f>
      </x:c>
      <x:c r="H201" s="0" t="s"/>
    </x:row>
    <x:row r="202" spans="1:8">
      <x:c r="A202" s="61" t="s">
        <x:v>686</x:v>
      </x:c>
      <x:c r="B202" s="61" t="s"/>
      <x:c r="C202" s="62" t="n">
        <x:v>1</x:v>
      </x:c>
      <x:c r="D202" s="62" t="n">
        <x:v>8</x:v>
      </x:c>
      <x:c r="E202" s="62" t="s"/>
      <x:c r="F202" s="62" t="s"/>
      <x:c r="G202" s="62">
        <x:f>PRODUCT(C202:F202)</x:f>
      </x:c>
      <x:c r="H202" s="0" t="s"/>
    </x:row>
    <x:row r="203" spans="1:8">
      <x:c r="A203" s="61" t="s">
        <x:v>619</x:v>
      </x:c>
      <x:c r="B203" s="61" t="s"/>
      <x:c r="C203" s="62" t="s"/>
      <x:c r="D203" s="62" t="s"/>
      <x:c r="E203" s="62" t="s"/>
      <x:c r="F203" s="62" t="s"/>
      <x:c r="G203" s="62" t="s"/>
      <x:c r="H203" s="0" t="s"/>
    </x:row>
    <x:row r="204" spans="1:8">
      <x:c r="A204" s="61" t="s">
        <x:v>637</x:v>
      </x:c>
      <x:c r="B204" s="61" t="s"/>
      <x:c r="C204" s="62" t="n">
        <x:v>1</x:v>
      </x:c>
      <x:c r="D204" s="62" t="n">
        <x:v>35</x:v>
      </x:c>
      <x:c r="E204" s="62" t="s"/>
      <x:c r="F204" s="62" t="s"/>
      <x:c r="G204" s="62">
        <x:f>PRODUCT(C204:F204)</x:f>
      </x:c>
      <x:c r="H204" s="0" t="s"/>
    </x:row>
    <x:row r="205" spans="1:8">
      <x:c r="A205" s="61" t="s">
        <x:v>684</x:v>
      </x:c>
      <x:c r="B205" s="61" t="s"/>
      <x:c r="C205" s="62" t="n">
        <x:v>1</x:v>
      </x:c>
      <x:c r="D205" s="62" t="n">
        <x:v>21</x:v>
      </x:c>
      <x:c r="E205" s="62" t="s"/>
      <x:c r="F205" s="62" t="s"/>
      <x:c r="G205" s="62">
        <x:f>PRODUCT(C205:F205)</x:f>
      </x:c>
      <x:c r="H205" s="0" t="s"/>
    </x:row>
    <x:row r="206" spans="1:8">
      <x:c r="A206" s="61" t="s">
        <x:v>685</x:v>
      </x:c>
      <x:c r="B206" s="61" t="s"/>
      <x:c r="C206" s="62" t="n">
        <x:v>1</x:v>
      </x:c>
      <x:c r="D206" s="62" t="n">
        <x:v>7</x:v>
      </x:c>
      <x:c r="E206" s="62" t="s"/>
      <x:c r="F206" s="62" t="s"/>
      <x:c r="G206" s="62">
        <x:f>PRODUCT(C206:F206)</x:f>
      </x:c>
      <x:c r="H206" s="0" t="s"/>
    </x:row>
    <x:row r="207" spans="1:8">
      <x:c r="A207" s="61" t="s">
        <x:v>685</x:v>
      </x:c>
      <x:c r="B207" s="61" t="s"/>
      <x:c r="C207" s="62" t="n">
        <x:v>1</x:v>
      </x:c>
      <x:c r="D207" s="62" t="n">
        <x:v>8</x:v>
      </x:c>
      <x:c r="E207" s="62" t="s"/>
      <x:c r="F207" s="62" t="s"/>
      <x:c r="G207" s="62">
        <x:f>PRODUCT(C207:F207)</x:f>
      </x:c>
      <x:c r="H207" s="0" t="s"/>
    </x:row>
    <x:row r="209" spans="1:8">
      <x:c r="B209" s="0" t="s">
        <x:v>615</x:v>
      </x:c>
      <x:c r="C209" s="52" t="s">
        <x:v>7</x:v>
      </x:c>
      <x:c r="D209" s="53" t="s">
        <x:v>8</x:v>
      </x:c>
      <x:c r="E209" s="52" t="s">
        <x:v>9</x:v>
      </x:c>
    </x:row>
    <x:row r="210" spans="1:8">
      <x:c r="B210" s="0" t="s">
        <x:v>615</x:v>
      </x:c>
      <x:c r="C210" s="52" t="s">
        <x:v>10</x:v>
      </x:c>
      <x:c r="D210" s="53" t="s">
        <x:v>24</x:v>
      </x:c>
      <x:c r="E210" s="52" t="s">
        <x:v>40</x:v>
      </x:c>
    </x:row>
    <x:row r="211" spans="1:8">
      <x:c r="B211" s="0" t="s">
        <x:v>615</x:v>
      </x:c>
      <x:c r="C211" s="52" t="s">
        <x:v>12</x:v>
      </x:c>
      <x:c r="D211" s="53" t="s">
        <x:v>24</x:v>
      </x:c>
      <x:c r="E211" s="52" t="s">
        <x:v>66</x:v>
      </x:c>
    </x:row>
    <x:row r="213" spans="1:8" customFormat="1" ht="45" customHeight="1">
      <x:c r="A213" s="54" t="s">
        <x:v>687</x:v>
      </x:c>
      <x:c r="B213" s="54" t="s">
        <x:v>617</x:v>
      </x:c>
      <x:c r="C213" s="54" t="s">
        <x:v>68</x:v>
      </x:c>
      <x:c r="D213" s="55" t="s">
        <x:v>16</x:v>
      </x:c>
      <x:c r="E213" s="56" t="s">
        <x:v>688</x:v>
      </x:c>
      <x:c r="F213" s="56" t="s">
        <x:v>688</x:v>
      </x:c>
      <x:c r="G213" s="57">
        <x:f>SUM(G214:G216)</x:f>
      </x:c>
      <x:c r="H213" s="0" t="s"/>
    </x:row>
    <x:row r="214" spans="1:8">
      <x:c r="A214" s="63" t="s"/>
      <x:c r="B214" s="63" t="s">
        <x:v>629</x:v>
      </x:c>
      <x:c r="C214" s="64" t="s">
        <x:v>630</x:v>
      </x:c>
      <x:c r="D214" s="64" t="s">
        <x:v>631</x:v>
      </x:c>
      <x:c r="E214" s="64" t="s"/>
      <x:c r="F214" s="64" t="s"/>
      <x:c r="G214" s="65" t="s"/>
    </x:row>
    <x:row r="215" spans="1:8">
      <x:c r="A215" s="61" t="s">
        <x:v>651</x:v>
      </x:c>
      <x:c r="B215" s="61" t="s"/>
      <x:c r="C215" s="62" t="n">
        <x:v>2</x:v>
      </x:c>
      <x:c r="D215" s="62" t="n">
        <x:v>36.11</x:v>
      </x:c>
      <x:c r="E215" s="62" t="s"/>
      <x:c r="F215" s="62" t="s"/>
      <x:c r="G215" s="62">
        <x:f>PRODUCT(C215:F215)</x:f>
      </x:c>
      <x:c r="H215" s="0" t="s"/>
    </x:row>
    <x:row r="216" spans="1:8">
      <x:c r="A216" s="61" t="s">
        <x:v>619</x:v>
      </x:c>
      <x:c r="B216" s="61" t="s"/>
      <x:c r="C216" s="62" t="n">
        <x:v>2</x:v>
      </x:c>
      <x:c r="D216" s="62" t="n">
        <x:v>36.11</x:v>
      </x:c>
      <x:c r="E216" s="62" t="s"/>
      <x:c r="F216" s="62" t="s"/>
      <x:c r="G216" s="62">
        <x:f>PRODUCT(C216:F216)</x:f>
      </x:c>
      <x:c r="H216" s="0" t="s"/>
    </x:row>
    <x:row r="218" spans="1:8" customFormat="1" ht="45" customHeight="1">
      <x:c r="A218" s="54" t="s">
        <x:v>689</x:v>
      </x:c>
      <x:c r="B218" s="54" t="s">
        <x:v>617</x:v>
      </x:c>
      <x:c r="C218" s="54" t="s">
        <x:v>70</x:v>
      </x:c>
      <x:c r="D218" s="55" t="s">
        <x:v>19</x:v>
      </x:c>
      <x:c r="E218" s="56" t="s">
        <x:v>71</x:v>
      </x:c>
      <x:c r="F218" s="56" t="s">
        <x:v>71</x:v>
      </x:c>
      <x:c r="G218" s="57">
        <x:f>SUM(G219:G221)</x:f>
      </x:c>
      <x:c r="H218" s="0" t="s"/>
    </x:row>
    <x:row r="219" spans="1:8">
      <x:c r="A219" s="63" t="s"/>
      <x:c r="B219" s="63" t="s">
        <x:v>629</x:v>
      </x:c>
      <x:c r="C219" s="64" t="s">
        <x:v>630</x:v>
      </x:c>
      <x:c r="D219" s="64" t="s"/>
      <x:c r="E219" s="64" t="s"/>
      <x:c r="F219" s="64" t="s"/>
      <x:c r="G219" s="65" t="s"/>
    </x:row>
    <x:row r="220" spans="1:8">
      <x:c r="A220" s="61" t="s">
        <x:v>651</x:v>
      </x:c>
      <x:c r="B220" s="61" t="s"/>
      <x:c r="C220" s="62" t="n">
        <x:v>2</x:v>
      </x:c>
      <x:c r="D220" s="62" t="s"/>
      <x:c r="E220" s="62" t="s"/>
      <x:c r="F220" s="62" t="s"/>
      <x:c r="G220" s="62">
        <x:f>PRODUCT(C220:F220)</x:f>
      </x:c>
      <x:c r="H220" s="0" t="s"/>
    </x:row>
    <x:row r="221" spans="1:8">
      <x:c r="A221" s="61" t="s">
        <x:v>619</x:v>
      </x:c>
      <x:c r="B221" s="61" t="s"/>
      <x:c r="C221" s="62" t="n">
        <x:v>2</x:v>
      </x:c>
      <x:c r="D221" s="62" t="s"/>
      <x:c r="E221" s="62" t="s"/>
      <x:c r="F221" s="62" t="s"/>
      <x:c r="G221" s="62">
        <x:f>PRODUCT(C221:F221)</x:f>
      </x:c>
      <x:c r="H221" s="0" t="s"/>
    </x:row>
    <x:row r="223" spans="1:8" customFormat="1" ht="45" customHeight="1">
      <x:c r="A223" s="54" t="s">
        <x:v>690</x:v>
      </x:c>
      <x:c r="B223" s="54" t="s">
        <x:v>617</x:v>
      </x:c>
      <x:c r="C223" s="54" t="s">
        <x:v>72</x:v>
      </x:c>
      <x:c r="D223" s="55" t="s">
        <x:v>19</x:v>
      </x:c>
      <x:c r="E223" s="56" t="s">
        <x:v>691</x:v>
      </x:c>
      <x:c r="F223" s="56" t="s">
        <x:v>691</x:v>
      </x:c>
      <x:c r="G223" s="57">
        <x:f>SUM(G224:G226)</x:f>
      </x:c>
      <x:c r="H223" s="0" t="s"/>
    </x:row>
    <x:row r="224" spans="1:8">
      <x:c r="A224" s="63" t="s"/>
      <x:c r="B224" s="63" t="s">
        <x:v>629</x:v>
      </x:c>
      <x:c r="C224" s="64" t="s">
        <x:v>630</x:v>
      </x:c>
      <x:c r="D224" s="64" t="s"/>
      <x:c r="E224" s="64" t="s"/>
      <x:c r="F224" s="64" t="s"/>
      <x:c r="G224" s="65" t="s"/>
    </x:row>
    <x:row r="225" spans="1:8">
      <x:c r="A225" s="61" t="s">
        <x:v>651</x:v>
      </x:c>
      <x:c r="B225" s="61" t="s"/>
      <x:c r="C225" s="62" t="n">
        <x:v>4</x:v>
      </x:c>
      <x:c r="D225" s="62" t="s"/>
      <x:c r="E225" s="62" t="s"/>
      <x:c r="F225" s="62" t="s"/>
      <x:c r="G225" s="62">
        <x:f>PRODUCT(C225:F225)</x:f>
      </x:c>
      <x:c r="H225" s="0" t="s"/>
    </x:row>
    <x:row r="226" spans="1:8">
      <x:c r="A226" s="61" t="s">
        <x:v>619</x:v>
      </x:c>
      <x:c r="B226" s="61" t="s"/>
      <x:c r="C226" s="62" t="n">
        <x:v>4</x:v>
      </x:c>
      <x:c r="D226" s="62" t="s"/>
      <x:c r="E226" s="62" t="s"/>
      <x:c r="F226" s="62" t="s"/>
      <x:c r="G226" s="62">
        <x:f>PRODUCT(C226:F226)</x:f>
      </x:c>
      <x:c r="H226" s="0" t="s"/>
    </x:row>
    <x:row r="228" spans="1:8" customFormat="1" ht="45" customHeight="1">
      <x:c r="A228" s="54" t="s">
        <x:v>692</x:v>
      </x:c>
      <x:c r="B228" s="54" t="s">
        <x:v>617</x:v>
      </x:c>
      <x:c r="C228" s="54" t="s">
        <x:v>74</x:v>
      </x:c>
      <x:c r="D228" s="55" t="s">
        <x:v>19</x:v>
      </x:c>
      <x:c r="E228" s="56" t="s">
        <x:v>693</x:v>
      </x:c>
      <x:c r="F228" s="56" t="s">
        <x:v>693</x:v>
      </x:c>
      <x:c r="G228" s="57">
        <x:f>SUM(G229:G231)</x:f>
      </x:c>
      <x:c r="H228" s="0" t="s"/>
    </x:row>
    <x:row r="229" spans="1:8">
      <x:c r="A229" s="63" t="s"/>
      <x:c r="B229" s="63" t="s">
        <x:v>629</x:v>
      </x:c>
      <x:c r="C229" s="64" t="s">
        <x:v>630</x:v>
      </x:c>
      <x:c r="D229" s="64" t="s"/>
      <x:c r="E229" s="64" t="s"/>
      <x:c r="F229" s="64" t="s"/>
      <x:c r="G229" s="65" t="s"/>
    </x:row>
    <x:row r="230" spans="1:8">
      <x:c r="A230" s="61" t="s">
        <x:v>694</x:v>
      </x:c>
      <x:c r="B230" s="61" t="s"/>
      <x:c r="C230" s="62" t="n">
        <x:v>1</x:v>
      </x:c>
      <x:c r="D230" s="62" t="s"/>
      <x:c r="E230" s="62" t="s"/>
      <x:c r="F230" s="62" t="s"/>
      <x:c r="G230" s="62">
        <x:f>PRODUCT(C230:F230)</x:f>
      </x:c>
      <x:c r="H230" s="0" t="s"/>
    </x:row>
    <x:row r="231" spans="1:8">
      <x:c r="A231" s="61" t="s"/>
      <x:c r="B231" s="61" t="s"/>
      <x:c r="C231" s="62" t="n">
        <x:v>0</x:v>
      </x:c>
      <x:c r="D231" s="62" t="s"/>
      <x:c r="E231" s="62" t="s"/>
      <x:c r="F231" s="62" t="s"/>
      <x:c r="G231" s="62">
        <x:f>PRODUCT(C231:F231)</x:f>
      </x:c>
      <x:c r="H231" s="0" t="s"/>
    </x:row>
    <x:row r="233" spans="1:8">
      <x:c r="B233" s="0" t="s">
        <x:v>615</x:v>
      </x:c>
      <x:c r="C233" s="52" t="s">
        <x:v>7</x:v>
      </x:c>
      <x:c r="D233" s="53" t="s">
        <x:v>8</x:v>
      </x:c>
      <x:c r="E233" s="52" t="s">
        <x:v>9</x:v>
      </x:c>
    </x:row>
    <x:row r="234" spans="1:8">
      <x:c r="B234" s="0" t="s">
        <x:v>615</x:v>
      </x:c>
      <x:c r="C234" s="52" t="s">
        <x:v>10</x:v>
      </x:c>
      <x:c r="D234" s="53" t="s">
        <x:v>24</x:v>
      </x:c>
      <x:c r="E234" s="52" t="s">
        <x:v>40</x:v>
      </x:c>
    </x:row>
    <x:row r="235" spans="1:8">
      <x:c r="B235" s="0" t="s">
        <x:v>615</x:v>
      </x:c>
      <x:c r="C235" s="52" t="s">
        <x:v>12</x:v>
      </x:c>
      <x:c r="D235" s="53" t="s">
        <x:v>76</x:v>
      </x:c>
      <x:c r="E235" s="52" t="s">
        <x:v>77</x:v>
      </x:c>
    </x:row>
    <x:row r="237" spans="1:8" customFormat="1" ht="45" customHeight="1">
      <x:c r="A237" s="54" t="s">
        <x:v>695</x:v>
      </x:c>
      <x:c r="B237" s="54" t="s">
        <x:v>617</x:v>
      </x:c>
      <x:c r="C237" s="54" t="s">
        <x:v>79</x:v>
      </x:c>
      <x:c r="D237" s="55" t="s">
        <x:v>80</x:v>
      </x:c>
      <x:c r="E237" s="56" t="s">
        <x:v>81</x:v>
      </x:c>
      <x:c r="F237" s="56" t="s">
        <x:v>81</x:v>
      </x:c>
      <x:c r="G237" s="57">
        <x:f>SUM(G238:G238)</x:f>
      </x:c>
      <x:c r="H237" s="0" t="s"/>
    </x:row>
    <x:row r="238" spans="1:8">
      <x:c r="A238" s="61" t="s"/>
      <x:c r="B238" s="61" t="s"/>
      <x:c r="C238" s="62" t="n">
        <x:v>1</x:v>
      </x:c>
      <x:c r="D238" s="62" t="s"/>
      <x:c r="E238" s="62" t="s"/>
      <x:c r="F238" s="62" t="s"/>
      <x:c r="G238" s="62">
        <x:f>PRODUCT(C238:F238)</x:f>
      </x:c>
      <x:c r="H238" s="0" t="s"/>
    </x:row>
    <x:row r="240" spans="1:8" customFormat="1" ht="45" customHeight="1">
      <x:c r="A240" s="54" t="s">
        <x:v>696</x:v>
      </x:c>
      <x:c r="B240" s="54" t="s">
        <x:v>617</x:v>
      </x:c>
      <x:c r="C240" s="54" t="s">
        <x:v>82</x:v>
      </x:c>
      <x:c r="D240" s="55" t="s">
        <x:v>80</x:v>
      </x:c>
      <x:c r="E240" s="56" t="s">
        <x:v>83</x:v>
      </x:c>
      <x:c r="F240" s="56" t="s">
        <x:v>83</x:v>
      </x:c>
      <x:c r="G240" s="57">
        <x:f>SUM(G241:G241)</x:f>
      </x:c>
      <x:c r="H240" s="0" t="s"/>
    </x:row>
    <x:row r="241" spans="1:8">
      <x:c r="A241" s="61" t="s"/>
      <x:c r="B241" s="61" t="s"/>
      <x:c r="C241" s="62" t="n">
        <x:v>1</x:v>
      </x:c>
      <x:c r="D241" s="62" t="s"/>
      <x:c r="E241" s="62" t="s"/>
      <x:c r="F241" s="62" t="s"/>
      <x:c r="G241" s="62">
        <x:f>PRODUCT(C241:F241)</x:f>
      </x:c>
      <x:c r="H241" s="0" t="s"/>
    </x:row>
    <x:row r="243" spans="1:8" customFormat="1" ht="45" customHeight="1">
      <x:c r="A243" s="54" t="s">
        <x:v>697</x:v>
      </x:c>
      <x:c r="B243" s="54" t="s">
        <x:v>617</x:v>
      </x:c>
      <x:c r="C243" s="54" t="s">
        <x:v>84</x:v>
      </x:c>
      <x:c r="D243" s="55" t="s">
        <x:v>80</x:v>
      </x:c>
      <x:c r="E243" s="56" t="s">
        <x:v>85</x:v>
      </x:c>
      <x:c r="F243" s="56" t="s">
        <x:v>85</x:v>
      </x:c>
      <x:c r="G243" s="57">
        <x:f>SUM(G244:G244)</x:f>
      </x:c>
      <x:c r="H243" s="0" t="s"/>
    </x:row>
    <x:row r="244" spans="1:8">
      <x:c r="A244" s="61" t="s"/>
      <x:c r="B244" s="61" t="s"/>
      <x:c r="C244" s="62" t="n">
        <x:v>1</x:v>
      </x:c>
      <x:c r="D244" s="62" t="s"/>
      <x:c r="E244" s="62" t="s"/>
      <x:c r="F244" s="62" t="s"/>
      <x:c r="G244" s="62">
        <x:f>PRODUCT(C244:F244)</x:f>
      </x:c>
      <x:c r="H244" s="0" t="s"/>
    </x:row>
    <x:row r="246" spans="1:8" customFormat="1" ht="45" customHeight="1">
      <x:c r="A246" s="54" t="s">
        <x:v>698</x:v>
      </x:c>
      <x:c r="B246" s="54" t="s">
        <x:v>617</x:v>
      </x:c>
      <x:c r="C246" s="54" t="s">
        <x:v>86</x:v>
      </x:c>
      <x:c r="D246" s="55" t="s">
        <x:v>16</x:v>
      </x:c>
      <x:c r="E246" s="56" t="s">
        <x:v>87</x:v>
      </x:c>
      <x:c r="F246" s="56" t="s">
        <x:v>87</x:v>
      </x:c>
      <x:c r="G246" s="57">
        <x:f>SUM(G247:G251)</x:f>
      </x:c>
      <x:c r="H246" s="0" t="s"/>
    </x:row>
    <x:row r="247" spans="1:8">
      <x:c r="A247" s="61" t="s">
        <x:v>699</x:v>
      </x:c>
      <x:c r="B247" s="61" t="s"/>
      <x:c r="C247" s="62" t="n">
        <x:v>85.3</x:v>
      </x:c>
      <x:c r="D247" s="62" t="s"/>
      <x:c r="E247" s="62" t="s"/>
      <x:c r="F247" s="62" t="s"/>
      <x:c r="G247" s="62">
        <x:f>PRODUCT(C247:F247)</x:f>
      </x:c>
      <x:c r="H247" s="0" t="s"/>
    </x:row>
    <x:row r="248" spans="1:8">
      <x:c r="A248" s="61" t="s">
        <x:v>700</x:v>
      </x:c>
      <x:c r="B248" s="61" t="s"/>
      <x:c r="C248" s="62" t="n">
        <x:v>4.76</x:v>
      </x:c>
      <x:c r="D248" s="62" t="s"/>
      <x:c r="E248" s="62" t="s"/>
      <x:c r="F248" s="62" t="s"/>
      <x:c r="G248" s="62">
        <x:f>PRODUCT(C248:F248)</x:f>
      </x:c>
      <x:c r="H248" s="0" t="s"/>
    </x:row>
    <x:row r="249" spans="1:8">
      <x:c r="A249" s="61" t="s">
        <x:v>701</x:v>
      </x:c>
      <x:c r="B249" s="61" t="s"/>
      <x:c r="C249" s="62" t="n">
        <x:v>3.7</x:v>
      </x:c>
      <x:c r="D249" s="62" t="s"/>
      <x:c r="E249" s="62" t="s"/>
      <x:c r="F249" s="62" t="s"/>
      <x:c r="G249" s="62">
        <x:f>PRODUCT(C249:F249)</x:f>
      </x:c>
      <x:c r="H249" s="0" t="s"/>
    </x:row>
    <x:row r="250" spans="1:8">
      <x:c r="A250" s="61" t="s">
        <x:v>702</x:v>
      </x:c>
      <x:c r="B250" s="61" t="s"/>
      <x:c r="C250" s="62" t="n">
        <x:v>7.35</x:v>
      </x:c>
      <x:c r="D250" s="62" t="s"/>
      <x:c r="E250" s="62" t="s"/>
      <x:c r="F250" s="62" t="s"/>
      <x:c r="G250" s="62">
        <x:f>PRODUCT(C250:F250)</x:f>
      </x:c>
      <x:c r="H250" s="0" t="s"/>
    </x:row>
    <x:row r="251" spans="1:8">
      <x:c r="A251" s="61" t="s">
        <x:v>703</x:v>
      </x:c>
      <x:c r="B251" s="61" t="s"/>
      <x:c r="C251" s="62" t="n">
        <x:v>5.78</x:v>
      </x:c>
      <x:c r="D251" s="62" t="s"/>
      <x:c r="E251" s="62" t="s"/>
      <x:c r="F251" s="62" t="s"/>
      <x:c r="G251" s="62">
        <x:f>PRODUCT(C251:F251)</x:f>
      </x:c>
      <x:c r="H251" s="0" t="s"/>
    </x:row>
    <x:row r="253" spans="1:8" customFormat="1" ht="45" customHeight="1">
      <x:c r="A253" s="54" t="s">
        <x:v>704</x:v>
      </x:c>
      <x:c r="B253" s="54" t="s">
        <x:v>617</x:v>
      </x:c>
      <x:c r="C253" s="54" t="s">
        <x:v>88</x:v>
      </x:c>
      <x:c r="D253" s="55" t="s">
        <x:v>28</x:v>
      </x:c>
      <x:c r="E253" s="56" t="s">
        <x:v>705</x:v>
      </x:c>
      <x:c r="F253" s="56" t="s">
        <x:v>705</x:v>
      </x:c>
      <x:c r="G253" s="57">
        <x:f>SUM(G254:G254)</x:f>
      </x:c>
      <x:c r="H253" s="0" t="s"/>
    </x:row>
    <x:row r="254" spans="1:8">
      <x:c r="A254" s="61" t="s"/>
      <x:c r="B254" s="61" t="s"/>
      <x:c r="C254" s="62" t="n">
        <x:v>85</x:v>
      </x:c>
      <x:c r="D254" s="62" t="n">
        <x:v>1.5</x:v>
      </x:c>
      <x:c r="E254" s="62" t="s"/>
      <x:c r="F254" s="62" t="s"/>
      <x:c r="G254" s="62">
        <x:f>PRODUCT(C254:F254)</x:f>
      </x:c>
      <x:c r="H254" s="0" t="s"/>
    </x:row>
    <x:row r="256" spans="1:8" customFormat="1" ht="45" customHeight="1">
      <x:c r="A256" s="54" t="s">
        <x:v>706</x:v>
      </x:c>
      <x:c r="B256" s="54" t="s">
        <x:v>617</x:v>
      </x:c>
      <x:c r="C256" s="54" t="s">
        <x:v>32</x:v>
      </x:c>
      <x:c r="D256" s="55" t="s">
        <x:v>16</x:v>
      </x:c>
      <x:c r="E256" s="56" t="s">
        <x:v>641</x:v>
      </x:c>
      <x:c r="F256" s="56" t="s">
        <x:v>641</x:v>
      </x:c>
      <x:c r="G256" s="57">
        <x:f>SUM(G257:G257)</x:f>
      </x:c>
      <x:c r="H256" s="0" t="s"/>
    </x:row>
    <x:row r="257" spans="1:8">
      <x:c r="A257" s="61" t="s"/>
      <x:c r="B257" s="61" t="s"/>
      <x:c r="C257" s="62" t="n">
        <x:v>85.3</x:v>
      </x:c>
      <x:c r="D257" s="62" t="s"/>
      <x:c r="E257" s="62" t="s"/>
      <x:c r="F257" s="62" t="s"/>
      <x:c r="G257" s="62">
        <x:f>PRODUCT(C257:F257)</x:f>
      </x:c>
      <x:c r="H257" s="0" t="s"/>
    </x:row>
    <x:row r="259" spans="1:8" customFormat="1" ht="45" customHeight="1">
      <x:c r="A259" s="54" t="s">
        <x:v>707</x:v>
      </x:c>
      <x:c r="B259" s="54" t="s">
        <x:v>617</x:v>
      </x:c>
      <x:c r="C259" s="54" t="s">
        <x:v>90</x:v>
      </x:c>
      <x:c r="D259" s="55" t="s">
        <x:v>16</x:v>
      </x:c>
      <x:c r="E259" s="56" t="s">
        <x:v>91</x:v>
      </x:c>
      <x:c r="F259" s="56" t="s">
        <x:v>91</x:v>
      </x:c>
      <x:c r="G259" s="57">
        <x:f>SUM(G260:G260)</x:f>
      </x:c>
      <x:c r="H259" s="0" t="s"/>
    </x:row>
    <x:row r="260" spans="1:8">
      <x:c r="A260" s="61" t="s"/>
      <x:c r="B260" s="61" t="s"/>
      <x:c r="C260" s="62" t="n">
        <x:v>85.3</x:v>
      </x:c>
      <x:c r="D260" s="62" t="s"/>
      <x:c r="E260" s="62" t="s"/>
      <x:c r="F260" s="62" t="s"/>
      <x:c r="G260" s="62">
        <x:f>PRODUCT(C260:F260)</x:f>
      </x:c>
      <x:c r="H260" s="0" t="s"/>
    </x:row>
    <x:row r="262" spans="1:8" customFormat="1" ht="45" customHeight="1">
      <x:c r="A262" s="54" t="s">
        <x:v>708</x:v>
      </x:c>
      <x:c r="B262" s="54" t="s">
        <x:v>617</x:v>
      </x:c>
      <x:c r="C262" s="54" t="s">
        <x:v>92</x:v>
      </x:c>
      <x:c r="D262" s="55" t="s">
        <x:v>28</x:v>
      </x:c>
      <x:c r="E262" s="56" t="s">
        <x:v>93</x:v>
      </x:c>
      <x:c r="F262" s="56" t="s">
        <x:v>93</x:v>
      </x:c>
      <x:c r="G262" s="57">
        <x:f>SUM(G263:G266)</x:f>
      </x:c>
      <x:c r="H262" s="0" t="s"/>
    </x:row>
    <x:row r="263" spans="1:8">
      <x:c r="A263" s="61" t="s">
        <x:v>709</x:v>
      </x:c>
      <x:c r="B263" s="61" t="s"/>
      <x:c r="C263" s="62" t="n">
        <x:v>6.85</x:v>
      </x:c>
      <x:c r="D263" s="62" t="n">
        <x:v>0.768</x:v>
      </x:c>
      <x:c r="E263" s="62" t="s"/>
      <x:c r="F263" s="62" t="s"/>
      <x:c r="G263" s="62">
        <x:f>PRODUCT(C263:F263)</x:f>
      </x:c>
      <x:c r="H263" s="0" t="s"/>
    </x:row>
    <x:row r="264" spans="1:8">
      <x:c r="A264" s="61" t="s">
        <x:v>710</x:v>
      </x:c>
      <x:c r="B264" s="61" t="s"/>
      <x:c r="C264" s="62" t="n">
        <x:v>9.8</x:v>
      </x:c>
      <x:c r="D264" s="62" t="n">
        <x:v>0.768</x:v>
      </x:c>
      <x:c r="E264" s="62" t="s"/>
      <x:c r="F264" s="62" t="s"/>
      <x:c r="G264" s="62">
        <x:f>PRODUCT(C264:F264)</x:f>
      </x:c>
      <x:c r="H264" s="0" t="s"/>
    </x:row>
    <x:row r="265" spans="1:8">
      <x:c r="A265" s="61" t="s">
        <x:v>711</x:v>
      </x:c>
      <x:c r="B265" s="61" t="s"/>
      <x:c r="C265" s="62" t="n">
        <x:v>5.96</x:v>
      </x:c>
      <x:c r="D265" s="62" t="n">
        <x:v>0.768</x:v>
      </x:c>
      <x:c r="E265" s="62" t="s"/>
      <x:c r="F265" s="62" t="s"/>
      <x:c r="G265" s="62">
        <x:f>PRODUCT(C265:F265)</x:f>
      </x:c>
      <x:c r="H265" s="0" t="s"/>
    </x:row>
    <x:row r="266" spans="1:8">
      <x:c r="A266" s="61" t="s">
        <x:v>712</x:v>
      </x:c>
      <x:c r="B266" s="61" t="s"/>
      <x:c r="C266" s="62" t="n">
        <x:v>5.96</x:v>
      </x:c>
      <x:c r="D266" s="62" t="n">
        <x:v>0.768</x:v>
      </x:c>
      <x:c r="E266" s="62" t="s"/>
      <x:c r="F266" s="62" t="s"/>
      <x:c r="G266" s="62">
        <x:f>PRODUCT(C266:F266)</x:f>
      </x:c>
      <x:c r="H266" s="0" t="s"/>
    </x:row>
    <x:row r="268" spans="1:8" customFormat="1" ht="45" customHeight="1">
      <x:c r="A268" s="54" t="s">
        <x:v>713</x:v>
      </x:c>
      <x:c r="B268" s="54" t="s">
        <x:v>617</x:v>
      </x:c>
      <x:c r="C268" s="54" t="s">
        <x:v>94</x:v>
      </x:c>
      <x:c r="D268" s="55" t="s">
        <x:v>28</x:v>
      </x:c>
      <x:c r="E268" s="56" t="s">
        <x:v>95</x:v>
      </x:c>
      <x:c r="F268" s="56" t="s">
        <x:v>95</x:v>
      </x:c>
      <x:c r="G268" s="57">
        <x:f>SUM(G269:G272)</x:f>
      </x:c>
      <x:c r="H268" s="0" t="s"/>
    </x:row>
    <x:row r="269" spans="1:8">
      <x:c r="A269" s="61" t="s">
        <x:v>709</x:v>
      </x:c>
      <x:c r="B269" s="61" t="s"/>
      <x:c r="C269" s="62" t="n">
        <x:v>6.85</x:v>
      </x:c>
      <x:c r="D269" s="62" t="n">
        <x:v>0.768</x:v>
      </x:c>
      <x:c r="E269" s="62" t="s"/>
      <x:c r="F269" s="62" t="s"/>
      <x:c r="G269" s="62">
        <x:f>PRODUCT(C269:F269)</x:f>
      </x:c>
      <x:c r="H269" s="0" t="s"/>
    </x:row>
    <x:row r="270" spans="1:8">
      <x:c r="A270" s="61" t="s">
        <x:v>710</x:v>
      </x:c>
      <x:c r="B270" s="61" t="s"/>
      <x:c r="C270" s="62" t="n">
        <x:v>9.8</x:v>
      </x:c>
      <x:c r="D270" s="62" t="n">
        <x:v>0.768</x:v>
      </x:c>
      <x:c r="E270" s="62" t="s"/>
      <x:c r="F270" s="62" t="s"/>
      <x:c r="G270" s="62">
        <x:f>PRODUCT(C270:F270)</x:f>
      </x:c>
      <x:c r="H270" s="0" t="s"/>
    </x:row>
    <x:row r="271" spans="1:8">
      <x:c r="A271" s="61" t="s">
        <x:v>711</x:v>
      </x:c>
      <x:c r="B271" s="61" t="s"/>
      <x:c r="C271" s="62" t="n">
        <x:v>5.96</x:v>
      </x:c>
      <x:c r="D271" s="62" t="n">
        <x:v>0.768</x:v>
      </x:c>
      <x:c r="E271" s="62" t="s"/>
      <x:c r="F271" s="62" t="s"/>
      <x:c r="G271" s="62">
        <x:f>PRODUCT(C271:F271)</x:f>
      </x:c>
      <x:c r="H271" s="0" t="s"/>
    </x:row>
    <x:row r="272" spans="1:8">
      <x:c r="A272" s="61" t="s">
        <x:v>712</x:v>
      </x:c>
      <x:c r="B272" s="61" t="s"/>
      <x:c r="C272" s="62" t="n">
        <x:v>5.96</x:v>
      </x:c>
      <x:c r="D272" s="62" t="n">
        <x:v>0.768</x:v>
      </x:c>
      <x:c r="E272" s="62" t="s"/>
      <x:c r="F272" s="62" t="s"/>
      <x:c r="G272" s="62">
        <x:f>PRODUCT(C272:F272)</x:f>
      </x:c>
      <x:c r="H272" s="0" t="s"/>
    </x:row>
    <x:row r="274" spans="1:8" customFormat="1" ht="45" customHeight="1">
      <x:c r="A274" s="54" t="s">
        <x:v>714</x:v>
      </x:c>
      <x:c r="B274" s="54" t="s">
        <x:v>617</x:v>
      </x:c>
      <x:c r="C274" s="54" t="s">
        <x:v>96</x:v>
      </x:c>
      <x:c r="D274" s="55" t="s">
        <x:v>28</x:v>
      </x:c>
      <x:c r="E274" s="56" t="s">
        <x:v>97</x:v>
      </x:c>
      <x:c r="F274" s="56" t="s">
        <x:v>97</x:v>
      </x:c>
      <x:c r="G274" s="57">
        <x:f>SUM(G275:G278)</x:f>
      </x:c>
      <x:c r="H274" s="0" t="s"/>
    </x:row>
    <x:row r="275" spans="1:8">
      <x:c r="A275" s="61" t="s">
        <x:v>709</x:v>
      </x:c>
      <x:c r="B275" s="61" t="s"/>
      <x:c r="C275" s="62" t="n">
        <x:v>6.85</x:v>
      </x:c>
      <x:c r="D275" s="62" t="n">
        <x:v>0.21</x:v>
      </x:c>
      <x:c r="E275" s="62" t="s"/>
      <x:c r="F275" s="62" t="s"/>
      <x:c r="G275" s="62">
        <x:f>PRODUCT(C275:F275)</x:f>
      </x:c>
      <x:c r="H275" s="0" t="s"/>
    </x:row>
    <x:row r="276" spans="1:8">
      <x:c r="A276" s="61" t="s">
        <x:v>710</x:v>
      </x:c>
      <x:c r="B276" s="61" t="s"/>
      <x:c r="C276" s="62" t="n">
        <x:v>9.8</x:v>
      </x:c>
      <x:c r="D276" s="62" t="n">
        <x:v>0.21</x:v>
      </x:c>
      <x:c r="E276" s="62" t="s"/>
      <x:c r="F276" s="62" t="s"/>
      <x:c r="G276" s="62">
        <x:f>PRODUCT(C276:F276)</x:f>
      </x:c>
      <x:c r="H276" s="0" t="s"/>
    </x:row>
    <x:row r="277" spans="1:8">
      <x:c r="A277" s="61" t="s">
        <x:v>711</x:v>
      </x:c>
      <x:c r="B277" s="61" t="s"/>
      <x:c r="C277" s="62" t="n">
        <x:v>5.96</x:v>
      </x:c>
      <x:c r="D277" s="62" t="n">
        <x:v>0.21</x:v>
      </x:c>
      <x:c r="E277" s="62" t="s"/>
      <x:c r="F277" s="62" t="s"/>
      <x:c r="G277" s="62">
        <x:f>PRODUCT(C277:F277)</x:f>
      </x:c>
      <x:c r="H277" s="0" t="s"/>
    </x:row>
    <x:row r="278" spans="1:8">
      <x:c r="A278" s="61" t="s">
        <x:v>712</x:v>
      </x:c>
      <x:c r="B278" s="61" t="s"/>
      <x:c r="C278" s="62" t="n">
        <x:v>5.96</x:v>
      </x:c>
      <x:c r="D278" s="62" t="n">
        <x:v>0.21</x:v>
      </x:c>
      <x:c r="E278" s="62" t="s"/>
      <x:c r="F278" s="62" t="s"/>
      <x:c r="G278" s="62">
        <x:f>PRODUCT(C278:F278)</x:f>
      </x:c>
      <x:c r="H278" s="0" t="s"/>
    </x:row>
    <x:row r="280" spans="1:8" customFormat="1" ht="45" customHeight="1">
      <x:c r="A280" s="54" t="s">
        <x:v>715</x:v>
      </x:c>
      <x:c r="B280" s="54" t="s">
        <x:v>617</x:v>
      </x:c>
      <x:c r="C280" s="54" t="s">
        <x:v>98</x:v>
      </x:c>
      <x:c r="D280" s="55" t="s">
        <x:v>46</x:v>
      </x:c>
      <x:c r="E280" s="56" t="s">
        <x:v>99</x:v>
      </x:c>
      <x:c r="F280" s="56" t="s">
        <x:v>99</x:v>
      </x:c>
      <x:c r="G280" s="57">
        <x:f>SUM(G281:G281)</x:f>
      </x:c>
      <x:c r="H280" s="0" t="s"/>
    </x:row>
    <x:row r="281" spans="1:8">
      <x:c r="A281" s="61" t="s">
        <x:v>716</x:v>
      </x:c>
      <x:c r="B281" s="61" t="s"/>
      <x:c r="C281" s="62" t="n">
        <x:v>85.3</x:v>
      </x:c>
      <x:c r="D281" s="62" t="n">
        <x:v>1</x:v>
      </x:c>
      <x:c r="E281" s="62" t="n">
        <x:v>2.09</x:v>
      </x:c>
      <x:c r="F281" s="62" t="s"/>
      <x:c r="G281" s="62">
        <x:f>PRODUCT(C281:F281)</x:f>
      </x:c>
      <x:c r="H281" s="0" t="s"/>
    </x:row>
    <x:row r="283" spans="1:8" customFormat="1" ht="45" customHeight="1">
      <x:c r="A283" s="54" t="s">
        <x:v>717</x:v>
      </x:c>
      <x:c r="B283" s="54" t="s">
        <x:v>617</x:v>
      </x:c>
      <x:c r="C283" s="54" t="s">
        <x:v>100</x:v>
      </x:c>
      <x:c r="D283" s="55" t="s">
        <x:v>16</x:v>
      </x:c>
      <x:c r="E283" s="56" t="s">
        <x:v>718</x:v>
      </x:c>
      <x:c r="F283" s="56" t="s">
        <x:v>718</x:v>
      </x:c>
      <x:c r="G283" s="57">
        <x:f>SUM(G284:G284)</x:f>
      </x:c>
      <x:c r="H283" s="0" t="s"/>
    </x:row>
    <x:row r="284" spans="1:8">
      <x:c r="A284" s="61" t="s"/>
      <x:c r="B284" s="61" t="s"/>
      <x:c r="C284" s="62" t="n">
        <x:v>85.3</x:v>
      </x:c>
      <x:c r="D284" s="62" t="s"/>
      <x:c r="E284" s="62" t="s"/>
      <x:c r="F284" s="62" t="s"/>
      <x:c r="G284" s="62">
        <x:f>PRODUCT(C284:F284)</x:f>
      </x:c>
      <x:c r="H284" s="0" t="s"/>
    </x:row>
    <x:row r="286" spans="1:8" customFormat="1" ht="45" customHeight="1">
      <x:c r="A286" s="54" t="s">
        <x:v>719</x:v>
      </x:c>
      <x:c r="B286" s="54" t="s">
        <x:v>617</x:v>
      </x:c>
      <x:c r="C286" s="54" t="s">
        <x:v>102</x:v>
      </x:c>
      <x:c r="D286" s="55" t="s">
        <x:v>16</x:v>
      </x:c>
      <x:c r="E286" s="56" t="s">
        <x:v>103</x:v>
      </x:c>
      <x:c r="F286" s="56" t="s">
        <x:v>103</x:v>
      </x:c>
      <x:c r="G286" s="57">
        <x:f>SUM(G287:G287)</x:f>
      </x:c>
      <x:c r="H286" s="0" t="s"/>
    </x:row>
    <x:row r="287" spans="1:8">
      <x:c r="A287" s="61" t="s">
        <x:v>720</x:v>
      </x:c>
      <x:c r="B287" s="61" t="s"/>
      <x:c r="C287" s="62" t="n">
        <x:v>10</x:v>
      </x:c>
      <x:c r="D287" s="62" t="s"/>
      <x:c r="E287" s="62" t="s"/>
      <x:c r="F287" s="62" t="s"/>
      <x:c r="G287" s="62">
        <x:f>PRODUCT(C287:F287)</x:f>
      </x:c>
      <x:c r="H287" s="0" t="s"/>
    </x:row>
    <x:row r="289" spans="1:8" customFormat="1" ht="45" customHeight="1">
      <x:c r="A289" s="54" t="s">
        <x:v>721</x:v>
      </x:c>
      <x:c r="B289" s="54" t="s">
        <x:v>617</x:v>
      </x:c>
      <x:c r="C289" s="54" t="s">
        <x:v>104</x:v>
      </x:c>
      <x:c r="D289" s="55" t="s">
        <x:v>16</x:v>
      </x:c>
      <x:c r="E289" s="56" t="s">
        <x:v>105</x:v>
      </x:c>
      <x:c r="F289" s="56" t="s">
        <x:v>105</x:v>
      </x:c>
      <x:c r="G289" s="57">
        <x:f>SUM(G290:G291)</x:f>
      </x:c>
      <x:c r="H289" s="0" t="s"/>
    </x:row>
    <x:row r="290" spans="1:8">
      <x:c r="A290" s="61" t="s">
        <x:v>722</x:v>
      </x:c>
      <x:c r="B290" s="61" t="s"/>
      <x:c r="C290" s="62" t="n">
        <x:v>2.82</x:v>
      </x:c>
      <x:c r="D290" s="62" t="n">
        <x:v>8</x:v>
      </x:c>
      <x:c r="E290" s="62" t="s"/>
      <x:c r="F290" s="62" t="s"/>
      <x:c r="G290" s="62">
        <x:f>PRODUCT(C290:F290)</x:f>
      </x:c>
      <x:c r="H290" s="0" t="s"/>
    </x:row>
    <x:row r="291" spans="1:8">
      <x:c r="A291" s="61" t="s">
        <x:v>723</x:v>
      </x:c>
      <x:c r="B291" s="61" t="s"/>
      <x:c r="C291" s="62" t="n">
        <x:v>7.38</x:v>
      </x:c>
      <x:c r="D291" s="62" t="n">
        <x:v>4</x:v>
      </x:c>
      <x:c r="E291" s="62" t="s"/>
      <x:c r="F291" s="62" t="s"/>
      <x:c r="G291" s="62">
        <x:f>PRODUCT(C291:F291)</x:f>
      </x:c>
      <x:c r="H291" s="0" t="s"/>
    </x:row>
    <x:row r="293" spans="1:8">
      <x:c r="B293" s="0" t="s">
        <x:v>615</x:v>
      </x:c>
      <x:c r="C293" s="52" t="s">
        <x:v>7</x:v>
      </x:c>
      <x:c r="D293" s="53" t="s">
        <x:v>8</x:v>
      </x:c>
      <x:c r="E293" s="52" t="s">
        <x:v>9</x:v>
      </x:c>
    </x:row>
    <x:row r="294" spans="1:8">
      <x:c r="B294" s="0" t="s">
        <x:v>615</x:v>
      </x:c>
      <x:c r="C294" s="52" t="s">
        <x:v>10</x:v>
      </x:c>
      <x:c r="D294" s="53" t="s">
        <x:v>76</x:v>
      </x:c>
      <x:c r="E294" s="52" t="s">
        <x:v>106</x:v>
      </x:c>
    </x:row>
    <x:row r="295" spans="1:8">
      <x:c r="B295" s="0" t="s">
        <x:v>615</x:v>
      </x:c>
      <x:c r="C295" s="52" t="s">
        <x:v>12</x:v>
      </x:c>
      <x:c r="D295" s="53" t="s">
        <x:v>8</x:v>
      </x:c>
      <x:c r="E295" s="52" t="s">
        <x:v>107</x:v>
      </x:c>
    </x:row>
    <x:row r="297" spans="1:8" customFormat="1" ht="45" customHeight="1">
      <x:c r="A297" s="54" t="s">
        <x:v>724</x:v>
      </x:c>
      <x:c r="B297" s="54" t="s">
        <x:v>617</x:v>
      </x:c>
      <x:c r="C297" s="54" t="s">
        <x:v>109</x:v>
      </x:c>
      <x:c r="D297" s="55" t="s">
        <x:v>16</x:v>
      </x:c>
      <x:c r="E297" s="56" t="s">
        <x:v>110</x:v>
      </x:c>
      <x:c r="F297" s="56" t="s">
        <x:v>110</x:v>
      </x:c>
      <x:c r="G297" s="57">
        <x:f>SUM(G298:G299)</x:f>
      </x:c>
      <x:c r="H297" s="0" t="s"/>
    </x:row>
    <x:row r="298" spans="1:8">
      <x:c r="A298" s="61" t="s">
        <x:v>725</x:v>
      </x:c>
      <x:c r="B298" s="61" t="s"/>
      <x:c r="C298" s="62" t="n">
        <x:v>6.3</x:v>
      </x:c>
      <x:c r="D298" s="62" t="n">
        <x:v>2</x:v>
      </x:c>
      <x:c r="E298" s="62" t="s"/>
      <x:c r="F298" s="62" t="s"/>
      <x:c r="G298" s="62">
        <x:f>PRODUCT(C298:F298)</x:f>
      </x:c>
      <x:c r="H298" s="0" t="s"/>
    </x:row>
    <x:row r="299" spans="1:8">
      <x:c r="A299" s="61" t="s">
        <x:v>726</x:v>
      </x:c>
      <x:c r="B299" s="61" t="s"/>
      <x:c r="C299" s="62" t="n">
        <x:v>6.3</x:v>
      </x:c>
      <x:c r="D299" s="62" t="n">
        <x:v>2</x:v>
      </x:c>
      <x:c r="E299" s="62" t="s"/>
      <x:c r="F299" s="62" t="s"/>
      <x:c r="G299" s="62">
        <x:f>PRODUCT(C299:F299)</x:f>
      </x:c>
      <x:c r="H299" s="0" t="s"/>
    </x:row>
    <x:row r="301" spans="1:8" customFormat="1" ht="45" customHeight="1">
      <x:c r="A301" s="54" t="s">
        <x:v>727</x:v>
      </x:c>
      <x:c r="B301" s="54" t="s">
        <x:v>617</x:v>
      </x:c>
      <x:c r="C301" s="54" t="s">
        <x:v>111</x:v>
      </x:c>
      <x:c r="D301" s="55" t="s">
        <x:v>19</x:v>
      </x:c>
      <x:c r="E301" s="56" t="s">
        <x:v>112</x:v>
      </x:c>
      <x:c r="F301" s="56" t="s">
        <x:v>112</x:v>
      </x:c>
      <x:c r="G301" s="57">
        <x:f>SUM(G302:G304)</x:f>
      </x:c>
      <x:c r="H301" s="0" t="s"/>
    </x:row>
    <x:row r="302" spans="1:8">
      <x:c r="A302" s="61" t="s">
        <x:v>619</x:v>
      </x:c>
      <x:c r="B302" s="61" t="s"/>
      <x:c r="C302" s="62" t="n">
        <x:v>14</x:v>
      </x:c>
      <x:c r="D302" s="62" t="s"/>
      <x:c r="E302" s="62" t="s"/>
      <x:c r="F302" s="62" t="s"/>
      <x:c r="G302" s="62">
        <x:f>PRODUCT(C302:F302)</x:f>
      </x:c>
      <x:c r="H302" s="0" t="s"/>
    </x:row>
    <x:row r="303" spans="1:8">
      <x:c r="A303" s="61" t="s">
        <x:v>620</x:v>
      </x:c>
      <x:c r="B303" s="61" t="s"/>
      <x:c r="C303" s="62" t="n">
        <x:v>14</x:v>
      </x:c>
      <x:c r="D303" s="62" t="s"/>
      <x:c r="E303" s="62" t="s"/>
      <x:c r="F303" s="62" t="s"/>
      <x:c r="G303" s="62">
        <x:f>PRODUCT(C303:F303)</x:f>
      </x:c>
      <x:c r="H303" s="0" t="s"/>
    </x:row>
    <x:row r="304" spans="1:8">
      <x:c r="A304" s="61" t="s">
        <x:v>667</x:v>
      </x:c>
      <x:c r="B304" s="61" t="s"/>
      <x:c r="C304" s="62" t="n">
        <x:v>8</x:v>
      </x:c>
      <x:c r="D304" s="62" t="s"/>
      <x:c r="E304" s="62" t="s"/>
      <x:c r="F304" s="62" t="s"/>
      <x:c r="G304" s="62">
        <x:f>PRODUCT(C304:F304)</x:f>
      </x:c>
      <x:c r="H304" s="0" t="s"/>
    </x:row>
    <x:row r="306" spans="1:8" customFormat="1" ht="45" customHeight="1">
      <x:c r="A306" s="54" t="s">
        <x:v>728</x:v>
      </x:c>
      <x:c r="B306" s="54" t="s">
        <x:v>617</x:v>
      </x:c>
      <x:c r="C306" s="54" t="s">
        <x:v>113</x:v>
      </x:c>
      <x:c r="D306" s="55" t="s">
        <x:v>19</x:v>
      </x:c>
      <x:c r="E306" s="56" t="s">
        <x:v>114</x:v>
      </x:c>
      <x:c r="F306" s="56" t="s">
        <x:v>114</x:v>
      </x:c>
      <x:c r="G306" s="57">
        <x:f>SUM(G307:G307)</x:f>
      </x:c>
      <x:c r="H306" s="0" t="s"/>
    </x:row>
    <x:row r="307" spans="1:8">
      <x:c r="A307" s="61" t="s">
        <x:v>729</x:v>
      </x:c>
      <x:c r="B307" s="61" t="s"/>
      <x:c r="C307" s="62" t="n">
        <x:v>8</x:v>
      </x:c>
      <x:c r="D307" s="62" t="n">
        <x:v>0.12</x:v>
      </x:c>
      <x:c r="E307" s="62" t="s"/>
      <x:c r="F307" s="62" t="s"/>
      <x:c r="G307" s="62">
        <x:f>PRODUCT(C307:F307)</x:f>
      </x:c>
      <x:c r="H307" s="0" t="s"/>
    </x:row>
    <x:row r="309" spans="1:8">
      <x:c r="B309" s="0" t="s">
        <x:v>615</x:v>
      </x:c>
      <x:c r="C309" s="52" t="s">
        <x:v>7</x:v>
      </x:c>
      <x:c r="D309" s="53" t="s">
        <x:v>8</x:v>
      </x:c>
      <x:c r="E309" s="52" t="s">
        <x:v>9</x:v>
      </x:c>
    </x:row>
    <x:row r="310" spans="1:8">
      <x:c r="B310" s="0" t="s">
        <x:v>615</x:v>
      </x:c>
      <x:c r="C310" s="52" t="s">
        <x:v>10</x:v>
      </x:c>
      <x:c r="D310" s="53" t="s">
        <x:v>76</x:v>
      </x:c>
      <x:c r="E310" s="52" t="s">
        <x:v>106</x:v>
      </x:c>
    </x:row>
    <x:row r="311" spans="1:8">
      <x:c r="B311" s="0" t="s">
        <x:v>615</x:v>
      </x:c>
      <x:c r="C311" s="52" t="s">
        <x:v>12</x:v>
      </x:c>
      <x:c r="D311" s="53" t="s">
        <x:v>24</x:v>
      </x:c>
      <x:c r="E311" s="52" t="s">
        <x:v>115</x:v>
      </x:c>
    </x:row>
    <x:row r="313" spans="1:8" customFormat="1" ht="45" customHeight="1">
      <x:c r="A313" s="54" t="s">
        <x:v>730</x:v>
      </x:c>
      <x:c r="B313" s="54" t="s">
        <x:v>617</x:v>
      </x:c>
      <x:c r="C313" s="54" t="s">
        <x:v>117</x:v>
      </x:c>
      <x:c r="D313" s="55" t="s">
        <x:v>16</x:v>
      </x:c>
      <x:c r="E313" s="56" t="s">
        <x:v>118</x:v>
      </x:c>
      <x:c r="F313" s="56" t="s">
        <x:v>118</x:v>
      </x:c>
      <x:c r="G313" s="57">
        <x:f>SUM(G314:G320)</x:f>
      </x:c>
      <x:c r="H313" s="0" t="s"/>
    </x:row>
    <x:row r="314" spans="1:8">
      <x:c r="A314" s="63" t="s"/>
      <x:c r="B314" s="63" t="s">
        <x:v>629</x:v>
      </x:c>
      <x:c r="C314" s="64" t="s">
        <x:v>630</x:v>
      </x:c>
      <x:c r="D314" s="64" t="s">
        <x:v>631</x:v>
      </x:c>
      <x:c r="E314" s="64" t="s"/>
      <x:c r="F314" s="64" t="s"/>
      <x:c r="G314" s="65" t="s"/>
    </x:row>
    <x:row r="315" spans="1:8">
      <x:c r="A315" s="61" t="s">
        <x:v>651</x:v>
      </x:c>
      <x:c r="B315" s="61" t="s"/>
      <x:c r="C315" s="62" t="s"/>
      <x:c r="D315" s="62" t="s"/>
      <x:c r="E315" s="62" t="s"/>
      <x:c r="F315" s="62" t="s"/>
      <x:c r="G315" s="62" t="s"/>
      <x:c r="H315" s="0" t="s"/>
    </x:row>
    <x:row r="316" spans="1:8">
      <x:c r="A316" s="61" t="s">
        <x:v>633</x:v>
      </x:c>
      <x:c r="B316" s="61" t="s"/>
      <x:c r="C316" s="62" t="n">
        <x:v>1</x:v>
      </x:c>
      <x:c r="D316" s="62" t="n">
        <x:v>40.5</x:v>
      </x:c>
      <x:c r="E316" s="62" t="s"/>
      <x:c r="F316" s="62" t="s"/>
      <x:c r="G316" s="62">
        <x:f>PRODUCT(C316:F316)</x:f>
      </x:c>
      <x:c r="H316" s="0" t="s"/>
    </x:row>
    <x:row r="317" spans="1:8">
      <x:c r="A317" s="61" t="s">
        <x:v>634</x:v>
      </x:c>
      <x:c r="B317" s="61" t="s"/>
      <x:c r="C317" s="62" t="n">
        <x:v>1</x:v>
      </x:c>
      <x:c r="D317" s="62" t="n">
        <x:v>40.5</x:v>
      </x:c>
      <x:c r="E317" s="62" t="s"/>
      <x:c r="F317" s="62" t="s"/>
      <x:c r="G317" s="62">
        <x:f>PRODUCT(C317:F317)</x:f>
      </x:c>
      <x:c r="H317" s="0" t="s"/>
    </x:row>
    <x:row r="318" spans="1:8">
      <x:c r="A318" s="61" t="s">
        <x:v>619</x:v>
      </x:c>
      <x:c r="B318" s="61" t="s"/>
      <x:c r="C318" s="62" t="s"/>
      <x:c r="D318" s="62" t="s"/>
      <x:c r="E318" s="62" t="s"/>
      <x:c r="F318" s="62" t="s"/>
      <x:c r="G318" s="62" t="s"/>
      <x:c r="H318" s="0" t="s"/>
    </x:row>
    <x:row r="319" spans="1:8">
      <x:c r="A319" s="61" t="s">
        <x:v>633</x:v>
      </x:c>
      <x:c r="B319" s="61" t="s"/>
      <x:c r="C319" s="62" t="n">
        <x:v>1</x:v>
      </x:c>
      <x:c r="D319" s="62" t="n">
        <x:v>40.5</x:v>
      </x:c>
      <x:c r="E319" s="62" t="s"/>
      <x:c r="F319" s="62" t="s"/>
      <x:c r="G319" s="62">
        <x:f>PRODUCT(C319:F319)</x:f>
      </x:c>
      <x:c r="H319" s="0" t="s"/>
    </x:row>
    <x:row r="320" spans="1:8">
      <x:c r="A320" s="61" t="s">
        <x:v>634</x:v>
      </x:c>
      <x:c r="B320" s="61" t="s"/>
      <x:c r="C320" s="62" t="n">
        <x:v>1</x:v>
      </x:c>
      <x:c r="D320" s="62" t="n">
        <x:v>40.5</x:v>
      </x:c>
      <x:c r="E320" s="62" t="s"/>
      <x:c r="F320" s="62" t="s"/>
      <x:c r="G320" s="62">
        <x:f>PRODUCT(C320:F320)</x:f>
      </x:c>
      <x:c r="H320" s="0" t="s"/>
    </x:row>
    <x:row r="322" spans="1:8" customFormat="1" ht="45" customHeight="1">
      <x:c r="A322" s="54" t="s">
        <x:v>731</x:v>
      </x:c>
      <x:c r="B322" s="54" t="s">
        <x:v>617</x:v>
      </x:c>
      <x:c r="C322" s="54" t="s">
        <x:v>119</x:v>
      </x:c>
      <x:c r="D322" s="55" t="s">
        <x:v>16</x:v>
      </x:c>
      <x:c r="E322" s="56" t="s">
        <x:v>120</x:v>
      </x:c>
      <x:c r="F322" s="56" t="s">
        <x:v>120</x:v>
      </x:c>
      <x:c r="G322" s="57">
        <x:f>SUM(G323:G323)</x:f>
      </x:c>
      <x:c r="H322" s="0" t="s"/>
    </x:row>
    <x:row r="323" spans="1:8">
      <x:c r="A323" s="61" t="s"/>
      <x:c r="B323" s="61" t="s"/>
      <x:c r="C323" s="62" t="n">
        <x:v>3</x:v>
      </x:c>
      <x:c r="D323" s="62" t="s"/>
      <x:c r="E323" s="62" t="s"/>
      <x:c r="F323" s="62" t="s"/>
      <x:c r="G323" s="62">
        <x:f>PRODUCT(C323:F323)</x:f>
      </x:c>
      <x:c r="H323" s="0" t="s"/>
    </x:row>
    <x:row r="325" spans="1:8">
      <x:c r="B325" s="0" t="s">
        <x:v>615</x:v>
      </x:c>
      <x:c r="C325" s="52" t="s">
        <x:v>7</x:v>
      </x:c>
      <x:c r="D325" s="53" t="s">
        <x:v>8</x:v>
      </x:c>
      <x:c r="E325" s="52" t="s">
        <x:v>9</x:v>
      </x:c>
    </x:row>
    <x:row r="326" spans="1:8">
      <x:c r="B326" s="0" t="s">
        <x:v>615</x:v>
      </x:c>
      <x:c r="C326" s="52" t="s">
        <x:v>10</x:v>
      </x:c>
      <x:c r="D326" s="53" t="s">
        <x:v>76</x:v>
      </x:c>
      <x:c r="E326" s="52" t="s">
        <x:v>106</x:v>
      </x:c>
    </x:row>
    <x:row r="327" spans="1:8">
      <x:c r="B327" s="0" t="s">
        <x:v>615</x:v>
      </x:c>
      <x:c r="C327" s="52" t="s">
        <x:v>12</x:v>
      </x:c>
      <x:c r="D327" s="53" t="s">
        <x:v>76</x:v>
      </x:c>
      <x:c r="E327" s="52" t="s">
        <x:v>121</x:v>
      </x:c>
    </x:row>
    <x:row r="329" spans="1:8" customFormat="1" ht="45" customHeight="1">
      <x:c r="A329" s="54" t="s">
        <x:v>732</x:v>
      </x:c>
      <x:c r="B329" s="54" t="s">
        <x:v>617</x:v>
      </x:c>
      <x:c r="C329" s="54" t="s">
        <x:v>123</x:v>
      </x:c>
      <x:c r="D329" s="55" t="s">
        <x:v>28</x:v>
      </x:c>
      <x:c r="E329" s="56" t="s">
        <x:v>124</x:v>
      </x:c>
      <x:c r="F329" s="56" t="s">
        <x:v>124</x:v>
      </x:c>
      <x:c r="G329" s="57">
        <x:f>SUM(G330:G330)</x:f>
      </x:c>
      <x:c r="H329" s="0" t="s"/>
    </x:row>
    <x:row r="330" spans="1:8">
      <x:c r="A330" s="61" t="s">
        <x:v>733</x:v>
      </x:c>
      <x:c r="B330" s="61" t="s"/>
      <x:c r="C330" s="62" t="n">
        <x:v>19.4</x:v>
      </x:c>
      <x:c r="D330" s="62" t="n">
        <x:v>1</x:v>
      </x:c>
      <x:c r="E330" s="62" t="s"/>
      <x:c r="F330" s="62" t="s"/>
      <x:c r="G330" s="62">
        <x:f>PRODUCT(C330:F330)</x:f>
      </x:c>
      <x:c r="H330" s="0" t="s"/>
    </x:row>
    <x:row r="332" spans="1:8" customFormat="1" ht="45" customHeight="1">
      <x:c r="A332" s="54" t="s">
        <x:v>734</x:v>
      </x:c>
      <x:c r="B332" s="54" t="s">
        <x:v>617</x:v>
      </x:c>
      <x:c r="C332" s="54" t="s">
        <x:v>125</x:v>
      </x:c>
      <x:c r="D332" s="55" t="s">
        <x:v>19</x:v>
      </x:c>
      <x:c r="E332" s="56" t="s">
        <x:v>126</x:v>
      </x:c>
      <x:c r="F332" s="56" t="s">
        <x:v>126</x:v>
      </x:c>
      <x:c r="G332" s="57">
        <x:f>SUM(G333:G336)</x:f>
      </x:c>
      <x:c r="H332" s="0" t="s"/>
    </x:row>
    <x:row r="333" spans="1:8">
      <x:c r="A333" s="61" t="s">
        <x:v>735</x:v>
      </x:c>
      <x:c r="B333" s="61" t="s"/>
      <x:c r="C333" s="62" t="n">
        <x:v>3</x:v>
      </x:c>
      <x:c r="D333" s="62" t="s"/>
      <x:c r="E333" s="62" t="s"/>
      <x:c r="F333" s="62" t="s"/>
      <x:c r="G333" s="62">
        <x:f>PRODUCT(C333:F333)</x:f>
      </x:c>
      <x:c r="H333" s="0" t="s"/>
    </x:row>
    <x:row r="334" spans="1:8">
      <x:c r="A334" s="61" t="s">
        <x:v>736</x:v>
      </x:c>
      <x:c r="B334" s="61" t="s"/>
      <x:c r="C334" s="62" t="n">
        <x:v>4</x:v>
      </x:c>
      <x:c r="D334" s="62" t="s"/>
      <x:c r="E334" s="62" t="s"/>
      <x:c r="F334" s="62" t="s"/>
      <x:c r="G334" s="62">
        <x:f>PRODUCT(C334:F334)</x:f>
      </x:c>
      <x:c r="H334" s="0" t="s"/>
    </x:row>
    <x:row r="335" spans="1:8">
      <x:c r="A335" s="61" t="s">
        <x:v>737</x:v>
      </x:c>
      <x:c r="B335" s="61" t="s"/>
      <x:c r="C335" s="62" t="n">
        <x:v>1</x:v>
      </x:c>
      <x:c r="D335" s="62" t="s"/>
      <x:c r="E335" s="62" t="s"/>
      <x:c r="F335" s="62" t="s"/>
      <x:c r="G335" s="62">
        <x:f>PRODUCT(C335:F335)</x:f>
      </x:c>
      <x:c r="H335" s="0" t="s"/>
    </x:row>
    <x:row r="336" spans="1:8">
      <x:c r="A336" s="61" t="s">
        <x:v>738</x:v>
      </x:c>
      <x:c r="B336" s="61" t="s"/>
      <x:c r="C336" s="62" t="n">
        <x:v>2</x:v>
      </x:c>
      <x:c r="D336" s="62" t="s"/>
      <x:c r="E336" s="62" t="s"/>
      <x:c r="F336" s="62" t="s"/>
      <x:c r="G336" s="62">
        <x:f>PRODUCT(C336:F336)</x:f>
      </x:c>
      <x:c r="H336" s="0" t="s"/>
    </x:row>
    <x:row r="338" spans="1:8" customFormat="1" ht="45" customHeight="1">
      <x:c r="A338" s="54" t="s">
        <x:v>739</x:v>
      </x:c>
      <x:c r="B338" s="54" t="s">
        <x:v>617</x:v>
      </x:c>
      <x:c r="C338" s="54" t="s">
        <x:v>127</x:v>
      </x:c>
      <x:c r="D338" s="55" t="s">
        <x:v>19</x:v>
      </x:c>
      <x:c r="E338" s="56" t="s">
        <x:v>128</x:v>
      </x:c>
      <x:c r="F338" s="56" t="s">
        <x:v>128</x:v>
      </x:c>
      <x:c r="G338" s="57">
        <x:f>SUM(G339:G339)</x:f>
      </x:c>
      <x:c r="H338" s="0" t="s"/>
    </x:row>
    <x:row r="339" spans="1:8">
      <x:c r="A339" s="61" t="s">
        <x:v>740</x:v>
      </x:c>
      <x:c r="B339" s="61" t="s"/>
      <x:c r="C339" s="62" t="n">
        <x:v>7</x:v>
      </x:c>
      <x:c r="D339" s="62" t="s"/>
      <x:c r="E339" s="62" t="s"/>
      <x:c r="F339" s="62" t="s"/>
      <x:c r="G339" s="62">
        <x:f>PRODUCT(C339:F339)</x:f>
      </x:c>
      <x:c r="H339" s="0" t="s"/>
    </x:row>
    <x:row r="341" spans="1:8" customFormat="1" ht="45" customHeight="1">
      <x:c r="A341" s="54" t="s">
        <x:v>741</x:v>
      </x:c>
      <x:c r="B341" s="54" t="s">
        <x:v>617</x:v>
      </x:c>
      <x:c r="C341" s="54" t="s">
        <x:v>129</x:v>
      </x:c>
      <x:c r="D341" s="55" t="s">
        <x:v>19</x:v>
      </x:c>
      <x:c r="E341" s="56" t="s">
        <x:v>130</x:v>
      </x:c>
      <x:c r="F341" s="56" t="s">
        <x:v>130</x:v>
      </x:c>
      <x:c r="G341" s="57">
        <x:f>SUM(G342:G342)</x:f>
      </x:c>
      <x:c r="H341" s="0" t="s"/>
    </x:row>
    <x:row r="342" spans="1:8">
      <x:c r="A342" s="61" t="s">
        <x:v>740</x:v>
      </x:c>
      <x:c r="B342" s="61" t="s"/>
      <x:c r="C342" s="62" t="n">
        <x:v>7</x:v>
      </x:c>
      <x:c r="D342" s="62" t="s"/>
      <x:c r="E342" s="62" t="s"/>
      <x:c r="F342" s="62" t="s"/>
      <x:c r="G342" s="62">
        <x:f>PRODUCT(C342:F342)</x:f>
      </x:c>
      <x:c r="H342" s="0" t="s"/>
    </x:row>
    <x:row r="344" spans="1:8" customFormat="1" ht="45" customHeight="1">
      <x:c r="A344" s="54" t="s">
        <x:v>742</x:v>
      </x:c>
      <x:c r="B344" s="54" t="s">
        <x:v>617</x:v>
      </x:c>
      <x:c r="C344" s="54" t="s">
        <x:v>131</x:v>
      </x:c>
      <x:c r="D344" s="55" t="s">
        <x:v>19</x:v>
      </x:c>
      <x:c r="E344" s="56" t="s">
        <x:v>132</x:v>
      </x:c>
      <x:c r="F344" s="56" t="s">
        <x:v>132</x:v>
      </x:c>
      <x:c r="G344" s="57">
        <x:f>SUM(G345:G345)</x:f>
      </x:c>
      <x:c r="H344" s="0" t="s"/>
    </x:row>
    <x:row r="345" spans="1:8">
      <x:c r="A345" s="61" t="s">
        <x:v>740</x:v>
      </x:c>
      <x:c r="B345" s="61" t="s"/>
      <x:c r="C345" s="62" t="n">
        <x:v>7</x:v>
      </x:c>
      <x:c r="D345" s="62" t="s"/>
      <x:c r="E345" s="62" t="s"/>
      <x:c r="F345" s="62" t="s"/>
      <x:c r="G345" s="62">
        <x:f>PRODUCT(C345:F345)</x:f>
      </x:c>
      <x:c r="H345" s="0" t="s"/>
    </x:row>
    <x:row r="347" spans="1:8" customFormat="1" ht="45" customHeight="1">
      <x:c r="A347" s="54" t="s">
        <x:v>743</x:v>
      </x:c>
      <x:c r="B347" s="54" t="s">
        <x:v>617</x:v>
      </x:c>
      <x:c r="C347" s="54" t="s">
        <x:v>133</x:v>
      </x:c>
      <x:c r="D347" s="55" t="s">
        <x:v>16</x:v>
      </x:c>
      <x:c r="E347" s="56" t="s">
        <x:v>134</x:v>
      </x:c>
      <x:c r="F347" s="56" t="s">
        <x:v>134</x:v>
      </x:c>
      <x:c r="G347" s="57">
        <x:f>SUM(G348:G356)</x:f>
      </x:c>
      <x:c r="H347" s="0" t="s"/>
    </x:row>
    <x:row r="348" spans="1:8">
      <x:c r="A348" s="61" t="s">
        <x:v>619</x:v>
      </x:c>
      <x:c r="B348" s="61" t="s"/>
      <x:c r="C348" s="62" t="s"/>
      <x:c r="D348" s="62" t="s"/>
      <x:c r="E348" s="62" t="s"/>
      <x:c r="F348" s="62" t="s"/>
      <x:c r="G348" s="62">
        <x:f>PRODUCT(C348:F348)</x:f>
      </x:c>
      <x:c r="H348" s="0" t="s"/>
    </x:row>
    <x:row r="349" spans="1:8">
      <x:c r="A349" s="61" t="s">
        <x:v>744</x:v>
      </x:c>
      <x:c r="B349" s="61" t="s"/>
      <x:c r="C349" s="62" t="n">
        <x:v>3.9</x:v>
      </x:c>
      <x:c r="D349" s="62" t="s"/>
      <x:c r="E349" s="62" t="s"/>
      <x:c r="F349" s="62" t="s"/>
      <x:c r="G349" s="62">
        <x:f>PRODUCT(C349:F349)</x:f>
      </x:c>
      <x:c r="H349" s="0" t="s"/>
    </x:row>
    <x:row r="350" spans="1:8">
      <x:c r="A350" s="61" t="s">
        <x:v>745</x:v>
      </x:c>
      <x:c r="B350" s="61" t="s"/>
      <x:c r="C350" s="62" t="n">
        <x:v>5.3</x:v>
      </x:c>
      <x:c r="D350" s="62" t="s"/>
      <x:c r="E350" s="62" t="s"/>
      <x:c r="F350" s="62" t="s"/>
      <x:c r="G350" s="62">
        <x:f>PRODUCT(C350:F350)</x:f>
      </x:c>
      <x:c r="H350" s="0" t="s"/>
    </x:row>
    <x:row r="351" spans="1:8">
      <x:c r="A351" s="61" t="s">
        <x:v>746</x:v>
      </x:c>
      <x:c r="B351" s="61" t="s"/>
      <x:c r="C351" s="62" t="n">
        <x:v>4.2</x:v>
      </x:c>
      <x:c r="D351" s="62" t="s"/>
      <x:c r="E351" s="62" t="s"/>
      <x:c r="F351" s="62" t="s"/>
      <x:c r="G351" s="62">
        <x:f>PRODUCT(C351:F351)</x:f>
      </x:c>
      <x:c r="H351" s="0" t="s"/>
    </x:row>
    <x:row r="352" spans="1:8">
      <x:c r="A352" s="61" t="s">
        <x:v>620</x:v>
      </x:c>
      <x:c r="B352" s="61" t="s"/>
      <x:c r="C352" s="62" t="s"/>
      <x:c r="D352" s="62" t="s"/>
      <x:c r="E352" s="62" t="s"/>
      <x:c r="F352" s="62" t="s"/>
      <x:c r="G352" s="62" t="s"/>
      <x:c r="H352" s="0" t="s"/>
    </x:row>
    <x:row r="353" spans="1:8">
      <x:c r="A353" s="61" t="s">
        <x:v>747</x:v>
      </x:c>
      <x:c r="B353" s="61" t="s"/>
      <x:c r="C353" s="62" t="n">
        <x:v>5.4</x:v>
      </x:c>
      <x:c r="D353" s="62" t="s"/>
      <x:c r="E353" s="62" t="s"/>
      <x:c r="F353" s="62" t="s"/>
      <x:c r="G353" s="62">
        <x:f>PRODUCT(C353:F353)</x:f>
      </x:c>
      <x:c r="H353" s="0" t="s"/>
    </x:row>
    <x:row r="354" spans="1:8">
      <x:c r="A354" s="61" t="s">
        <x:v>748</x:v>
      </x:c>
      <x:c r="B354" s="61" t="s"/>
      <x:c r="C354" s="62" t="n">
        <x:v>4.2</x:v>
      </x:c>
      <x:c r="D354" s="62" t="s"/>
      <x:c r="E354" s="62" t="s"/>
      <x:c r="F354" s="62" t="s"/>
      <x:c r="G354" s="62">
        <x:f>PRODUCT(C354:F354)</x:f>
      </x:c>
      <x:c r="H354" s="0" t="s"/>
    </x:row>
    <x:row r="355" spans="1:8">
      <x:c r="A355" s="61" t="s">
        <x:v>749</x:v>
      </x:c>
      <x:c r="B355" s="61" t="s"/>
      <x:c r="C355" s="62" t="n">
        <x:v>4.8</x:v>
      </x:c>
      <x:c r="D355" s="62" t="s"/>
      <x:c r="E355" s="62" t="s"/>
      <x:c r="F355" s="62" t="s"/>
      <x:c r="G355" s="62">
        <x:f>PRODUCT(C355:F355)</x:f>
      </x:c>
      <x:c r="H355" s="0" t="s"/>
    </x:row>
    <x:row r="356" spans="1:8">
      <x:c r="A356" s="61" t="s">
        <x:v>750</x:v>
      </x:c>
      <x:c r="B356" s="61" t="s"/>
      <x:c r="C356" s="62" t="n">
        <x:v>4.2</x:v>
      </x:c>
      <x:c r="D356" s="62" t="s"/>
      <x:c r="E356" s="62" t="s"/>
      <x:c r="F356" s="62" t="s"/>
      <x:c r="G356" s="62">
        <x:f>PRODUCT(C356:F356)</x:f>
      </x:c>
      <x:c r="H356" s="0" t="s"/>
    </x:row>
    <x:row r="358" spans="1:8" customFormat="1" ht="45" customHeight="1">
      <x:c r="A358" s="54" t="s">
        <x:v>751</x:v>
      </x:c>
      <x:c r="B358" s="54" t="s">
        <x:v>617</x:v>
      </x:c>
      <x:c r="C358" s="54" t="s">
        <x:v>135</x:v>
      </x:c>
      <x:c r="D358" s="55" t="s">
        <x:v>28</x:v>
      </x:c>
      <x:c r="E358" s="56" t="s">
        <x:v>136</x:v>
      </x:c>
      <x:c r="F358" s="56" t="s">
        <x:v>136</x:v>
      </x:c>
      <x:c r="G358" s="57">
        <x:f>SUM(G359:G359)</x:f>
      </x:c>
      <x:c r="H358" s="0" t="s"/>
    </x:row>
    <x:row r="359" spans="1:8">
      <x:c r="A359" s="61" t="s">
        <x:v>752</x:v>
      </x:c>
      <x:c r="B359" s="61" t="s"/>
      <x:c r="C359" s="62" t="n">
        <x:v>19.4</x:v>
      </x:c>
      <x:c r="D359" s="62" t="n">
        <x:v>1</x:v>
      </x:c>
      <x:c r="E359" s="62" t="s"/>
      <x:c r="F359" s="62" t="s"/>
      <x:c r="G359" s="62">
        <x:f>PRODUCT(C359:F359)</x:f>
      </x:c>
      <x:c r="H359" s="0" t="s"/>
    </x:row>
    <x:row r="361" spans="1:8" customFormat="1" ht="45" customHeight="1">
      <x:c r="A361" s="54" t="s">
        <x:v>753</x:v>
      </x:c>
      <x:c r="B361" s="54" t="s">
        <x:v>617</x:v>
      </x:c>
      <x:c r="C361" s="54" t="s">
        <x:v>137</x:v>
      </x:c>
      <x:c r="D361" s="55" t="s">
        <x:v>28</x:v>
      </x:c>
      <x:c r="E361" s="56" t="s">
        <x:v>138</x:v>
      </x:c>
      <x:c r="F361" s="56" t="s">
        <x:v>138</x:v>
      </x:c>
      <x:c r="G361" s="57">
        <x:f>SUM(G362:G371)</x:f>
      </x:c>
      <x:c r="H361" s="0" t="s"/>
    </x:row>
    <x:row r="362" spans="1:8">
      <x:c r="A362" s="61" t="s">
        <x:v>619</x:v>
      </x:c>
      <x:c r="B362" s="61" t="s"/>
      <x:c r="C362" s="62" t="s"/>
      <x:c r="D362" s="62" t="s"/>
      <x:c r="E362" s="62" t="s"/>
      <x:c r="F362" s="62" t="s"/>
      <x:c r="G362" s="62" t="s"/>
      <x:c r="H362" s="0" t="s"/>
    </x:row>
    <x:row r="363" spans="1:8">
      <x:c r="A363" s="61" t="s">
        <x:v>754</x:v>
      </x:c>
      <x:c r="B363" s="61" t="s"/>
      <x:c r="C363" s="62" t="n">
        <x:v>5</x:v>
      </x:c>
      <x:c r="D363" s="62" t="s"/>
      <x:c r="E363" s="62" t="s"/>
      <x:c r="F363" s="62" t="s"/>
      <x:c r="G363" s="62">
        <x:f>PRODUCT(C363:F363)</x:f>
      </x:c>
      <x:c r="H363" s="0" t="s"/>
    </x:row>
    <x:row r="364" spans="1:8">
      <x:c r="A364" s="61" t="s">
        <x:v>755</x:v>
      </x:c>
      <x:c r="B364" s="61" t="s"/>
      <x:c r="C364" s="62" t="n">
        <x:v>5</x:v>
      </x:c>
      <x:c r="D364" s="62" t="s"/>
      <x:c r="E364" s="62" t="s"/>
      <x:c r="F364" s="62" t="s"/>
      <x:c r="G364" s="62">
        <x:f>PRODUCT(C364:F364)</x:f>
      </x:c>
      <x:c r="H364" s="0" t="s"/>
    </x:row>
    <x:row r="365" spans="1:8">
      <x:c r="A365" s="61" t="s">
        <x:v>756</x:v>
      </x:c>
      <x:c r="B365" s="61" t="s"/>
      <x:c r="C365" s="62" t="n">
        <x:v>23.81</x:v>
      </x:c>
      <x:c r="D365" s="62" t="s"/>
      <x:c r="E365" s="62" t="s"/>
      <x:c r="F365" s="62" t="s"/>
      <x:c r="G365" s="62">
        <x:f>PRODUCT(C365:F365)</x:f>
      </x:c>
      <x:c r="H365" s="0" t="s"/>
    </x:row>
    <x:row r="366" spans="1:8">
      <x:c r="A366" s="61" t="s">
        <x:v>757</x:v>
      </x:c>
      <x:c r="B366" s="61" t="s"/>
      <x:c r="C366" s="62" t="n">
        <x:v>23.81</x:v>
      </x:c>
      <x:c r="D366" s="62" t="s"/>
      <x:c r="E366" s="62" t="s"/>
      <x:c r="F366" s="62" t="s"/>
      <x:c r="G366" s="62">
        <x:f>PRODUCT(C366:F366)</x:f>
      </x:c>
      <x:c r="H366" s="0" t="s"/>
    </x:row>
    <x:row r="367" spans="1:8">
      <x:c r="A367" s="61" t="s">
        <x:v>620</x:v>
      </x:c>
      <x:c r="B367" s="61" t="s"/>
      <x:c r="C367" s="62" t="s"/>
      <x:c r="D367" s="62" t="s"/>
      <x:c r="E367" s="62" t="s"/>
      <x:c r="F367" s="62" t="s"/>
      <x:c r="G367" s="62" t="s"/>
      <x:c r="H367" s="0" t="s"/>
    </x:row>
    <x:row r="368" spans="1:8">
      <x:c r="A368" s="61" t="s">
        <x:v>758</x:v>
      </x:c>
      <x:c r="B368" s="61" t="s"/>
      <x:c r="C368" s="62" t="n">
        <x:v>5</x:v>
      </x:c>
      <x:c r="D368" s="62" t="s"/>
      <x:c r="E368" s="62" t="s"/>
      <x:c r="F368" s="62" t="s"/>
      <x:c r="G368" s="62">
        <x:f>PRODUCT(C368:F368)</x:f>
      </x:c>
      <x:c r="H368" s="0" t="s"/>
    </x:row>
    <x:row r="369" spans="1:8">
      <x:c r="A369" s="61" t="s">
        <x:v>759</x:v>
      </x:c>
      <x:c r="B369" s="61" t="s"/>
      <x:c r="C369" s="62" t="n">
        <x:v>5</x:v>
      </x:c>
      <x:c r="D369" s="62" t="s"/>
      <x:c r="E369" s="62" t="s"/>
      <x:c r="F369" s="62" t="s"/>
      <x:c r="G369" s="62">
        <x:f>PRODUCT(C369:F369)</x:f>
      </x:c>
      <x:c r="H369" s="0" t="s"/>
    </x:row>
    <x:row r="370" spans="1:8">
      <x:c r="A370" s="61" t="s">
        <x:v>760</x:v>
      </x:c>
      <x:c r="B370" s="61" t="s"/>
      <x:c r="C370" s="62" t="n">
        <x:v>23.81</x:v>
      </x:c>
      <x:c r="D370" s="62" t="s"/>
      <x:c r="E370" s="62" t="s"/>
      <x:c r="F370" s="62" t="s"/>
      <x:c r="G370" s="62">
        <x:f>PRODUCT(C370:F370)</x:f>
      </x:c>
      <x:c r="H370" s="0" t="s"/>
    </x:row>
    <x:row r="371" spans="1:8">
      <x:c r="A371" s="61" t="s">
        <x:v>761</x:v>
      </x:c>
      <x:c r="B371" s="61" t="s"/>
      <x:c r="C371" s="62" t="n">
        <x:v>23.81</x:v>
      </x:c>
      <x:c r="D371" s="62" t="s"/>
      <x:c r="E371" s="62" t="s"/>
      <x:c r="F371" s="62" t="s"/>
      <x:c r="G371" s="62">
        <x:f>PRODUCT(C371:F371)</x:f>
      </x:c>
      <x:c r="H371" s="0" t="s"/>
    </x:row>
    <x:row r="373" spans="1:8" customFormat="1" ht="45" customHeight="1">
      <x:c r="A373" s="54" t="s">
        <x:v>762</x:v>
      </x:c>
      <x:c r="B373" s="54" t="s">
        <x:v>617</x:v>
      </x:c>
      <x:c r="C373" s="54" t="s">
        <x:v>113</x:v>
      </x:c>
      <x:c r="D373" s="55" t="s">
        <x:v>19</x:v>
      </x:c>
      <x:c r="E373" s="56" t="s">
        <x:v>114</x:v>
      </x:c>
      <x:c r="F373" s="56" t="s">
        <x:v>114</x:v>
      </x:c>
      <x:c r="G373" s="57">
        <x:f>SUM(G374:G375)</x:f>
      </x:c>
      <x:c r="H373" s="0" t="s"/>
    </x:row>
    <x:row r="374" spans="1:8">
      <x:c r="A374" s="61" t="s">
        <x:v>619</x:v>
      </x:c>
      <x:c r="B374" s="61" t="s"/>
      <x:c r="C374" s="62" t="n">
        <x:v>2</x:v>
      </x:c>
      <x:c r="D374" s="62" t="s"/>
      <x:c r="E374" s="62" t="s"/>
      <x:c r="F374" s="62" t="s"/>
      <x:c r="G374" s="62">
        <x:f>PRODUCT(C374:F374)</x:f>
      </x:c>
      <x:c r="H374" s="0" t="s"/>
    </x:row>
    <x:row r="375" spans="1:8">
      <x:c r="A375" s="61" t="s">
        <x:v>620</x:v>
      </x:c>
      <x:c r="B375" s="61" t="s"/>
      <x:c r="C375" s="62" t="n">
        <x:v>2</x:v>
      </x:c>
      <x:c r="D375" s="62" t="s"/>
      <x:c r="E375" s="62" t="s"/>
      <x:c r="F375" s="62" t="s"/>
      <x:c r="G375" s="62">
        <x:f>PRODUCT(C375:F375)</x:f>
      </x:c>
      <x:c r="H375" s="0" t="s"/>
    </x:row>
    <x:row r="377" spans="1:8" customFormat="1" ht="45" customHeight="1">
      <x:c r="A377" s="54" t="s">
        <x:v>763</x:v>
      </x:c>
      <x:c r="B377" s="54" t="s">
        <x:v>617</x:v>
      </x:c>
      <x:c r="C377" s="54" t="s">
        <x:v>139</x:v>
      </x:c>
      <x:c r="D377" s="55" t="s">
        <x:v>19</x:v>
      </x:c>
      <x:c r="E377" s="56" t="s">
        <x:v>140</x:v>
      </x:c>
      <x:c r="F377" s="56" t="s">
        <x:v>140</x:v>
      </x:c>
      <x:c r="G377" s="57">
        <x:f>SUM(G378:G378)</x:f>
      </x:c>
      <x:c r="H377" s="0" t="s"/>
    </x:row>
    <x:row r="378" spans="1:8">
      <x:c r="A378" s="61" t="s"/>
      <x:c r="B378" s="61" t="s"/>
      <x:c r="C378" s="62" t="n">
        <x:v>2</x:v>
      </x:c>
      <x:c r="D378" s="62" t="s"/>
      <x:c r="E378" s="62" t="s"/>
      <x:c r="F378" s="62" t="s"/>
      <x:c r="G378" s="62">
        <x:f>PRODUCT(C378:F378)</x:f>
      </x:c>
      <x:c r="H378" s="0" t="s"/>
    </x:row>
    <x:row r="380" spans="1:8" customFormat="1" ht="45" customHeight="1">
      <x:c r="A380" s="54" t="s">
        <x:v>764</x:v>
      </x:c>
      <x:c r="B380" s="54" t="s">
        <x:v>617</x:v>
      </x:c>
      <x:c r="C380" s="54" t="s">
        <x:v>141</x:v>
      </x:c>
      <x:c r="D380" s="55" t="s">
        <x:v>16</x:v>
      </x:c>
      <x:c r="E380" s="56" t="s">
        <x:v>142</x:v>
      </x:c>
      <x:c r="F380" s="56" t="s">
        <x:v>142</x:v>
      </x:c>
      <x:c r="G380" s="57">
        <x:f>SUM(G381:G382)</x:f>
      </x:c>
      <x:c r="H380" s="0" t="s"/>
    </x:row>
    <x:row r="381" spans="1:8">
      <x:c r="A381" s="61" t="s">
        <x:v>765</x:v>
      </x:c>
      <x:c r="B381" s="61" t="s"/>
      <x:c r="C381" s="62" t="n">
        <x:v>9</x:v>
      </x:c>
      <x:c r="D381" s="62" t="s"/>
      <x:c r="E381" s="62" t="s"/>
      <x:c r="F381" s="62" t="s"/>
      <x:c r="G381" s="62">
        <x:f>PRODUCT(C381:F381)</x:f>
      </x:c>
      <x:c r="H381" s="0" t="s"/>
    </x:row>
    <x:row r="382" spans="1:8">
      <x:c r="A382" s="61" t="s">
        <x:v>766</x:v>
      </x:c>
      <x:c r="B382" s="61" t="s"/>
      <x:c r="C382" s="62" t="n">
        <x:v>9</x:v>
      </x:c>
      <x:c r="D382" s="62" t="s"/>
      <x:c r="E382" s="62" t="s"/>
      <x:c r="F382" s="62" t="s"/>
      <x:c r="G382" s="62">
        <x:f>PRODUCT(C382:F382)</x:f>
      </x:c>
      <x:c r="H382" s="0" t="s"/>
    </x:row>
    <x:row r="384" spans="1:8" customFormat="1" ht="45" customHeight="1">
      <x:c r="A384" s="54" t="s">
        <x:v>767</x:v>
      </x:c>
      <x:c r="B384" s="54" t="s">
        <x:v>617</x:v>
      </x:c>
      <x:c r="C384" s="54" t="s">
        <x:v>143</x:v>
      </x:c>
      <x:c r="D384" s="55" t="s">
        <x:v>16</x:v>
      </x:c>
      <x:c r="E384" s="56" t="s">
        <x:v>144</x:v>
      </x:c>
      <x:c r="F384" s="56" t="s">
        <x:v>144</x:v>
      </x:c>
      <x:c r="G384" s="57">
        <x:f>SUM(G385:G386)</x:f>
      </x:c>
      <x:c r="H384" s="0" t="s"/>
    </x:row>
    <x:row r="385" spans="1:8">
      <x:c r="A385" s="61" t="s">
        <x:v>619</x:v>
      </x:c>
      <x:c r="B385" s="61" t="s"/>
      <x:c r="C385" s="62" t="n">
        <x:v>0.7</x:v>
      </x:c>
      <x:c r="D385" s="62" t="n">
        <x:v>4</x:v>
      </x:c>
      <x:c r="E385" s="62" t="s"/>
      <x:c r="F385" s="62" t="s"/>
      <x:c r="G385" s="62">
        <x:f>PRODUCT(C385:F385)</x:f>
      </x:c>
      <x:c r="H385" s="0" t="s"/>
    </x:row>
    <x:row r="386" spans="1:8">
      <x:c r="A386" s="61" t="s">
        <x:v>620</x:v>
      </x:c>
      <x:c r="B386" s="61" t="s"/>
      <x:c r="C386" s="62" t="n">
        <x:v>0.7</x:v>
      </x:c>
      <x:c r="D386" s="62" t="n">
        <x:v>5</x:v>
      </x:c>
      <x:c r="E386" s="62" t="s"/>
      <x:c r="F386" s="62" t="s"/>
      <x:c r="G386" s="62">
        <x:f>PRODUCT(C386:F386)</x:f>
      </x:c>
      <x:c r="H386" s="0" t="s"/>
    </x:row>
    <x:row r="388" spans="1:8" customFormat="1" ht="45" customHeight="1">
      <x:c r="A388" s="54" t="s">
        <x:v>768</x:v>
      </x:c>
      <x:c r="B388" s="54" t="s">
        <x:v>617</x:v>
      </x:c>
      <x:c r="C388" s="54" t="s">
        <x:v>145</x:v>
      </x:c>
      <x:c r="D388" s="55" t="s">
        <x:v>28</x:v>
      </x:c>
      <x:c r="E388" s="56" t="s">
        <x:v>146</x:v>
      </x:c>
      <x:c r="F388" s="56" t="s">
        <x:v>146</x:v>
      </x:c>
      <x:c r="G388" s="57">
        <x:f>SUM(G389:G389)</x:f>
      </x:c>
      <x:c r="H388" s="0" t="s"/>
    </x:row>
    <x:row r="389" spans="1:8">
      <x:c r="A389" s="61" t="s"/>
      <x:c r="B389" s="61" t="s"/>
      <x:c r="C389" s="62" t="n">
        <x:v>1.5</x:v>
      </x:c>
      <x:c r="D389" s="62" t="n">
        <x:v>0.6</x:v>
      </x:c>
      <x:c r="E389" s="62" t="s"/>
      <x:c r="F389" s="62" t="s"/>
      <x:c r="G389" s="62">
        <x:f>PRODUCT(C389:F389)</x:f>
      </x:c>
      <x:c r="H389" s="0" t="s"/>
    </x:row>
    <x:row r="391" spans="1:8" customFormat="1" ht="45" customHeight="1">
      <x:c r="A391" s="54" t="s">
        <x:v>769</x:v>
      </x:c>
      <x:c r="B391" s="54" t="s">
        <x:v>617</x:v>
      </x:c>
      <x:c r="C391" s="54" t="s">
        <x:v>147</x:v>
      </x:c>
      <x:c r="D391" s="55" t="s">
        <x:v>148</x:v>
      </x:c>
      <x:c r="E391" s="56" t="s">
        <x:v>149</x:v>
      </x:c>
      <x:c r="F391" s="56" t="s">
        <x:v>149</x:v>
      </x:c>
      <x:c r="G391" s="57">
        <x:f>SUM(G392:G392)</x:f>
      </x:c>
      <x:c r="H391" s="0" t="s"/>
    </x:row>
    <x:row r="392" spans="1:8">
      <x:c r="A392" s="61" t="s"/>
      <x:c r="B392" s="61" t="s"/>
      <x:c r="C392" s="62" t="n">
        <x:v>2</x:v>
      </x:c>
      <x:c r="D392" s="62" t="n">
        <x:v>0.6</x:v>
      </x:c>
      <x:c r="E392" s="62" t="n">
        <x:v>1.2</x:v>
      </x:c>
      <x:c r="F392" s="62" t="s"/>
      <x:c r="G392" s="62">
        <x:f>PRODUCT(C392:F392)</x:f>
      </x:c>
      <x:c r="H392" s="0" t="s"/>
    </x:row>
    <x:row r="394" spans="1:8" customFormat="1" ht="45" customHeight="1">
      <x:c r="A394" s="54" t="s">
        <x:v>770</x:v>
      </x:c>
      <x:c r="B394" s="54" t="s">
        <x:v>617</x:v>
      </x:c>
      <x:c r="C394" s="54" t="s">
        <x:v>150</x:v>
      </x:c>
      <x:c r="D394" s="55" t="s">
        <x:v>28</x:v>
      </x:c>
      <x:c r="E394" s="56" t="s">
        <x:v>151</x:v>
      </x:c>
      <x:c r="F394" s="56" t="s">
        <x:v>151</x:v>
      </x:c>
      <x:c r="G394" s="57">
        <x:f>SUM(G395:G395)</x:f>
      </x:c>
      <x:c r="H394" s="0" t="s"/>
    </x:row>
    <x:row r="395" spans="1:8">
      <x:c r="A395" s="61" t="s"/>
      <x:c r="B395" s="61" t="s"/>
      <x:c r="C395" s="62" t="n">
        <x:v>6.39</x:v>
      </x:c>
      <x:c r="D395" s="62" t="s"/>
      <x:c r="E395" s="62" t="s"/>
      <x:c r="F395" s="62" t="s"/>
      <x:c r="G395" s="62">
        <x:f>PRODUCT(C395:F395)</x:f>
      </x:c>
      <x:c r="H395" s="0" t="s"/>
    </x:row>
    <x:row r="397" spans="1:8" customFormat="1" ht="45" customHeight="1">
      <x:c r="A397" s="54" t="s">
        <x:v>771</x:v>
      </x:c>
      <x:c r="B397" s="54" t="s">
        <x:v>617</x:v>
      </x:c>
      <x:c r="C397" s="54" t="s">
        <x:v>152</x:v>
      </x:c>
      <x:c r="D397" s="55" t="s">
        <x:v>148</x:v>
      </x:c>
      <x:c r="E397" s="56" t="s">
        <x:v>153</x:v>
      </x:c>
      <x:c r="F397" s="56" t="s">
        <x:v>153</x:v>
      </x:c>
      <x:c r="G397" s="57">
        <x:f>SUM(G398:G398)</x:f>
      </x:c>
      <x:c r="H397" s="0" t="s"/>
    </x:row>
    <x:row r="398" spans="1:8">
      <x:c r="A398" s="61" t="s"/>
      <x:c r="B398" s="61" t="s"/>
      <x:c r="C398" s="62" t="n">
        <x:v>6.39</x:v>
      </x:c>
      <x:c r="D398" s="62" t="n">
        <x:v>0.3</x:v>
      </x:c>
      <x:c r="E398" s="62" t="s"/>
      <x:c r="F398" s="62" t="s"/>
      <x:c r="G398" s="62">
        <x:f>PRODUCT(C398:F398)</x:f>
      </x:c>
      <x:c r="H398" s="0" t="s"/>
    </x:row>
    <x:row r="400" spans="1:8">
      <x:c r="B400" s="0" t="s">
        <x:v>615</x:v>
      </x:c>
      <x:c r="C400" s="52" t="s">
        <x:v>7</x:v>
      </x:c>
      <x:c r="D400" s="53" t="s">
        <x:v>8</x:v>
      </x:c>
      <x:c r="E400" s="52" t="s">
        <x:v>9</x:v>
      </x:c>
    </x:row>
    <x:row r="401" spans="1:8">
      <x:c r="B401" s="0" t="s">
        <x:v>615</x:v>
      </x:c>
      <x:c r="C401" s="52" t="s">
        <x:v>10</x:v>
      </x:c>
      <x:c r="D401" s="53" t="s">
        <x:v>154</x:v>
      </x:c>
      <x:c r="E401" s="52" t="s">
        <x:v>155</x:v>
      </x:c>
    </x:row>
    <x:row r="403" spans="1:8" customFormat="1" ht="45" customHeight="1">
      <x:c r="A403" s="54" t="s">
        <x:v>772</x:v>
      </x:c>
      <x:c r="B403" s="54" t="s">
        <x:v>617</x:v>
      </x:c>
      <x:c r="C403" s="54" t="s">
        <x:v>157</x:v>
      </x:c>
      <x:c r="D403" s="55" t="s">
        <x:v>148</x:v>
      </x:c>
      <x:c r="E403" s="56" t="s">
        <x:v>773</x:v>
      </x:c>
      <x:c r="F403" s="56" t="s">
        <x:v>773</x:v>
      </x:c>
      <x:c r="G403" s="57">
        <x:f>SUM(G404:G404)</x:f>
      </x:c>
      <x:c r="H403" s="0" t="s"/>
    </x:row>
    <x:row r="404" spans="1:8">
      <x:c r="A404" s="61" t="s"/>
      <x:c r="B404" s="61" t="s"/>
      <x:c r="C404" s="62" t="n">
        <x:v>70.12</x:v>
      </x:c>
      <x:c r="D404" s="62" t="s"/>
      <x:c r="E404" s="62" t="s"/>
      <x:c r="F404" s="62" t="s"/>
      <x:c r="G404" s="62">
        <x:f>PRODUCT(C404:F404)</x:f>
      </x:c>
      <x:c r="H404" s="0" t="s"/>
    </x:row>
    <x:row r="406" spans="1:8" customFormat="1" ht="45" customHeight="1">
      <x:c r="A406" s="54" t="s">
        <x:v>774</x:v>
      </x:c>
      <x:c r="B406" s="54" t="s">
        <x:v>617</x:v>
      </x:c>
      <x:c r="C406" s="54" t="s">
        <x:v>161</x:v>
      </x:c>
      <x:c r="D406" s="55" t="s">
        <x:v>148</x:v>
      </x:c>
      <x:c r="E406" s="56" t="s">
        <x:v>775</x:v>
      </x:c>
      <x:c r="F406" s="56" t="s">
        <x:v>775</x:v>
      </x:c>
      <x:c r="G406" s="57">
        <x:f>SUM(G407:G407)</x:f>
      </x:c>
      <x:c r="H406" s="0" t="s"/>
    </x:row>
    <x:row r="407" spans="1:8">
      <x:c r="A407" s="61" t="s"/>
      <x:c r="B407" s="61" t="s"/>
      <x:c r="C407" s="62" t="n">
        <x:v>1.76</x:v>
      </x:c>
      <x:c r="D407" s="62" t="s"/>
      <x:c r="E407" s="62" t="s"/>
      <x:c r="F407" s="62" t="s"/>
      <x:c r="G407" s="62">
        <x:f>PRODUCT(C407:F407)</x:f>
      </x:c>
      <x:c r="H407" s="0" t="s"/>
    </x:row>
    <x:row r="409" spans="1:8" customFormat="1" ht="45" customHeight="1">
      <x:c r="A409" s="54" t="s">
        <x:v>776</x:v>
      </x:c>
      <x:c r="B409" s="54" t="s">
        <x:v>617</x:v>
      </x:c>
      <x:c r="C409" s="54" t="s">
        <x:v>163</x:v>
      </x:c>
      <x:c r="D409" s="55" t="s">
        <x:v>148</x:v>
      </x:c>
      <x:c r="E409" s="56" t="s">
        <x:v>777</x:v>
      </x:c>
      <x:c r="F409" s="56" t="s">
        <x:v>777</x:v>
      </x:c>
      <x:c r="G409" s="57">
        <x:f>SUM(G410:G410)</x:f>
      </x:c>
      <x:c r="H409" s="0" t="s"/>
    </x:row>
    <x:row r="410" spans="1:8">
      <x:c r="A410" s="61" t="s"/>
      <x:c r="B410" s="61" t="s"/>
      <x:c r="C410" s="62" t="n">
        <x:v>68.36</x:v>
      </x:c>
      <x:c r="D410" s="62" t="s"/>
      <x:c r="E410" s="62" t="s"/>
      <x:c r="F410" s="62" t="s"/>
      <x:c r="G410" s="62">
        <x:f>PRODUCT(C410:F410)</x:f>
      </x:c>
      <x:c r="H410" s="0" t="s"/>
    </x:row>
    <x:row r="412" spans="1:8">
      <x:c r="B412" s="0" t="s">
        <x:v>615</x:v>
      </x:c>
      <x:c r="C412" s="52" t="s">
        <x:v>7</x:v>
      </x:c>
      <x:c r="D412" s="53" t="s">
        <x:v>8</x:v>
      </x:c>
      <x:c r="E412" s="52" t="s">
        <x:v>9</x:v>
      </x:c>
    </x:row>
    <x:row r="413" spans="1:8">
      <x:c r="B413" s="0" t="s">
        <x:v>615</x:v>
      </x:c>
      <x:c r="C413" s="52" t="s">
        <x:v>10</x:v>
      </x:c>
      <x:c r="D413" s="53" t="s">
        <x:v>165</x:v>
      </x:c>
      <x:c r="E413" s="52" t="s">
        <x:v>166</x:v>
      </x:c>
    </x:row>
    <x:row r="415" spans="1:8" customFormat="1" ht="45" customHeight="1">
      <x:c r="A415" s="54" t="s">
        <x:v>778</x:v>
      </x:c>
      <x:c r="B415" s="54" t="s">
        <x:v>617</x:v>
      </x:c>
      <x:c r="C415" s="54" t="s">
        <x:v>168</x:v>
      </x:c>
      <x:c r="D415" s="55" t="s">
        <x:v>19</x:v>
      </x:c>
      <x:c r="E415" s="56" t="s">
        <x:v>169</x:v>
      </x:c>
      <x:c r="F415" s="56" t="s">
        <x:v>169</x:v>
      </x:c>
      <x:c r="G415" s="57">
        <x:f>SUM(G416:G416)</x:f>
      </x:c>
      <x:c r="H415" s="0" t="s"/>
    </x:row>
    <x:row r="416" spans="1:8">
      <x:c r="A416" s="61" t="s"/>
      <x:c r="B416" s="61" t="s"/>
      <x:c r="C416" s="62" t="n">
        <x:v>1</x:v>
      </x:c>
      <x:c r="D416" s="62" t="s"/>
      <x:c r="E416" s="62" t="s"/>
      <x:c r="F416" s="62" t="s"/>
      <x:c r="G416" s="62">
        <x:f>PRODUCT(C416:F416)</x:f>
      </x:c>
      <x:c r="H416" s="0" t="s"/>
    </x:row>
  </x:sheetData>
  <x:sheetProtection sheet="1"/>
  <x:mergeCells count="68">
    <x:mergeCell ref="E1:H1"/>
    <x:mergeCell ref="E2:H2"/>
    <x:mergeCell ref="E3:H3"/>
    <x:mergeCell ref="E4:H4"/>
    <x:mergeCell ref="C6:G6"/>
    <x:mergeCell ref="E14:F14"/>
    <x:mergeCell ref="E22:F22"/>
    <x:mergeCell ref="E29:F29"/>
    <x:mergeCell ref="E36:F36"/>
    <x:mergeCell ref="E45:F45"/>
    <x:mergeCell ref="E56:F56"/>
    <x:mergeCell ref="E65:F65"/>
    <x:mergeCell ref="E82:F82"/>
    <x:mergeCell ref="E91:F91"/>
    <x:mergeCell ref="E104:F104"/>
    <x:mergeCell ref="E113:F113"/>
    <x:mergeCell ref="E122:F122"/>
    <x:mergeCell ref="E131:F131"/>
    <x:mergeCell ref="E140:F140"/>
    <x:mergeCell ref="E149:F149"/>
    <x:mergeCell ref="E160:F160"/>
    <x:mergeCell ref="E169:F169"/>
    <x:mergeCell ref="E180:F180"/>
    <x:mergeCell ref="E187:F187"/>
    <x:mergeCell ref="E196:F196"/>
    <x:mergeCell ref="E213:F213"/>
    <x:mergeCell ref="E218:F218"/>
    <x:mergeCell ref="E223:F223"/>
    <x:mergeCell ref="E228:F228"/>
    <x:mergeCell ref="E237:F237"/>
    <x:mergeCell ref="E240:F240"/>
    <x:mergeCell ref="E243:F243"/>
    <x:mergeCell ref="E246:F246"/>
    <x:mergeCell ref="E253:F253"/>
    <x:mergeCell ref="E256:F256"/>
    <x:mergeCell ref="E259:F259"/>
    <x:mergeCell ref="E262:F262"/>
    <x:mergeCell ref="E268:F268"/>
    <x:mergeCell ref="E274:F274"/>
    <x:mergeCell ref="E280:F280"/>
    <x:mergeCell ref="E283:F283"/>
    <x:mergeCell ref="E286:F286"/>
    <x:mergeCell ref="E289:F289"/>
    <x:mergeCell ref="E297:F297"/>
    <x:mergeCell ref="E301:F301"/>
    <x:mergeCell ref="E306:F306"/>
    <x:mergeCell ref="E313:F313"/>
    <x:mergeCell ref="E322:F322"/>
    <x:mergeCell ref="E329:F329"/>
    <x:mergeCell ref="E332:F332"/>
    <x:mergeCell ref="E338:F338"/>
    <x:mergeCell ref="E341:F341"/>
    <x:mergeCell ref="E344:F344"/>
    <x:mergeCell ref="E347:F347"/>
    <x:mergeCell ref="E358:F358"/>
    <x:mergeCell ref="E361:F361"/>
    <x:mergeCell ref="E373:F373"/>
    <x:mergeCell ref="E377:F377"/>
    <x:mergeCell ref="E380:F380"/>
    <x:mergeCell ref="E384:F384"/>
    <x:mergeCell ref="E388:F388"/>
    <x:mergeCell ref="E391:F391"/>
    <x:mergeCell ref="E394:F394"/>
    <x:mergeCell ref="E397:F397"/>
    <x:mergeCell ref="E403:F403"/>
    <x:mergeCell ref="E406:F406"/>
    <x:mergeCell ref="E409:F409"/>
    <x:mergeCell ref="E415:F4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9B3D7587CA3D4FB0564F7D0C54EAB7" ma:contentTypeVersion="15" ma:contentTypeDescription="Crear nuevo documento." ma:contentTypeScope="" ma:versionID="eb9910cca8ccfa0488faa3de40ba54b6">
  <xsd:schema xmlns:xsd="http://www.w3.org/2001/XMLSchema" xmlns:xs="http://www.w3.org/2001/XMLSchema" xmlns:p="http://schemas.microsoft.com/office/2006/metadata/properties" xmlns:ns2="bd6b893e-6d98-4710-92c2-389b59b64829" xmlns:ns3="bdc334ff-fa8b-47d3-aaa3-b464e9aabbec" targetNamespace="http://schemas.microsoft.com/office/2006/metadata/properties" ma:root="true" ma:fieldsID="8a6ee0f11d3f0778e8fa32f5d5c93f60" ns2:_="" ns3:_="">
    <xsd:import namespace="bd6b893e-6d98-4710-92c2-389b59b64829"/>
    <xsd:import namespace="bdc334ff-fa8b-47d3-aaa3-b464e9aabb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Creaci_x00f3_" minOccurs="0"/>
                <xsd:element ref="ns2:GTM" minOccurs="0"/>
                <xsd:element ref="ns2:Assessor" minOccurs="0"/>
                <xsd:element ref="ns2:Observac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b893e-6d98-4710-92c2-389b59b64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Creaci_x00f3_" ma:index="11" nillable="true" ma:displayName="Creació" ma:format="DateOnly" ma:internalName="Creaci_x00f3_">
      <xsd:simpleType>
        <xsd:restriction base="dms:DateTime"/>
      </xsd:simpleType>
    </xsd:element>
    <xsd:element name="GTM" ma:index="12" nillable="true" ma:displayName="GTM" ma:default="2025/0000" ma:description="2025/000028826" ma:internalName="GTM">
      <xsd:simpleType>
        <xsd:restriction base="dms:Text">
          <xsd:maxLength value="255"/>
        </xsd:restriction>
      </xsd:simpleType>
    </xsd:element>
    <xsd:element name="Assessor" ma:index="13" nillable="true" ma:displayName="Assessor" ma:format="Dropdown" ma:internalName="Assessor">
      <xsd:simpleType>
        <xsd:restriction base="dms:Text">
          <xsd:maxLength value="255"/>
        </xsd:restriction>
      </xsd:simpleType>
    </xsd:element>
    <xsd:element name="Observacions" ma:index="14" nillable="true" ma:displayName="Observacions" ma:description="Per tramesa invitació" ma:format="Dropdown" ma:internalName="Observacion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b47c2126-c438-4055-99c2-3b2d8ecec11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c334ff-fa8b-47d3-aaa3-b464e9aabbe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84e4afd-aaa9-4bfe-8f45-8288677bddf0}" ma:internalName="TaxCatchAll" ma:showField="CatchAllData" ma:web="bdc334ff-fa8b-47d3-aaa3-b464e9aabb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dc334ff-fa8b-47d3-aaa3-b464e9aabbec" xsi:nil="true"/>
    <GTM xmlns="bd6b893e-6d98-4710-92c2-389b59b64829">2025/0000</GTM>
    <Assessor xmlns="bd6b893e-6d98-4710-92c2-389b59b64829" xsi:nil="true"/>
    <Creaci_x00f3_ xmlns="bd6b893e-6d98-4710-92c2-389b59b64829" xsi:nil="true"/>
    <Observacions xmlns="bd6b893e-6d98-4710-92c2-389b59b64829" xsi:nil="true"/>
    <lcf76f155ced4ddcb4097134ff3c332f xmlns="bd6b893e-6d98-4710-92c2-389b59b6482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561A98-2D74-46BD-BC76-3879BEECE4F9}"/>
</file>

<file path=customXml/itemProps2.xml><?xml version="1.0" encoding="utf-8"?>
<ds:datastoreItem xmlns:ds="http://schemas.openxmlformats.org/officeDocument/2006/customXml" ds:itemID="{0E515E7D-B16C-4E1F-BA25-B79C22AA9EC5}"/>
</file>

<file path=customXml/itemProps3.xml><?xml version="1.0" encoding="utf-8"?>
<ds:datastoreItem xmlns:ds="http://schemas.openxmlformats.org/officeDocument/2006/customXml" ds:itemID="{9B56D785-C385-4298-80E7-A4A8B2E10BAF}"/>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T-PRES</vt:lpstr>
      <vt:lpstr>T-APU</vt:lpstr>
      <vt:lpstr>T-SMP</vt:lpstr>
      <vt:lpstr>T-DIM</vt:lpstr>
      <vt:lpstr>T-PRES!Print_Area</vt:lpstr>
      <vt:lpstr>T-PRES!Print_Titles</vt:lpstr>
      <vt:lpstr>T-APU!Print_Area</vt:lpstr>
      <vt:lpstr>T-APU!Print_Titles</vt:lpstr>
      <vt:lpstr>T-SMP!Print_Area</vt:lpstr>
      <vt:lpstr>T-SMP!Print_Titles</vt:lpstr>
      <vt:lpstr>T-DIM!Print_Area</vt:lpstr>
      <vt:lpstr>T-DIM!Print_Titles</vt:lpstr>
    </vt:vector>
  </ap:TitlesOfParts>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0x010100009B3D7587CA3D4FB0564F7D0C54EAB7</vt:lpwstr>
  </property>
</Properties>
</file>