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https://tmbbcn-my.sharepoint.com/personal/ecantoral_tmb_cat/Documents/16073544 PROYECTO DE REFUERZO EN LA ILUMINACION ZONA REPOSTAJE/DOCUMENTOS PARA LICITACION DE TRIANGLE Y HORTA/"/>
    </mc:Choice>
  </mc:AlternateContent>
  <xr:revisionPtr revIDLastSave="11" documentId="11_4139175735166BD34795C7761BEC808EB8A38959" xr6:coauthVersionLast="47" xr6:coauthVersionMax="47" xr10:uidLastSave="{080521FF-6465-4ADC-9129-016025F0C684}"/>
  <bookViews>
    <workbookView xWindow="-120" yWindow="-120" windowWidth="29040" windowHeight="1584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28" i="1"/>
  <c r="F79" i="1" l="1"/>
  <c r="F82" i="1" l="1"/>
  <c r="F35" i="1" l="1"/>
  <c r="F36" i="1"/>
  <c r="F37" i="1"/>
  <c r="F38" i="1"/>
  <c r="F39" i="1"/>
  <c r="F41" i="1"/>
  <c r="F42" i="1"/>
  <c r="F43" i="1"/>
  <c r="F44" i="1"/>
  <c r="F45" i="1"/>
  <c r="F46" i="1"/>
  <c r="F47" i="1"/>
  <c r="F48" i="1"/>
  <c r="F49" i="1"/>
  <c r="F50" i="1"/>
  <c r="F34" i="1"/>
  <c r="C52" i="1"/>
  <c r="F52" i="1" l="1"/>
  <c r="C84" i="1"/>
  <c r="F81" i="1"/>
  <c r="F80" i="1"/>
  <c r="F78" i="1"/>
  <c r="C30" i="1"/>
  <c r="F27" i="1"/>
  <c r="F26" i="1"/>
  <c r="F25" i="1"/>
  <c r="F24" i="1"/>
  <c r="F23" i="1"/>
  <c r="F22" i="1"/>
  <c r="F21" i="1"/>
  <c r="D20" i="1"/>
  <c r="F19" i="1"/>
  <c r="F17" i="1"/>
  <c r="F16" i="1"/>
  <c r="F15" i="1"/>
  <c r="F14" i="1"/>
  <c r="F13" i="1"/>
  <c r="F12" i="1"/>
  <c r="F11" i="1"/>
  <c r="F10" i="1" l="1"/>
  <c r="F18" i="1"/>
  <c r="F20" i="1"/>
  <c r="F84" i="1"/>
  <c r="F30" i="1" l="1"/>
  <c r="F87" i="1" s="1"/>
</calcChain>
</file>

<file path=xl/sharedStrings.xml><?xml version="1.0" encoding="utf-8"?>
<sst xmlns="http://schemas.openxmlformats.org/spreadsheetml/2006/main" count="134" uniqueCount="81">
  <si>
    <t>PRESUPUESTO ILUMINACION HORTA/TRIANGLE</t>
  </si>
  <si>
    <t>Cod.</t>
  </si>
  <si>
    <t>Ud.</t>
  </si>
  <si>
    <t>Concepto</t>
  </si>
  <si>
    <t>Cantidad</t>
  </si>
  <si>
    <t>Precio unidad</t>
  </si>
  <si>
    <t>Total euros</t>
  </si>
  <si>
    <t>CAPÍTULO 1: Luminarias Horta</t>
  </si>
  <si>
    <t>1.1</t>
  </si>
  <si>
    <t>Suministro e instalación de Proyector FL COMP V 90W 840 SYM 100 Negro Ledvance.</t>
  </si>
  <si>
    <t>1.2</t>
  </si>
  <si>
    <t xml:space="preserve">Suministro e instalación de armario eléctrico. </t>
  </si>
  <si>
    <t>1.3</t>
  </si>
  <si>
    <t>Suministro e instalación de Interruptor Cabecera Caja Moldeada, Tetrapolar 4P (3P+N), 63A nominales</t>
  </si>
  <si>
    <t>1.4</t>
  </si>
  <si>
    <t>Suministro e instalación de Limitador Combinado Sobretensiones Transitorias y Permanentes 3P+N (Combi SPU Acti9), cartucho recambiable, 63A.</t>
  </si>
  <si>
    <t>1.5</t>
  </si>
  <si>
    <t xml:space="preserve">Suministro e instalación de  Contactor de Potencia Tetrapolar grado industrial, 40A nominales de paso en carga resistiva pura (AC-1), Bobina excitación 230V CA.
 </t>
  </si>
  <si>
    <t>1.6</t>
  </si>
  <si>
    <t>Suministro e instalación de  Interruptor Diferencial bipolar 2P (1P+N), 25A de tránsito, Sensibilidad 30mA, Clase A de alta inmunidad "Superinmunizado" (SI).</t>
  </si>
  <si>
    <t>1.7</t>
  </si>
  <si>
    <t>Suministro e instalación de  Interruptor automático magnetotérmico terciario Schneider Electric iC60N C16 2P 6kA</t>
  </si>
  <si>
    <t>1.8</t>
  </si>
  <si>
    <t>Suministro e instalación Relé Interruptor Crepuscular Electrónico de control lógico modular. Retardo inteligente e "Histéresis cero". Montaje en interior Carril DIN. 
Incluye:
- Sonda Sensorial Fotosensible de intemperie, grado de aislamiento IP65
- Selector rotativo manual enclavable industrial, 3 posiciones serigrafiadas (I-0-II)
- Interruptor automático magnetotérmico terciario Schneider Electric iC60N C6 2P 6kA</t>
  </si>
  <si>
    <t>1.9</t>
  </si>
  <si>
    <t>Suministro e instalación de caja estanca de 100x100x45mm incluye materiales auxiliares</t>
  </si>
  <si>
    <t>1.10</t>
  </si>
  <si>
    <t>m</t>
  </si>
  <si>
    <t>Suministro e instalación de Tubo metálico rígido M25</t>
  </si>
  <si>
    <t>1.11</t>
  </si>
  <si>
    <t>Suministro e instalación de Rejiband 100x60, incluye material auxiliar</t>
  </si>
  <si>
    <t>1.12</t>
  </si>
  <si>
    <t>Suministro e instalación de tubo de 80x40x2 en hierro galvanizado, con una longitud de 18.000mm por línea (5 Lineas), mediante perfiles de 6mts de largo, que se dejarían unidos entre si mediante soldadura. Se dejarían anclados a pilares existentes mediante placa de anclaje de 100x100x5mm con 4 perforaciones y mecánicamente a la cuál se le dejaría soldado perfil "T", por un lado a placa de anclaje y por el otro extremo a perfil 80x40. Sedejarían todas las soldaduras galvanizadas en frío.</t>
  </si>
  <si>
    <t>1.13</t>
  </si>
  <si>
    <t>Suministro e instalación de cable Afumex Class RZ1-K 3G2.5</t>
  </si>
  <si>
    <t>1.14</t>
  </si>
  <si>
    <t>Suministro e instalación de cable Afumex Class RZ1-K 3G6</t>
  </si>
  <si>
    <t>1.15</t>
  </si>
  <si>
    <t>Suministro e instalación de cable Afumex Class RZ1-K 3G10</t>
  </si>
  <si>
    <t>1.16</t>
  </si>
  <si>
    <t>Suministro e instalación de cable Afumex Class RZ1-K 3G1,5</t>
  </si>
  <si>
    <t>1.17</t>
  </si>
  <si>
    <t>Suministro e instalación de cable Afumex Class RZ1-K 1G16</t>
  </si>
  <si>
    <t>1.18</t>
  </si>
  <si>
    <t xml:space="preserve">Suministro e instalación de cable desnudo de cobre 1G16mm2. </t>
  </si>
  <si>
    <t>1.19</t>
  </si>
  <si>
    <t>UD.</t>
  </si>
  <si>
    <t>Suministro, instalación y conexionado de un nuevo armario de distribución y una caja separada con seccionador en el cuarto de armarios eléctricos de Baja Tensión (BT). La partida comprende la modificación y adecuación del espacio físico junto al armario BT existente para habilitar la nueva ubicación. Se incluye el recargo por trabajos en horario especial (fin de semana) para la realización del 'cero energético' de la instalación. Incluye el cableado de los nuevos elementos, pruebas de funcionamiento, p.p. de material auxiliar (canalizaciones, terminales, tornillería) y la adecuación general de la instalación para dejar el sistema totalmente operativo.
El alcance del suministro incluye el siguiente listado exacto de aparamenta y envolventes:
1 ud. Seccionador de 200A.
1 ud. Caja envolvente para seccionador: Envolvente industrial con dimensiones de 400x300x210 mm, grado de protección IP 66(10) y poder de corte (PDC) de 25kA en 400/230V.
1 ud. Armario eléctrico de distribución: Armario con capacidad de 160A, dimensiones de 1950x910x230 mm, grado de protección IP 30(7) y poder de corte (PDC) general de 16kA en 400/230V.
Aparamenta de distribución y protecciones modulares (PDC 16kA en 400/230V):
1 ud. Interruptor general de cabecera tetrapolar.
1 ud. Conjunto de protección tetrapolar (Interruptor Magnetotérmico 4P + Interruptor Diferencial).
4 uds. Conjuntos de protección bipolar (Interruptor Magnetotérmico 2P + Interruptor Diferencial) .
Se dejará un espacio disponible como reserva modular del 86,51% y una reserva no equipada del 61,11% en previsión de futuras necesidades.</t>
  </si>
  <si>
    <t>CAPÍTULO 2: Luminarias Triangle</t>
  </si>
  <si>
    <t>2.1</t>
  </si>
  <si>
    <t>2.2</t>
  </si>
  <si>
    <t>2.3</t>
  </si>
  <si>
    <t>2.4</t>
  </si>
  <si>
    <t>2.5</t>
  </si>
  <si>
    <t>2.6</t>
  </si>
  <si>
    <t>2.7</t>
  </si>
  <si>
    <t>2.8</t>
  </si>
  <si>
    <t>Suministro e instalación de Tubo metálico flexible plastificado M20</t>
  </si>
  <si>
    <t>2.9</t>
  </si>
  <si>
    <t>2.10</t>
  </si>
  <si>
    <t>Suministro e instalación de tubo de 80x40x2 en hierro galvanizado, con una longitud de 14.500mm por línea (5 Lineas), mediante perfiles de 6mts de largo, que se dejarían unidos entre si mediante soldadura. Se dejarían anclados a pilares existentes mediante placa de anclaje de 100x100x5mm con 4 perforaciones y mecánicamente a la cuál se le dejaría soldado perfil "T", por un lado a placa de anclaje y por el otro extremo a perfil 80x40. Sedejarían todas las soldaduras galvanizadas en frío.</t>
  </si>
  <si>
    <t>2.11</t>
  </si>
  <si>
    <t>2.12</t>
  </si>
  <si>
    <t>Suministro e instalación de cable Afumex Class RZ1-K 3G4</t>
  </si>
  <si>
    <t>2.13</t>
  </si>
  <si>
    <t>2.14</t>
  </si>
  <si>
    <t>2.15</t>
  </si>
  <si>
    <t>2.16</t>
  </si>
  <si>
    <t>2.17</t>
  </si>
  <si>
    <t>CAPÍTULO 3: Adicionales</t>
  </si>
  <si>
    <t>3.1</t>
  </si>
  <si>
    <t>Modificación y actualización del esquema eléctrico unifilar de la instalación. Incluye la redacción de la memoria o certificado técnico, pago de tasas y trámites administrativos necesarios para su completa legalización</t>
  </si>
  <si>
    <t>3.2</t>
  </si>
  <si>
    <t xml:space="preserve">Partida destinada a la aplicación y cumplimiento de las medidas preventivas exigidas por la normativa vigente. Incluye la dotación de Equipos de Protección Individual (EPIs), protecciones colectivas y señalización de la zona de trabajo. </t>
  </si>
  <si>
    <t>3.3</t>
  </si>
  <si>
    <t>Aportación, montaje y posterior retirada de los medios auxiliares necesarios para el desarrollo de los trabajos. Incluye maquinaria ligera, herramientas específicas, andamiajes, escaleras y elementos para la elevación o acopio de materiales.</t>
  </si>
  <si>
    <t>3.4</t>
  </si>
  <si>
    <t>Trabajos de programación e integración del sistema de control de luminarias en el entorno SCADA de la planta/edificio. Incluye el volcado y mapeado de variables, configuración de protocolos de comunicación, diseño de interfaz gráfica (sinópticos de control y monitorización), alarmas, y pruebas de funcionamiento conjuntas para garantizar el correcto telecontrol del alumbrado. Totalmente terminado y operativo.</t>
  </si>
  <si>
    <t>3.5</t>
  </si>
  <si>
    <t>Estudio luminico previo y certificado final asegurando el nivel de luminosidad requerido</t>
  </si>
  <si>
    <t>Total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</si>
</sst>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 _€_-;\-* #,##0\ _€_-;_-* &quot;-&quot;\ _€_-;_-@_-"/>
    <numFmt numFmtId="165" formatCode="#,##0_);\-###0_)"/>
    <numFmt numFmtId="166" formatCode="_-* #,##0.00_ \€_-;\-* #,##0.00_ \€_-;_-* &quot;-&quot;??_ \€_-;_-@_-"/>
    <numFmt numFmtId="167" formatCode="#,##0.00_);\-###0.00_)"/>
    <numFmt numFmtId="168" formatCode="#,##0_);\(#,##0\)"/>
  </numFmts>
  <fonts count="18">
    <font>
      <sz val="11"/>
      <color theme="1"/>
      <name val="Calibri"/>
      <family val="2"/>
      <scheme val="minor"/>
    </font>
    <font>
      <sz val="11"/>
      <color theme="1"/>
      <name val="Calibri"/>
      <family val="2"/>
      <scheme val="minor"/>
    </font>
    <font>
      <sz val="10"/>
      <name val="Verdana"/>
      <family val="2"/>
    </font>
    <font>
      <sz val="7.5"/>
      <name val="Verdana"/>
      <family val="2"/>
    </font>
    <font>
      <sz val="9"/>
      <name val="Verdana"/>
      <family val="2"/>
    </font>
    <font>
      <sz val="10"/>
      <name val="Arial"/>
      <family val="2"/>
    </font>
    <font>
      <sz val="9"/>
      <name val="Gill Sans"/>
      <family val="2"/>
    </font>
    <font>
      <b/>
      <sz val="8"/>
      <name val="Verdana"/>
      <family val="2"/>
    </font>
    <font>
      <sz val="8"/>
      <name val="Verdana"/>
      <family val="2"/>
    </font>
    <font>
      <sz val="7.5"/>
      <color indexed="9"/>
      <name val="Verdana"/>
      <family val="2"/>
    </font>
    <font>
      <b/>
      <sz val="7.5"/>
      <color indexed="9"/>
      <name val="Verdana"/>
      <family val="2"/>
    </font>
    <font>
      <sz val="8"/>
      <color indexed="18"/>
      <name val="Verdana"/>
      <family val="2"/>
    </font>
    <font>
      <sz val="8"/>
      <color indexed="18"/>
      <name val="Arial"/>
      <family val="2"/>
    </font>
    <font>
      <sz val="7.5"/>
      <color indexed="18"/>
      <name val="Verdana"/>
      <family val="2"/>
    </font>
    <font>
      <sz val="10"/>
      <color indexed="18"/>
      <name val="Arial"/>
      <family val="2"/>
    </font>
    <font>
      <b/>
      <sz val="7.5"/>
      <color indexed="18"/>
      <name val="Verdana"/>
      <family val="2"/>
    </font>
    <font>
      <sz val="12"/>
      <name val="Arial Black"/>
      <family val="2"/>
    </font>
    <font>
      <sz val="8"/>
      <name val="Calibri"/>
      <family val="2"/>
      <scheme val="minor"/>
    </font>
  </fonts>
  <fills count="7">
    <fill>
      <patternFill patternType="none"/>
    </fill>
    <fill>
      <patternFill patternType="gray125"/>
    </fill>
    <fill>
      <patternFill patternType="solid">
        <fgColor rgb="FFFF0000"/>
        <bgColor indexed="64"/>
      </patternFill>
    </fill>
    <fill>
      <patternFill patternType="solid">
        <fgColor indexed="9"/>
        <bgColor indexed="56"/>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56"/>
      </patternFill>
    </fill>
  </fills>
  <borders count="3">
    <border>
      <left/>
      <right/>
      <top/>
      <bottom/>
      <diagonal/>
    </border>
    <border>
      <left/>
      <right/>
      <top/>
      <bottom style="thin">
        <color rgb="FF003F87"/>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44" fontId="1" fillId="0" borderId="0" applyFont="0" applyFill="0" applyBorder="0" applyAlignment="0" applyProtection="0"/>
    <xf numFmtId="0" fontId="5" fillId="0" borderId="0"/>
  </cellStyleXfs>
  <cellXfs count="62">
    <xf numFmtId="0" fontId="0" fillId="0" borderId="0" xfId="0"/>
    <xf numFmtId="0" fontId="2" fillId="0" borderId="0" xfId="0" applyFont="1" applyProtection="1">
      <protection locked="0"/>
    </xf>
    <xf numFmtId="0" fontId="3" fillId="0" borderId="0" xfId="0" applyFont="1" applyProtection="1">
      <protection locked="0"/>
    </xf>
    <xf numFmtId="0" fontId="0" fillId="0" borderId="0" xfId="0" applyProtection="1">
      <protection locked="0"/>
    </xf>
    <xf numFmtId="49" fontId="6" fillId="0" borderId="0" xfId="0" applyNumberFormat="1" applyFont="1" applyAlignment="1" applyProtection="1">
      <alignment vertical="center" wrapText="1"/>
      <protection locked="0"/>
    </xf>
    <xf numFmtId="0" fontId="7" fillId="0" borderId="0" xfId="0" applyFont="1" applyAlignment="1" applyProtection="1">
      <alignment vertical="center"/>
      <protection locked="0"/>
    </xf>
    <xf numFmtId="0" fontId="4" fillId="0" borderId="0" xfId="0" applyFont="1" applyAlignment="1" applyProtection="1">
      <alignment vertical="center"/>
      <protection locked="0"/>
    </xf>
    <xf numFmtId="0" fontId="3" fillId="0" borderId="0" xfId="0" applyFont="1" applyAlignment="1" applyProtection="1">
      <alignment vertical="center"/>
      <protection locked="0"/>
    </xf>
    <xf numFmtId="0" fontId="8"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0" xfId="1" applyNumberFormat="1"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9" fillId="0" borderId="0" xfId="0" applyFont="1" applyAlignment="1" applyProtection="1">
      <alignment horizontal="left" vertical="center" wrapText="1" indent="1"/>
      <protection locked="0"/>
    </xf>
    <xf numFmtId="0" fontId="9" fillId="0" borderId="0" xfId="0" applyFont="1" applyAlignment="1" applyProtection="1">
      <alignment horizontal="center" vertical="center" wrapText="1"/>
      <protection locked="0"/>
    </xf>
    <xf numFmtId="0" fontId="9" fillId="0" borderId="0" xfId="1" applyNumberFormat="1" applyFont="1" applyFill="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0" fillId="0" borderId="0" xfId="0" applyAlignment="1" applyProtection="1">
      <alignment vertical="top"/>
      <protection locked="0"/>
    </xf>
    <xf numFmtId="166" fontId="8" fillId="0" borderId="0" xfId="0" applyNumberFormat="1" applyFont="1" applyAlignment="1" applyProtection="1">
      <alignment horizontal="right" vertical="top"/>
      <protection locked="0"/>
    </xf>
    <xf numFmtId="167" fontId="8" fillId="0" borderId="0" xfId="0" applyNumberFormat="1" applyFont="1" applyAlignment="1" applyProtection="1">
      <alignment horizontal="right"/>
      <protection locked="0"/>
    </xf>
    <xf numFmtId="0" fontId="5" fillId="0" borderId="0" xfId="0" applyFont="1" applyProtection="1">
      <protection locked="0"/>
    </xf>
    <xf numFmtId="0" fontId="5" fillId="0" borderId="0" xfId="0" applyFont="1" applyAlignment="1" applyProtection="1">
      <alignment vertical="top"/>
      <protection locked="0"/>
    </xf>
    <xf numFmtId="3" fontId="12" fillId="0" borderId="0" xfId="0" applyNumberFormat="1" applyFont="1" applyAlignment="1" applyProtection="1">
      <alignment vertical="center" wrapText="1"/>
      <protection locked="0"/>
    </xf>
    <xf numFmtId="3" fontId="14" fillId="0" borderId="0" xfId="0" applyNumberFormat="1" applyFont="1" applyAlignment="1" applyProtection="1">
      <alignment vertical="center" wrapText="1"/>
      <protection locked="0"/>
    </xf>
    <xf numFmtId="0" fontId="10" fillId="2" borderId="1" xfId="0" applyFont="1" applyFill="1" applyBorder="1" applyAlignment="1">
      <alignment vertical="center"/>
    </xf>
    <xf numFmtId="0" fontId="10" fillId="2" borderId="1" xfId="0" applyFont="1" applyFill="1" applyBorder="1" applyAlignment="1">
      <alignment horizontal="left" vertical="center" indent="1"/>
    </xf>
    <xf numFmtId="3"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 fontId="10" fillId="2" borderId="1" xfId="1" applyNumberFormat="1" applyFont="1" applyFill="1" applyBorder="1" applyAlignment="1" applyProtection="1">
      <alignment horizontal="center" vertical="center" wrapText="1"/>
    </xf>
    <xf numFmtId="0" fontId="5" fillId="0" borderId="2" xfId="0" applyFont="1" applyBorder="1" applyProtection="1">
      <protection locked="0"/>
    </xf>
    <xf numFmtId="0" fontId="7" fillId="0" borderId="2" xfId="0" applyFont="1" applyBorder="1" applyAlignment="1" applyProtection="1">
      <alignment horizontal="left" vertical="center" wrapText="1"/>
      <protection locked="0"/>
    </xf>
    <xf numFmtId="167" fontId="8" fillId="0" borderId="2" xfId="0" applyNumberFormat="1" applyFont="1" applyBorder="1" applyAlignment="1" applyProtection="1">
      <alignment horizontal="right"/>
      <protection locked="0"/>
    </xf>
    <xf numFmtId="0" fontId="8" fillId="0" borderId="2" xfId="0" applyFont="1" applyBorder="1" applyAlignment="1" applyProtection="1">
      <alignment horizontal="left" vertical="center" wrapText="1"/>
      <protection locked="0"/>
    </xf>
    <xf numFmtId="0" fontId="8" fillId="0" borderId="2" xfId="0" applyFont="1" applyBorder="1" applyAlignment="1" applyProtection="1">
      <alignment horizontal="right" vertical="top" wrapText="1"/>
      <protection locked="0"/>
    </xf>
    <xf numFmtId="0" fontId="8" fillId="0" borderId="2" xfId="0" applyFont="1" applyBorder="1" applyAlignment="1" applyProtection="1">
      <alignment horizontal="left" vertical="top" wrapText="1"/>
      <protection locked="0"/>
    </xf>
    <xf numFmtId="0" fontId="8" fillId="0" borderId="2" xfId="0" applyFont="1" applyBorder="1" applyAlignment="1" applyProtection="1">
      <alignment horizontal="justify" vertical="top" wrapText="1"/>
      <protection locked="0"/>
    </xf>
    <xf numFmtId="166" fontId="8" fillId="0" borderId="2" xfId="0" applyNumberFormat="1" applyFont="1" applyBorder="1" applyAlignment="1" applyProtection="1">
      <alignment horizontal="right" vertical="top"/>
      <protection locked="0"/>
    </xf>
    <xf numFmtId="167" fontId="8" fillId="0" borderId="2" xfId="0" applyNumberFormat="1" applyFont="1" applyBorder="1" applyAlignment="1" applyProtection="1">
      <alignment horizontal="right" vertical="top"/>
      <protection locked="0"/>
    </xf>
    <xf numFmtId="0" fontId="0" fillId="0" borderId="2" xfId="0" applyBorder="1" applyProtection="1">
      <protection locked="0"/>
    </xf>
    <xf numFmtId="0" fontId="5" fillId="0" borderId="2" xfId="0" applyFont="1" applyBorder="1" applyAlignment="1" applyProtection="1">
      <alignment vertical="top"/>
      <protection locked="0"/>
    </xf>
    <xf numFmtId="0" fontId="7" fillId="0" borderId="2" xfId="0" applyFont="1" applyBorder="1" applyAlignment="1" applyProtection="1">
      <alignment horizontal="left" vertical="top" wrapText="1"/>
      <protection locked="0"/>
    </xf>
    <xf numFmtId="0" fontId="0" fillId="0" borderId="2" xfId="0" applyBorder="1" applyAlignment="1" applyProtection="1">
      <alignment vertical="top"/>
      <protection locked="0"/>
    </xf>
    <xf numFmtId="168" fontId="11" fillId="3" borderId="2" xfId="0" applyNumberFormat="1" applyFont="1" applyFill="1" applyBorder="1" applyAlignment="1" applyProtection="1">
      <alignment horizontal="right" wrapText="1"/>
      <protection locked="0"/>
    </xf>
    <xf numFmtId="3" fontId="13" fillId="3" borderId="2" xfId="0" applyNumberFormat="1" applyFont="1" applyFill="1" applyBorder="1" applyAlignment="1" applyProtection="1">
      <alignment horizontal="left" vertical="center" wrapText="1" indent="1"/>
      <protection locked="0"/>
    </xf>
    <xf numFmtId="3" fontId="13" fillId="3" borderId="2" xfId="0" applyNumberFormat="1" applyFont="1" applyFill="1" applyBorder="1" applyAlignment="1" applyProtection="1">
      <alignment horizontal="center" vertical="center" wrapText="1"/>
      <protection locked="0"/>
    </xf>
    <xf numFmtId="3" fontId="13" fillId="3" borderId="2" xfId="0" applyNumberFormat="1" applyFont="1" applyFill="1" applyBorder="1" applyAlignment="1" applyProtection="1">
      <alignment horizontal="right" vertical="center" wrapText="1"/>
      <protection locked="0"/>
    </xf>
    <xf numFmtId="3" fontId="13" fillId="3" borderId="2" xfId="1" applyNumberFormat="1" applyFont="1" applyFill="1" applyBorder="1" applyAlignment="1" applyProtection="1">
      <alignment horizontal="center" vertical="center" wrapText="1"/>
      <protection locked="0"/>
    </xf>
    <xf numFmtId="3" fontId="15" fillId="4" borderId="2" xfId="0" applyNumberFormat="1" applyFont="1" applyFill="1" applyBorder="1" applyAlignment="1" applyProtection="1">
      <alignment horizontal="left" vertical="center" wrapText="1" indent="1"/>
      <protection locked="0"/>
    </xf>
    <xf numFmtId="3" fontId="13" fillId="4" borderId="2" xfId="0" applyNumberFormat="1" applyFont="1" applyFill="1" applyBorder="1" applyAlignment="1" applyProtection="1">
      <alignment horizontal="center" vertical="center" wrapText="1"/>
      <protection locked="0"/>
    </xf>
    <xf numFmtId="3" fontId="13" fillId="4" borderId="2" xfId="1" applyNumberFormat="1" applyFont="1" applyFill="1" applyBorder="1" applyAlignment="1" applyProtection="1">
      <alignment horizontal="center" vertical="center" wrapText="1"/>
      <protection locked="0"/>
    </xf>
    <xf numFmtId="167" fontId="8" fillId="5" borderId="0" xfId="0" applyNumberFormat="1" applyFont="1" applyFill="1" applyAlignment="1" applyProtection="1">
      <alignment horizontal="right"/>
      <protection locked="0"/>
    </xf>
    <xf numFmtId="167" fontId="8" fillId="5" borderId="2" xfId="0" applyNumberFormat="1" applyFont="1" applyFill="1" applyBorder="1" applyAlignment="1" applyProtection="1">
      <alignment horizontal="right"/>
      <protection locked="0"/>
    </xf>
    <xf numFmtId="167" fontId="8" fillId="5" borderId="2" xfId="0" applyNumberFormat="1" applyFont="1" applyFill="1" applyBorder="1" applyAlignment="1" applyProtection="1">
      <alignment horizontal="right" vertical="top"/>
      <protection locked="0"/>
    </xf>
    <xf numFmtId="165" fontId="8" fillId="5" borderId="2" xfId="0" applyNumberFormat="1" applyFont="1" applyFill="1" applyBorder="1" applyAlignment="1" applyProtection="1">
      <alignment horizontal="right" vertical="top"/>
      <protection locked="0"/>
    </xf>
    <xf numFmtId="165" fontId="8" fillId="5" borderId="2" xfId="0" applyNumberFormat="1" applyFont="1" applyFill="1" applyBorder="1" applyAlignment="1" applyProtection="1">
      <alignment horizontal="right"/>
      <protection locked="0"/>
    </xf>
    <xf numFmtId="166" fontId="7" fillId="5" borderId="0" xfId="0" applyNumberFormat="1" applyFont="1" applyFill="1" applyAlignment="1" applyProtection="1">
      <alignment horizontal="right"/>
      <protection locked="0"/>
    </xf>
    <xf numFmtId="166" fontId="8" fillId="5" borderId="2" xfId="0" applyNumberFormat="1" applyFont="1" applyFill="1" applyBorder="1" applyAlignment="1" applyProtection="1">
      <alignment horizontal="right"/>
      <protection locked="0"/>
    </xf>
    <xf numFmtId="166" fontId="8" fillId="5" borderId="2" xfId="0" applyNumberFormat="1" applyFont="1" applyFill="1" applyBorder="1" applyAlignment="1">
      <alignment horizontal="right" vertical="top"/>
    </xf>
    <xf numFmtId="166" fontId="7" fillId="5" borderId="2" xfId="0" applyNumberFormat="1" applyFont="1" applyFill="1" applyBorder="1" applyAlignment="1" applyProtection="1">
      <alignment horizontal="right"/>
      <protection locked="0"/>
    </xf>
    <xf numFmtId="44" fontId="7" fillId="5" borderId="2" xfId="2" applyFont="1" applyFill="1" applyBorder="1" applyAlignment="1" applyProtection="1">
      <alignment horizontal="right"/>
      <protection locked="0"/>
    </xf>
    <xf numFmtId="166" fontId="7" fillId="5" borderId="2" xfId="0" applyNumberFormat="1" applyFont="1" applyFill="1" applyBorder="1" applyAlignment="1" applyProtection="1">
      <alignment horizontal="right" vertical="top"/>
      <protection locked="0"/>
    </xf>
    <xf numFmtId="166" fontId="7" fillId="6" borderId="2" xfId="0" applyNumberFormat="1" applyFont="1" applyFill="1" applyBorder="1" applyAlignment="1" applyProtection="1">
      <alignment horizontal="right" vertical="center"/>
      <protection locked="0"/>
    </xf>
    <xf numFmtId="0" fontId="16" fillId="0" borderId="0" xfId="0" applyFont="1" applyAlignment="1" applyProtection="1">
      <alignment horizontal="left" vertical="center"/>
      <protection locked="0"/>
    </xf>
  </cellXfs>
  <cellStyles count="4">
    <cellStyle name="Millares [0]" xfId="1" builtinId="6"/>
    <cellStyle name="Moneda" xfId="2" builtinId="4"/>
    <cellStyle name="Normal" xfId="0" builtinId="0"/>
    <cellStyle name="Normal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1"/>
  <sheetViews>
    <sheetView tabSelected="1" workbookViewId="0">
      <selection activeCell="E81" sqref="E81"/>
    </sheetView>
  </sheetViews>
  <sheetFormatPr defaultColWidth="11.42578125" defaultRowHeight="15"/>
  <cols>
    <col min="1" max="1" width="5.5703125" style="3" bestFit="1" customWidth="1"/>
    <col min="2" max="2" width="4.140625" style="3" bestFit="1" customWidth="1"/>
    <col min="3" max="3" width="73.5703125" style="3" bestFit="1" customWidth="1"/>
    <col min="4" max="4" width="14.85546875" style="3" customWidth="1"/>
    <col min="5" max="5" width="13.85546875" style="3" customWidth="1"/>
    <col min="6" max="6" width="16.5703125" style="3" bestFit="1" customWidth="1"/>
    <col min="7" max="7" width="15.28515625" style="3" customWidth="1"/>
    <col min="8" max="8" width="17" style="3" customWidth="1"/>
    <col min="9" max="9" width="32.42578125" style="3" customWidth="1"/>
  </cols>
  <sheetData>
    <row r="1" spans="1:9">
      <c r="A1" s="1"/>
      <c r="B1" s="1"/>
      <c r="C1" s="2"/>
      <c r="D1" s="2"/>
      <c r="E1" s="2"/>
      <c r="F1" s="2"/>
    </row>
    <row r="2" spans="1:9" ht="19.5">
      <c r="A2" s="5"/>
      <c r="B2" s="6"/>
      <c r="C2" s="61" t="s">
        <v>0</v>
      </c>
      <c r="D2" s="4"/>
      <c r="E2" s="7"/>
      <c r="F2" s="10"/>
      <c r="G2" s="4"/>
      <c r="H2" s="4"/>
      <c r="I2" s="4"/>
    </row>
    <row r="3" spans="1:9">
      <c r="A3" s="6"/>
      <c r="B3" s="8"/>
      <c r="C3" s="9"/>
      <c r="D3" s="4"/>
      <c r="E3" s="7"/>
      <c r="F3" s="10"/>
      <c r="G3" s="4"/>
      <c r="H3" s="4"/>
      <c r="I3" s="4"/>
    </row>
    <row r="4" spans="1:9">
      <c r="A4" s="6"/>
      <c r="B4" s="6"/>
      <c r="C4" s="9"/>
      <c r="D4" s="11"/>
      <c r="E4" s="7"/>
      <c r="F4" s="10"/>
      <c r="G4" s="4"/>
      <c r="H4" s="4"/>
      <c r="I4" s="4"/>
    </row>
    <row r="5" spans="1:9">
      <c r="A5" s="1"/>
      <c r="B5" s="1"/>
      <c r="C5" s="12"/>
      <c r="D5" s="13"/>
      <c r="E5" s="7"/>
      <c r="F5" s="14"/>
    </row>
    <row r="6" spans="1:9">
      <c r="A6" s="23" t="s">
        <v>1</v>
      </c>
      <c r="B6" s="23" t="s">
        <v>2</v>
      </c>
      <c r="C6" s="24" t="s">
        <v>3</v>
      </c>
      <c r="D6" s="25" t="s">
        <v>4</v>
      </c>
      <c r="E6" s="26" t="s">
        <v>5</v>
      </c>
      <c r="F6" s="27" t="s">
        <v>6</v>
      </c>
    </row>
    <row r="7" spans="1:9">
      <c r="A7" s="19"/>
      <c r="B7" s="19"/>
      <c r="C7" s="15"/>
      <c r="D7" s="49"/>
      <c r="E7" s="18"/>
      <c r="F7" s="54"/>
      <c r="G7" s="20"/>
      <c r="H7" s="19"/>
      <c r="I7" s="19"/>
    </row>
    <row r="8" spans="1:9">
      <c r="A8" s="28"/>
      <c r="B8" s="28"/>
      <c r="C8" s="29" t="s">
        <v>7</v>
      </c>
      <c r="D8" s="50"/>
      <c r="E8" s="30"/>
      <c r="F8" s="55"/>
      <c r="G8" s="20"/>
      <c r="H8" s="19"/>
      <c r="I8" s="19"/>
    </row>
    <row r="9" spans="1:9">
      <c r="A9" s="28"/>
      <c r="B9" s="28"/>
      <c r="C9" s="31"/>
      <c r="D9" s="50"/>
      <c r="E9" s="30"/>
      <c r="F9" s="55"/>
      <c r="G9" s="20"/>
      <c r="H9" s="19"/>
      <c r="I9" s="19"/>
    </row>
    <row r="10" spans="1:9">
      <c r="A10" s="32" t="s">
        <v>8</v>
      </c>
      <c r="B10" s="33" t="s">
        <v>2</v>
      </c>
      <c r="C10" s="34" t="s">
        <v>9</v>
      </c>
      <c r="D10" s="51">
        <v>80</v>
      </c>
      <c r="E10" s="35"/>
      <c r="F10" s="56">
        <f>IF(D10="","",D10*E10)</f>
        <v>0</v>
      </c>
      <c r="G10" s="16"/>
      <c r="H10" s="16"/>
      <c r="I10" s="16"/>
    </row>
    <row r="11" spans="1:9">
      <c r="A11" s="32" t="s">
        <v>10</v>
      </c>
      <c r="B11" s="33" t="s">
        <v>2</v>
      </c>
      <c r="C11" s="34" t="s">
        <v>11</v>
      </c>
      <c r="D11" s="51">
        <v>1</v>
      </c>
      <c r="E11" s="35"/>
      <c r="F11" s="56">
        <f t="shared" ref="F11:F15" si="0">IF(D11="","",D11*E11)</f>
        <v>0</v>
      </c>
      <c r="G11" s="16"/>
      <c r="H11" s="16"/>
      <c r="I11" s="16"/>
    </row>
    <row r="12" spans="1:9" ht="21">
      <c r="A12" s="32" t="s">
        <v>12</v>
      </c>
      <c r="B12" s="33" t="s">
        <v>2</v>
      </c>
      <c r="C12" s="34" t="s">
        <v>13</v>
      </c>
      <c r="D12" s="51">
        <v>2</v>
      </c>
      <c r="E12" s="35"/>
      <c r="F12" s="56">
        <f t="shared" si="0"/>
        <v>0</v>
      </c>
      <c r="G12" s="16"/>
      <c r="H12" s="16"/>
      <c r="I12" s="16"/>
    </row>
    <row r="13" spans="1:9" ht="21">
      <c r="A13" s="32" t="s">
        <v>14</v>
      </c>
      <c r="B13" s="33" t="s">
        <v>2</v>
      </c>
      <c r="C13" s="34" t="s">
        <v>15</v>
      </c>
      <c r="D13" s="51">
        <v>1</v>
      </c>
      <c r="E13" s="35"/>
      <c r="F13" s="56">
        <f t="shared" si="0"/>
        <v>0</v>
      </c>
      <c r="G13" s="16"/>
      <c r="H13" s="16"/>
      <c r="I13" s="16"/>
    </row>
    <row r="14" spans="1:9" ht="31.5">
      <c r="A14" s="32" t="s">
        <v>16</v>
      </c>
      <c r="B14" s="33" t="s">
        <v>2</v>
      </c>
      <c r="C14" s="34" t="s">
        <v>17</v>
      </c>
      <c r="D14" s="51">
        <v>1</v>
      </c>
      <c r="E14" s="35"/>
      <c r="F14" s="56">
        <f t="shared" si="0"/>
        <v>0</v>
      </c>
      <c r="G14" s="16"/>
      <c r="H14" s="16"/>
      <c r="I14" s="16"/>
    </row>
    <row r="15" spans="1:9" ht="21">
      <c r="A15" s="32" t="s">
        <v>18</v>
      </c>
      <c r="B15" s="33" t="s">
        <v>2</v>
      </c>
      <c r="C15" s="34" t="s">
        <v>19</v>
      </c>
      <c r="D15" s="51">
        <v>5</v>
      </c>
      <c r="E15" s="35"/>
      <c r="F15" s="56">
        <f t="shared" si="0"/>
        <v>0</v>
      </c>
      <c r="G15" s="16"/>
      <c r="H15" s="16"/>
      <c r="I15" s="16"/>
    </row>
    <row r="16" spans="1:9" ht="21">
      <c r="A16" s="32" t="s">
        <v>20</v>
      </c>
      <c r="B16" s="33" t="s">
        <v>2</v>
      </c>
      <c r="C16" s="34" t="s">
        <v>21</v>
      </c>
      <c r="D16" s="51">
        <v>5</v>
      </c>
      <c r="E16" s="35"/>
      <c r="F16" s="56">
        <f>IF(D16="","",D16*E16)</f>
        <v>0</v>
      </c>
      <c r="G16" s="16"/>
      <c r="H16" s="16"/>
      <c r="I16" s="16"/>
    </row>
    <row r="17" spans="1:9" ht="73.5">
      <c r="A17" s="32" t="s">
        <v>22</v>
      </c>
      <c r="B17" s="33" t="s">
        <v>2</v>
      </c>
      <c r="C17" s="34" t="s">
        <v>23</v>
      </c>
      <c r="D17" s="51">
        <v>1</v>
      </c>
      <c r="E17" s="35"/>
      <c r="F17" s="56">
        <f t="shared" ref="F17:F28" si="1">IF(D17="","",D17*E17)</f>
        <v>0</v>
      </c>
      <c r="G17" s="16"/>
      <c r="H17" s="16"/>
      <c r="I17" s="16"/>
    </row>
    <row r="18" spans="1:9" ht="21">
      <c r="A18" s="32" t="s">
        <v>24</v>
      </c>
      <c r="B18" s="33" t="s">
        <v>2</v>
      </c>
      <c r="C18" s="34" t="s">
        <v>25</v>
      </c>
      <c r="D18" s="51">
        <v>75</v>
      </c>
      <c r="E18" s="35"/>
      <c r="F18" s="56">
        <f t="shared" si="1"/>
        <v>0</v>
      </c>
      <c r="G18" s="16"/>
      <c r="H18" s="16"/>
      <c r="I18" s="16"/>
    </row>
    <row r="19" spans="1:9">
      <c r="A19" s="32" t="s">
        <v>26</v>
      </c>
      <c r="B19" s="33" t="s">
        <v>27</v>
      </c>
      <c r="C19" s="34" t="s">
        <v>28</v>
      </c>
      <c r="D19" s="51">
        <v>40</v>
      </c>
      <c r="E19" s="35"/>
      <c r="F19" s="56">
        <f t="shared" si="1"/>
        <v>0</v>
      </c>
      <c r="G19" s="16"/>
      <c r="H19" s="16"/>
      <c r="I19" s="16"/>
    </row>
    <row r="20" spans="1:9">
      <c r="A20" s="32" t="s">
        <v>29</v>
      </c>
      <c r="B20" s="33" t="s">
        <v>27</v>
      </c>
      <c r="C20" s="34" t="s">
        <v>30</v>
      </c>
      <c r="D20" s="51">
        <f>18*5</f>
        <v>90</v>
      </c>
      <c r="E20" s="35"/>
      <c r="F20" s="56">
        <f t="shared" si="1"/>
        <v>0</v>
      </c>
      <c r="G20" s="16"/>
      <c r="H20" s="16"/>
      <c r="I20" s="16"/>
    </row>
    <row r="21" spans="1:9" ht="63">
      <c r="A21" s="32" t="s">
        <v>31</v>
      </c>
      <c r="B21" s="33" t="s">
        <v>2</v>
      </c>
      <c r="C21" s="34" t="s">
        <v>32</v>
      </c>
      <c r="D21" s="51">
        <v>1</v>
      </c>
      <c r="E21" s="35"/>
      <c r="F21" s="56">
        <f t="shared" si="1"/>
        <v>0</v>
      </c>
      <c r="G21" s="16"/>
      <c r="H21" s="16"/>
      <c r="I21" s="16"/>
    </row>
    <row r="22" spans="1:9">
      <c r="A22" s="32" t="s">
        <v>33</v>
      </c>
      <c r="B22" s="33" t="s">
        <v>27</v>
      </c>
      <c r="C22" s="34" t="s">
        <v>34</v>
      </c>
      <c r="D22" s="51">
        <v>75</v>
      </c>
      <c r="E22" s="35"/>
      <c r="F22" s="56">
        <f t="shared" si="1"/>
        <v>0</v>
      </c>
      <c r="G22" s="16"/>
      <c r="H22" s="16"/>
      <c r="I22" s="16"/>
    </row>
    <row r="23" spans="1:9">
      <c r="A23" s="32" t="s">
        <v>35</v>
      </c>
      <c r="B23" s="33" t="s">
        <v>27</v>
      </c>
      <c r="C23" s="34" t="s">
        <v>36</v>
      </c>
      <c r="D23" s="51">
        <v>250</v>
      </c>
      <c r="E23" s="35"/>
      <c r="F23" s="56">
        <f t="shared" si="1"/>
        <v>0</v>
      </c>
      <c r="G23" s="16"/>
      <c r="H23" s="16"/>
      <c r="I23" s="16"/>
    </row>
    <row r="24" spans="1:9">
      <c r="A24" s="32" t="s">
        <v>37</v>
      </c>
      <c r="B24" s="33" t="s">
        <v>27</v>
      </c>
      <c r="C24" s="34" t="s">
        <v>38</v>
      </c>
      <c r="D24" s="51">
        <v>100</v>
      </c>
      <c r="E24" s="35"/>
      <c r="F24" s="56">
        <f t="shared" si="1"/>
        <v>0</v>
      </c>
      <c r="G24" s="16"/>
      <c r="H24" s="16"/>
      <c r="I24" s="16"/>
    </row>
    <row r="25" spans="1:9">
      <c r="A25" s="32" t="s">
        <v>39</v>
      </c>
      <c r="B25" s="33" t="s">
        <v>27</v>
      </c>
      <c r="C25" s="34" t="s">
        <v>40</v>
      </c>
      <c r="D25" s="51">
        <v>200</v>
      </c>
      <c r="E25" s="35"/>
      <c r="F25" s="56">
        <f t="shared" si="1"/>
        <v>0</v>
      </c>
      <c r="G25" s="16"/>
      <c r="H25" s="16"/>
      <c r="I25" s="16"/>
    </row>
    <row r="26" spans="1:9">
      <c r="A26" s="32" t="s">
        <v>41</v>
      </c>
      <c r="B26" s="33" t="s">
        <v>27</v>
      </c>
      <c r="C26" s="34" t="s">
        <v>42</v>
      </c>
      <c r="D26" s="51">
        <v>20</v>
      </c>
      <c r="E26" s="35"/>
      <c r="F26" s="56">
        <f t="shared" si="1"/>
        <v>0</v>
      </c>
      <c r="G26" s="16"/>
      <c r="H26" s="16"/>
      <c r="I26" s="16"/>
    </row>
    <row r="27" spans="1:9">
      <c r="A27" s="32" t="s">
        <v>43</v>
      </c>
      <c r="B27" s="33" t="s">
        <v>27</v>
      </c>
      <c r="C27" s="34" t="s">
        <v>44</v>
      </c>
      <c r="D27" s="51">
        <v>90</v>
      </c>
      <c r="E27" s="35"/>
      <c r="F27" s="56">
        <f t="shared" si="1"/>
        <v>0</v>
      </c>
      <c r="G27" s="16"/>
      <c r="H27" s="16"/>
      <c r="I27" s="16"/>
    </row>
    <row r="28" spans="1:9" ht="357">
      <c r="A28" s="32" t="s">
        <v>45</v>
      </c>
      <c r="B28" s="33" t="s">
        <v>46</v>
      </c>
      <c r="C28" s="34" t="s">
        <v>47</v>
      </c>
      <c r="D28" s="51">
        <v>1</v>
      </c>
      <c r="E28" s="35"/>
      <c r="F28" s="56">
        <f t="shared" si="1"/>
        <v>0</v>
      </c>
      <c r="G28" s="16"/>
      <c r="H28" s="16"/>
      <c r="I28" s="16"/>
    </row>
    <row r="29" spans="1:9">
      <c r="A29" s="32"/>
      <c r="B29" s="33"/>
      <c r="C29" s="34"/>
      <c r="D29" s="51"/>
      <c r="E29" s="35"/>
      <c r="F29" s="56"/>
      <c r="G29" s="16"/>
      <c r="H29" s="16"/>
      <c r="I29" s="16"/>
    </row>
    <row r="30" spans="1:9">
      <c r="A30" s="28"/>
      <c r="B30" s="28"/>
      <c r="C30" s="29" t="str">
        <f>CONCATENATE("TOTAL ",C8)</f>
        <v>TOTAL CAPÍTULO 1: Luminarias Horta</v>
      </c>
      <c r="D30" s="50"/>
      <c r="E30" s="30"/>
      <c r="F30" s="57">
        <f>SUBTOTAL(9,F10:F28)</f>
        <v>0</v>
      </c>
      <c r="G30" s="20"/>
      <c r="H30" s="19"/>
      <c r="I30" s="19"/>
    </row>
    <row r="31" spans="1:9">
      <c r="A31" s="28"/>
      <c r="B31" s="28"/>
      <c r="C31" s="31"/>
      <c r="D31" s="50"/>
      <c r="E31" s="30"/>
      <c r="F31" s="55"/>
      <c r="G31" s="20"/>
      <c r="H31" s="19"/>
      <c r="I31" s="19"/>
    </row>
    <row r="32" spans="1:9">
      <c r="A32" s="28"/>
      <c r="B32" s="28"/>
      <c r="C32" s="29" t="s">
        <v>48</v>
      </c>
      <c r="D32" s="50"/>
      <c r="E32" s="30"/>
      <c r="F32" s="55"/>
      <c r="G32" s="20"/>
      <c r="H32" s="19"/>
      <c r="I32" s="19"/>
    </row>
    <row r="33" spans="1:9">
      <c r="A33" s="28"/>
      <c r="B33" s="28"/>
      <c r="C33" s="31"/>
      <c r="D33" s="50"/>
      <c r="E33" s="30"/>
      <c r="F33" s="55"/>
      <c r="G33" s="20"/>
      <c r="H33" s="19"/>
      <c r="I33" s="19"/>
    </row>
    <row r="34" spans="1:9">
      <c r="A34" s="32" t="s">
        <v>49</v>
      </c>
      <c r="B34" s="33" t="s">
        <v>2</v>
      </c>
      <c r="C34" s="34" t="s">
        <v>9</v>
      </c>
      <c r="D34" s="51">
        <v>80</v>
      </c>
      <c r="E34" s="35"/>
      <c r="F34" s="56">
        <f>D34*E34</f>
        <v>0</v>
      </c>
      <c r="G34" s="16"/>
      <c r="H34" s="16"/>
      <c r="I34" s="16"/>
    </row>
    <row r="35" spans="1:9" ht="21">
      <c r="A35" s="32" t="s">
        <v>50</v>
      </c>
      <c r="B35" s="33" t="s">
        <v>2</v>
      </c>
      <c r="C35" s="34" t="s">
        <v>15</v>
      </c>
      <c r="D35" s="51">
        <v>1</v>
      </c>
      <c r="E35" s="35"/>
      <c r="F35" s="56">
        <f t="shared" ref="F35:F50" si="2">D35*E35</f>
        <v>0</v>
      </c>
      <c r="G35" s="16"/>
      <c r="H35" s="16"/>
      <c r="I35" s="16"/>
    </row>
    <row r="36" spans="1:9" ht="31.5">
      <c r="A36" s="32" t="s">
        <v>51</v>
      </c>
      <c r="B36" s="33" t="s">
        <v>2</v>
      </c>
      <c r="C36" s="34" t="s">
        <v>17</v>
      </c>
      <c r="D36" s="51">
        <v>1</v>
      </c>
      <c r="E36" s="35"/>
      <c r="F36" s="56">
        <f t="shared" si="2"/>
        <v>0</v>
      </c>
      <c r="G36" s="16"/>
      <c r="H36" s="16"/>
      <c r="I36" s="16"/>
    </row>
    <row r="37" spans="1:9" ht="21">
      <c r="A37" s="32" t="s">
        <v>52</v>
      </c>
      <c r="B37" s="28" t="s">
        <v>2</v>
      </c>
      <c r="C37" s="31" t="s">
        <v>19</v>
      </c>
      <c r="D37" s="50">
        <v>5</v>
      </c>
      <c r="E37" s="30"/>
      <c r="F37" s="56">
        <f t="shared" si="2"/>
        <v>0</v>
      </c>
      <c r="G37" s="20"/>
      <c r="H37" s="19"/>
      <c r="I37" s="19"/>
    </row>
    <row r="38" spans="1:9" ht="21">
      <c r="A38" s="32" t="s">
        <v>53</v>
      </c>
      <c r="B38" s="28" t="s">
        <v>2</v>
      </c>
      <c r="C38" s="31" t="s">
        <v>21</v>
      </c>
      <c r="D38" s="50">
        <v>5</v>
      </c>
      <c r="E38" s="30"/>
      <c r="F38" s="56">
        <f t="shared" si="2"/>
        <v>0</v>
      </c>
      <c r="G38" s="20"/>
      <c r="H38" s="19"/>
      <c r="I38" s="19"/>
    </row>
    <row r="39" spans="1:9" ht="73.5">
      <c r="A39" s="32" t="s">
        <v>54</v>
      </c>
      <c r="B39" s="28" t="s">
        <v>2</v>
      </c>
      <c r="C39" s="31" t="s">
        <v>23</v>
      </c>
      <c r="D39" s="50">
        <v>1</v>
      </c>
      <c r="E39" s="30"/>
      <c r="F39" s="56">
        <f t="shared" si="2"/>
        <v>0</v>
      </c>
      <c r="G39" s="20"/>
      <c r="H39" s="19"/>
      <c r="I39" s="19"/>
    </row>
    <row r="40" spans="1:9" ht="21">
      <c r="A40" s="32" t="s">
        <v>55</v>
      </c>
      <c r="B40" s="28" t="s">
        <v>2</v>
      </c>
      <c r="C40" s="31" t="s">
        <v>25</v>
      </c>
      <c r="D40" s="50">
        <v>75</v>
      </c>
      <c r="E40" s="30"/>
      <c r="F40" s="56">
        <f t="shared" si="2"/>
        <v>0</v>
      </c>
      <c r="G40" s="20"/>
      <c r="H40" s="19"/>
      <c r="I40" s="19"/>
    </row>
    <row r="41" spans="1:9">
      <c r="A41" s="32" t="s">
        <v>56</v>
      </c>
      <c r="B41" s="28" t="s">
        <v>27</v>
      </c>
      <c r="C41" s="31" t="s">
        <v>57</v>
      </c>
      <c r="D41" s="50">
        <v>15</v>
      </c>
      <c r="E41" s="30"/>
      <c r="F41" s="56">
        <f t="shared" si="2"/>
        <v>0</v>
      </c>
      <c r="G41" s="20"/>
      <c r="H41" s="19"/>
      <c r="I41" s="19"/>
    </row>
    <row r="42" spans="1:9">
      <c r="A42" s="32" t="s">
        <v>58</v>
      </c>
      <c r="B42" s="28" t="s">
        <v>27</v>
      </c>
      <c r="C42" s="31" t="s">
        <v>30</v>
      </c>
      <c r="D42" s="50">
        <v>75</v>
      </c>
      <c r="E42" s="30"/>
      <c r="F42" s="56">
        <f t="shared" si="2"/>
        <v>0</v>
      </c>
      <c r="G42" s="20"/>
      <c r="H42" s="19"/>
      <c r="I42" s="19"/>
    </row>
    <row r="43" spans="1:9" ht="63">
      <c r="A43" s="32" t="s">
        <v>59</v>
      </c>
      <c r="B43" s="28" t="s">
        <v>2</v>
      </c>
      <c r="C43" s="31" t="s">
        <v>60</v>
      </c>
      <c r="D43" s="50">
        <v>1</v>
      </c>
      <c r="E43" s="30"/>
      <c r="F43" s="56">
        <f t="shared" si="2"/>
        <v>0</v>
      </c>
      <c r="G43" s="20"/>
      <c r="H43" s="19"/>
      <c r="I43" s="19"/>
    </row>
    <row r="44" spans="1:9">
      <c r="A44" s="32" t="s">
        <v>61</v>
      </c>
      <c r="B44" s="28" t="s">
        <v>27</v>
      </c>
      <c r="C44" s="31" t="s">
        <v>34</v>
      </c>
      <c r="D44" s="50">
        <v>60</v>
      </c>
      <c r="E44" s="30"/>
      <c r="F44" s="56">
        <f t="shared" si="2"/>
        <v>0</v>
      </c>
      <c r="G44" s="20"/>
      <c r="H44" s="19"/>
      <c r="I44" s="19"/>
    </row>
    <row r="45" spans="1:9">
      <c r="A45" s="32" t="s">
        <v>62</v>
      </c>
      <c r="B45" s="28" t="s">
        <v>27</v>
      </c>
      <c r="C45" s="31" t="s">
        <v>63</v>
      </c>
      <c r="D45" s="50">
        <v>200</v>
      </c>
      <c r="E45" s="30"/>
      <c r="F45" s="56">
        <f t="shared" si="2"/>
        <v>0</v>
      </c>
      <c r="G45" s="20"/>
      <c r="H45" s="19"/>
      <c r="I45" s="19"/>
    </row>
    <row r="46" spans="1:9">
      <c r="A46" s="32" t="s">
        <v>64</v>
      </c>
      <c r="B46" s="28" t="s">
        <v>27</v>
      </c>
      <c r="C46" s="31" t="s">
        <v>36</v>
      </c>
      <c r="D46" s="50">
        <v>100</v>
      </c>
      <c r="E46" s="30"/>
      <c r="F46" s="56">
        <f t="shared" si="2"/>
        <v>0</v>
      </c>
      <c r="G46" s="20"/>
      <c r="H46" s="19"/>
      <c r="I46" s="19"/>
    </row>
    <row r="47" spans="1:9">
      <c r="A47" s="32" t="s">
        <v>65</v>
      </c>
      <c r="B47" s="28" t="s">
        <v>27</v>
      </c>
      <c r="C47" s="31" t="s">
        <v>38</v>
      </c>
      <c r="D47" s="50">
        <v>120</v>
      </c>
      <c r="E47" s="30"/>
      <c r="F47" s="56">
        <f t="shared" si="2"/>
        <v>0</v>
      </c>
      <c r="G47" s="20"/>
      <c r="H47" s="19"/>
      <c r="I47" s="19"/>
    </row>
    <row r="48" spans="1:9">
      <c r="A48" s="32" t="s">
        <v>66</v>
      </c>
      <c r="B48" s="28" t="s">
        <v>27</v>
      </c>
      <c r="C48" s="31" t="s">
        <v>40</v>
      </c>
      <c r="D48" s="50">
        <v>200</v>
      </c>
      <c r="E48" s="30"/>
      <c r="F48" s="56">
        <f t="shared" si="2"/>
        <v>0</v>
      </c>
      <c r="G48" s="20"/>
      <c r="H48" s="19"/>
      <c r="I48" s="19"/>
    </row>
    <row r="49" spans="1:9">
      <c r="A49" s="32" t="s">
        <v>67</v>
      </c>
      <c r="B49" s="28" t="s">
        <v>27</v>
      </c>
      <c r="C49" s="31" t="s">
        <v>42</v>
      </c>
      <c r="D49" s="50">
        <v>20</v>
      </c>
      <c r="E49" s="30"/>
      <c r="F49" s="56">
        <f t="shared" si="2"/>
        <v>0</v>
      </c>
      <c r="G49" s="20"/>
      <c r="H49" s="19"/>
      <c r="I49" s="19"/>
    </row>
    <row r="50" spans="1:9">
      <c r="A50" s="32" t="s">
        <v>68</v>
      </c>
      <c r="B50" s="28" t="s">
        <v>27</v>
      </c>
      <c r="C50" s="31" t="s">
        <v>44</v>
      </c>
      <c r="D50" s="50">
        <v>75</v>
      </c>
      <c r="E50" s="30"/>
      <c r="F50" s="56">
        <f t="shared" si="2"/>
        <v>0</v>
      </c>
      <c r="G50" s="20"/>
      <c r="H50" s="19"/>
      <c r="I50" s="19"/>
    </row>
    <row r="51" spans="1:9">
      <c r="A51" s="32"/>
      <c r="B51" s="28"/>
      <c r="C51" s="31"/>
      <c r="D51" s="50"/>
      <c r="E51" s="30"/>
      <c r="F51" s="55"/>
      <c r="G51" s="20"/>
      <c r="H51" s="19"/>
      <c r="I51" s="19"/>
    </row>
    <row r="52" spans="1:9">
      <c r="A52" s="28"/>
      <c r="B52" s="28"/>
      <c r="C52" s="29" t="str">
        <f>CONCATENATE("TOTAL ",C32)</f>
        <v>TOTAL CAPÍTULO 2: Luminarias Triangle</v>
      </c>
      <c r="D52" s="50"/>
      <c r="E52" s="30"/>
      <c r="F52" s="57">
        <f>SUBTOTAL(9,F34:F50)</f>
        <v>0</v>
      </c>
      <c r="G52" s="20"/>
      <c r="H52" s="19"/>
      <c r="I52" s="19"/>
    </row>
    <row r="53" spans="1:9">
      <c r="A53" s="28"/>
      <c r="B53" s="28"/>
      <c r="C53" s="29"/>
      <c r="D53" s="50"/>
      <c r="E53" s="30"/>
      <c r="F53" s="57"/>
      <c r="G53" s="20"/>
      <c r="H53" s="19"/>
      <c r="I53" s="19"/>
    </row>
    <row r="54" spans="1:9" hidden="1">
      <c r="A54" s="28"/>
      <c r="B54" s="28"/>
      <c r="C54" s="29"/>
      <c r="D54" s="50"/>
      <c r="E54" s="30"/>
      <c r="F54" s="57"/>
      <c r="G54" s="20"/>
      <c r="H54" s="19"/>
      <c r="I54" s="19"/>
    </row>
    <row r="55" spans="1:9" hidden="1">
      <c r="A55" s="28"/>
      <c r="B55" s="28"/>
      <c r="C55" s="29"/>
      <c r="D55" s="50"/>
      <c r="E55" s="30"/>
      <c r="F55" s="57"/>
      <c r="G55" s="20"/>
      <c r="H55" s="19"/>
      <c r="I55" s="19"/>
    </row>
    <row r="56" spans="1:9" hidden="1">
      <c r="A56" s="28"/>
      <c r="B56" s="28"/>
      <c r="C56" s="29"/>
      <c r="D56" s="50"/>
      <c r="E56" s="30"/>
      <c r="F56" s="57"/>
      <c r="G56" s="20"/>
      <c r="H56" s="19"/>
      <c r="I56" s="19"/>
    </row>
    <row r="57" spans="1:9" hidden="1">
      <c r="A57" s="28"/>
      <c r="B57" s="28"/>
      <c r="C57" s="29"/>
      <c r="D57" s="50"/>
      <c r="E57" s="30"/>
      <c r="F57" s="57"/>
      <c r="G57" s="20"/>
      <c r="H57" s="19"/>
      <c r="I57" s="19"/>
    </row>
    <row r="58" spans="1:9" hidden="1">
      <c r="A58" s="28"/>
      <c r="B58" s="28"/>
      <c r="C58" s="29"/>
      <c r="D58" s="50"/>
      <c r="E58" s="30"/>
      <c r="F58" s="57"/>
      <c r="G58" s="20"/>
      <c r="H58" s="19"/>
      <c r="I58" s="19"/>
    </row>
    <row r="59" spans="1:9" hidden="1">
      <c r="A59" s="28"/>
      <c r="B59" s="28"/>
      <c r="C59" s="29"/>
      <c r="D59" s="50"/>
      <c r="E59" s="30"/>
      <c r="F59" s="57"/>
      <c r="G59" s="20"/>
      <c r="H59" s="19"/>
      <c r="I59" s="19"/>
    </row>
    <row r="60" spans="1:9" hidden="1">
      <c r="A60" s="28"/>
      <c r="B60" s="28"/>
      <c r="C60" s="29"/>
      <c r="D60" s="50"/>
      <c r="E60" s="30"/>
      <c r="F60" s="57"/>
      <c r="G60" s="20"/>
      <c r="H60" s="19"/>
      <c r="I60" s="19"/>
    </row>
    <row r="61" spans="1:9" hidden="1">
      <c r="A61" s="28"/>
      <c r="B61" s="28"/>
      <c r="C61" s="29"/>
      <c r="D61" s="50"/>
      <c r="E61" s="30"/>
      <c r="F61" s="57"/>
      <c r="G61" s="20"/>
      <c r="H61" s="19"/>
      <c r="I61" s="19"/>
    </row>
    <row r="62" spans="1:9" hidden="1">
      <c r="A62" s="28"/>
      <c r="B62" s="28"/>
      <c r="C62" s="29"/>
      <c r="D62" s="50"/>
      <c r="E62" s="30"/>
      <c r="F62" s="57"/>
      <c r="G62" s="20"/>
      <c r="H62" s="19"/>
      <c r="I62" s="19"/>
    </row>
    <row r="63" spans="1:9" hidden="1">
      <c r="A63" s="28"/>
      <c r="B63" s="28"/>
      <c r="C63" s="29"/>
      <c r="D63" s="50"/>
      <c r="E63" s="30"/>
      <c r="F63" s="57"/>
      <c r="G63" s="20"/>
      <c r="H63" s="19"/>
      <c r="I63" s="19"/>
    </row>
    <row r="64" spans="1:9" hidden="1">
      <c r="A64" s="28"/>
      <c r="B64" s="28"/>
      <c r="C64" s="29"/>
      <c r="D64" s="50"/>
      <c r="E64" s="30"/>
      <c r="F64" s="57"/>
      <c r="G64" s="20"/>
      <c r="H64" s="19"/>
      <c r="I64" s="19"/>
    </row>
    <row r="65" spans="1:9" hidden="1">
      <c r="A65" s="28"/>
      <c r="B65" s="28"/>
      <c r="C65" s="29"/>
      <c r="D65" s="50"/>
      <c r="E65" s="30"/>
      <c r="F65" s="57"/>
      <c r="G65" s="20"/>
      <c r="H65" s="19"/>
      <c r="I65" s="19"/>
    </row>
    <row r="66" spans="1:9" hidden="1">
      <c r="A66" s="28"/>
      <c r="B66" s="28"/>
      <c r="C66" s="29"/>
      <c r="D66" s="50"/>
      <c r="E66" s="30"/>
      <c r="F66" s="57"/>
      <c r="G66" s="20"/>
      <c r="H66" s="19"/>
      <c r="I66" s="19"/>
    </row>
    <row r="67" spans="1:9" hidden="1">
      <c r="A67" s="28"/>
      <c r="B67" s="28"/>
      <c r="C67" s="29"/>
      <c r="D67" s="50"/>
      <c r="E67" s="30"/>
      <c r="F67" s="57"/>
      <c r="G67" s="20"/>
      <c r="H67" s="19"/>
      <c r="I67" s="19"/>
    </row>
    <row r="68" spans="1:9" hidden="1">
      <c r="A68" s="28"/>
      <c r="B68" s="28"/>
      <c r="C68" s="29"/>
      <c r="D68" s="50"/>
      <c r="E68" s="30"/>
      <c r="F68" s="57"/>
      <c r="G68" s="20"/>
      <c r="H68" s="19"/>
      <c r="I68" s="19"/>
    </row>
    <row r="69" spans="1:9" hidden="1">
      <c r="A69" s="28"/>
      <c r="B69" s="28"/>
      <c r="C69" s="29"/>
      <c r="D69" s="50"/>
      <c r="E69" s="30"/>
      <c r="F69" s="57"/>
      <c r="G69" s="20"/>
      <c r="H69" s="19"/>
      <c r="I69" s="19"/>
    </row>
    <row r="70" spans="1:9" hidden="1">
      <c r="A70" s="28"/>
      <c r="B70" s="28"/>
      <c r="C70" s="29"/>
      <c r="D70" s="50"/>
      <c r="E70" s="30"/>
      <c r="F70" s="57"/>
      <c r="G70" s="20"/>
      <c r="H70" s="19"/>
      <c r="I70" s="19"/>
    </row>
    <row r="71" spans="1:9" hidden="1">
      <c r="A71" s="28"/>
      <c r="B71" s="28"/>
      <c r="C71" s="29"/>
      <c r="D71" s="50"/>
      <c r="E71" s="30"/>
      <c r="F71" s="57"/>
      <c r="G71" s="20"/>
      <c r="H71" s="19"/>
      <c r="I71" s="19"/>
    </row>
    <row r="72" spans="1:9" hidden="1">
      <c r="A72" s="28"/>
      <c r="B72" s="28"/>
      <c r="C72" s="29"/>
      <c r="D72" s="50"/>
      <c r="E72" s="30"/>
      <c r="F72" s="57"/>
      <c r="G72" s="20"/>
      <c r="H72" s="19"/>
      <c r="I72" s="19"/>
    </row>
    <row r="73" spans="1:9" hidden="1">
      <c r="A73" s="37"/>
      <c r="B73" s="37"/>
      <c r="C73" s="29"/>
      <c r="D73" s="50"/>
      <c r="E73" s="30"/>
      <c r="F73" s="57"/>
      <c r="G73" s="16"/>
    </row>
    <row r="74" spans="1:9" hidden="1">
      <c r="A74" s="37"/>
      <c r="B74" s="37"/>
      <c r="C74" s="29"/>
      <c r="D74" s="50"/>
      <c r="E74" s="30"/>
      <c r="F74" s="57"/>
      <c r="G74" s="16"/>
    </row>
    <row r="75" spans="1:9" hidden="1">
      <c r="A75" s="37"/>
      <c r="B75" s="37"/>
      <c r="C75" s="29"/>
      <c r="D75" s="50"/>
      <c r="E75" s="30"/>
      <c r="F75" s="57"/>
      <c r="G75" s="16"/>
    </row>
    <row r="76" spans="1:9">
      <c r="A76" s="28"/>
      <c r="B76" s="28"/>
      <c r="C76" s="29" t="s">
        <v>69</v>
      </c>
      <c r="D76" s="50"/>
      <c r="E76" s="30"/>
      <c r="F76" s="55"/>
      <c r="G76" s="20"/>
      <c r="H76" s="19"/>
      <c r="I76" s="19"/>
    </row>
    <row r="77" spans="1:9">
      <c r="A77" s="28"/>
      <c r="B77" s="28"/>
      <c r="C77" s="31"/>
      <c r="D77" s="50"/>
      <c r="E77" s="30"/>
      <c r="F77" s="55"/>
      <c r="G77" s="20"/>
      <c r="H77" s="19"/>
      <c r="I77" s="19"/>
    </row>
    <row r="78" spans="1:9" ht="31.5">
      <c r="A78" s="32" t="s">
        <v>70</v>
      </c>
      <c r="B78" s="33" t="s">
        <v>2</v>
      </c>
      <c r="C78" s="34" t="s">
        <v>71</v>
      </c>
      <c r="D78" s="51">
        <v>2</v>
      </c>
      <c r="E78" s="35"/>
      <c r="F78" s="56">
        <f>IF(D78="","",D78*E78)</f>
        <v>0</v>
      </c>
      <c r="G78" s="16"/>
      <c r="H78" s="16"/>
      <c r="I78" s="16"/>
    </row>
    <row r="79" spans="1:9" ht="31.5">
      <c r="A79" s="32" t="s">
        <v>72</v>
      </c>
      <c r="B79" s="33" t="s">
        <v>2</v>
      </c>
      <c r="C79" s="34" t="s">
        <v>73</v>
      </c>
      <c r="D79" s="51">
        <v>1</v>
      </c>
      <c r="E79" s="35">
        <v>1200</v>
      </c>
      <c r="F79" s="56">
        <f>D79*E79</f>
        <v>1200</v>
      </c>
      <c r="G79" s="16"/>
      <c r="H79" s="16"/>
      <c r="I79" s="16"/>
    </row>
    <row r="80" spans="1:9" ht="31.5">
      <c r="A80" s="32" t="s">
        <v>74</v>
      </c>
      <c r="B80" s="33" t="s">
        <v>27</v>
      </c>
      <c r="C80" s="34" t="s">
        <v>75</v>
      </c>
      <c r="D80" s="51">
        <v>1</v>
      </c>
      <c r="E80" s="35"/>
      <c r="F80" s="56">
        <f t="shared" ref="F80" si="3">IF(D80="","",D80*E80)</f>
        <v>0</v>
      </c>
      <c r="G80" s="16"/>
      <c r="H80" s="16"/>
      <c r="I80" s="16"/>
    </row>
    <row r="81" spans="1:9" ht="52.5">
      <c r="A81" s="32" t="s">
        <v>76</v>
      </c>
      <c r="B81" s="33" t="s">
        <v>2</v>
      </c>
      <c r="C81" s="34" t="s">
        <v>77</v>
      </c>
      <c r="D81" s="51">
        <v>2</v>
      </c>
      <c r="E81" s="35">
        <v>1210</v>
      </c>
      <c r="F81" s="56">
        <f>IF(D81="","",D81*E81)</f>
        <v>2420</v>
      </c>
      <c r="G81" s="16"/>
      <c r="H81" s="16"/>
      <c r="I81" s="16"/>
    </row>
    <row r="82" spans="1:9" ht="21">
      <c r="A82" s="32" t="s">
        <v>78</v>
      </c>
      <c r="B82" s="33" t="s">
        <v>2</v>
      </c>
      <c r="C82" s="31" t="s">
        <v>79</v>
      </c>
      <c r="D82" s="51">
        <v>2</v>
      </c>
      <c r="E82" s="35"/>
      <c r="F82" s="56">
        <f>IF(D82="","",D82*E82)</f>
        <v>0</v>
      </c>
      <c r="G82" s="16"/>
      <c r="H82" s="16"/>
      <c r="I82" s="16"/>
    </row>
    <row r="83" spans="1:9">
      <c r="A83" s="28"/>
      <c r="B83" s="28"/>
      <c r="C83" s="31"/>
      <c r="D83" s="50"/>
      <c r="E83" s="30"/>
      <c r="F83" s="50"/>
      <c r="G83" s="20"/>
      <c r="H83" s="17"/>
      <c r="I83" s="19"/>
    </row>
    <row r="84" spans="1:9">
      <c r="A84" s="38"/>
      <c r="B84" s="38"/>
      <c r="C84" s="39" t="str">
        <f>CONCATENATE("TOTAL ",C76)</f>
        <v>TOTAL CAPÍTULO 3: Adicionales</v>
      </c>
      <c r="D84" s="52"/>
      <c r="E84" s="30"/>
      <c r="F84" s="58">
        <f>SUBTOTAL(9,F78:F83)</f>
        <v>3620</v>
      </c>
      <c r="G84" s="20"/>
      <c r="H84" s="19"/>
      <c r="I84" s="20"/>
    </row>
    <row r="85" spans="1:9">
      <c r="A85" s="40"/>
      <c r="B85" s="40"/>
      <c r="C85" s="39"/>
      <c r="D85" s="52"/>
      <c r="E85" s="36"/>
      <c r="F85" s="59"/>
      <c r="I85" s="16"/>
    </row>
    <row r="86" spans="1:9">
      <c r="A86" s="31"/>
      <c r="B86" s="31"/>
      <c r="C86" s="31"/>
      <c r="D86" s="53"/>
      <c r="E86" s="30"/>
      <c r="F86" s="50"/>
    </row>
    <row r="87" spans="1:9" ht="15" customHeight="1">
      <c r="A87" s="39"/>
      <c r="B87" s="39"/>
      <c r="C87" s="39" t="s">
        <v>80</v>
      </c>
      <c r="D87" s="41"/>
      <c r="E87" s="41"/>
      <c r="F87" s="60">
        <f>SUBTOTAL(9,F7:F86)</f>
        <v>3620</v>
      </c>
      <c r="I87" s="21"/>
    </row>
    <row r="88" spans="1:9">
      <c r="A88" s="42"/>
      <c r="B88" s="42"/>
      <c r="C88" s="42"/>
      <c r="D88" s="43"/>
      <c r="E88" s="44"/>
      <c r="F88" s="45"/>
      <c r="I88" s="22"/>
    </row>
    <row r="89" spans="1:9">
      <c r="A89" s="42"/>
      <c r="B89" s="42"/>
      <c r="C89" s="42"/>
      <c r="D89" s="43"/>
      <c r="E89" s="42"/>
      <c r="F89" s="45"/>
      <c r="I89" s="22"/>
    </row>
    <row r="90" spans="1:9">
      <c r="A90" s="46"/>
      <c r="B90" s="46"/>
      <c r="C90" s="46"/>
      <c r="D90" s="47"/>
      <c r="E90" s="46"/>
      <c r="F90" s="48"/>
      <c r="I90" s="22"/>
    </row>
    <row r="91" spans="1:9">
      <c r="C91" s="2"/>
      <c r="D91" s="2"/>
      <c r="E91" s="2"/>
      <c r="F91" s="2"/>
    </row>
  </sheetData>
  <phoneticPr fontId="17" type="noConversion"/>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MB_seguimentWorkflow xmlns="c8de0594-42e2-4f26-8a69-9df094374455" xsi:nil="true"/>
    <TMB_NumeroSolicitud xmlns="c8de0594-42e2-4f26-8a69-9df094374455">16073544</TMB_NumeroSolicitud>
    <TMB_Nota xmlns="c8de0594-42e2-4f26-8a69-9df094374455" xsi:nil="true"/>
    <h480fc279f9148aeb4afcdcf27073b87 xmlns="c8de0594-42e2-4f26-8a69-9df094374455">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5cd44708-a357-4aee-a9ab-ade886f4bbf7</TermId>
        </TermInfo>
      </Terms>
    </h480fc279f9148aeb4afcdcf27073b87>
    <TMB_TitolLicitacio xmlns="c8de0594-42e2-4f26-8a69-9df094374455">16073544 - Reforç il lumininació TR i Horta</TMB_TitolLicitacio>
    <TMB_DataComiteWF xmlns="c8de0594-42e2-4f26-8a69-9df094374455" xsi:nil="true"/>
    <lcf76f155ced4ddcb4097134ff3c332f xmlns="b33c6233-2ab6-44e4-b566-b78dc0012292" xsi:nil="true"/>
    <TaxCatchAll xmlns="c8de0594-42e2-4f26-8a69-9df094374455">
      <Value>3089</Value>
      <Value>3159</Value>
    </TaxCatchAll>
    <DocOkMA xmlns="b33c6233-2ab6-44e4-b566-b78dc0012292" xsi:nil="true"/>
    <ecb982cbbbba49edba287c0296970fd2 xmlns="c8de0594-42e2-4f26-8a69-9df094374455">
      <Terms xmlns="http://schemas.microsoft.com/office/infopath/2007/PartnerControls"/>
    </ecb982cbbbba49edba287c0296970fd2>
    <TMB_CH_TipusDocu xmlns="c8de0594-42e2-4f26-8a69-9df094374455">Annexe</TMB_CH_TipusDocu>
    <TMB_OP xmlns="c8de0594-42e2-4f26-8a69-9df094374455">2026-09-21T22:00:00+00:00</TMB_OP>
    <g93776c333e34272ab15451ee7fa82be xmlns="c8de0594-42e2-4f26-8a69-9df094374455">
      <Terms xmlns="http://schemas.microsoft.com/office/infopath/2007/PartnerControls">
        <TermInfo xmlns="http://schemas.microsoft.com/office/infopath/2007/PartnerControls">
          <TermName xmlns="http://schemas.microsoft.com/office/infopath/2007/PartnerControls">Inici</TermName>
          <TermId xmlns="http://schemas.microsoft.com/office/infopath/2007/PartnerControls">1ed37523-d63e-4991-aef8-399e829bfef8</TermId>
        </TermInfo>
      </Terms>
    </g93776c333e34272ab15451ee7fa82be>
    <TMB_CC xmlns="c8de0594-42e2-4f26-8a69-9df094374455" xsi:nil="true"/>
    <TMB_IDLicitacio xmlns="c8de0594-42e2-4f26-8a69-9df094374455">558786</TMB_IDLicitacio>
    <TMB_CA xmlns="c8de0594-42e2-4f26-8a69-9df094374455">2026-10-05T22:00:00+00:00</TMB_CA>
    <b82b7a08db3a4ab5a955c48b15659d84 xmlns="c8de0594-42e2-4f26-8a69-9df094374455">
      <Terms xmlns="http://schemas.microsoft.com/office/infopath/2007/PartnerControls"/>
    </b82b7a08db3a4ab5a955c48b15659d84>
    <TMB_DataAltres xmlns="c8de0594-42e2-4f26-8a69-9df094374455" xsi:nil="true"/>
    <TMB_Perfil xmlns="c8de0594-42e2-4f26-8a69-9df094374455">true</TMB_Perfil>
    <b3a2275c509d4b0394d7e35eb2e777cd xmlns="c8de0594-42e2-4f26-8a69-9df094374455"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Promotor" ma:contentTypeID="0x0101004F9C3DA4EFA24741AD6D965779F91C0300D34374BB6F21F541B4FFA535A9FC66F6" ma:contentTypeVersion="39" ma:contentTypeDescription="Crea un document nou" ma:contentTypeScope="" ma:versionID="677994aa6c23dca221b6f4d236621db2">
  <xsd:schema xmlns:xsd="http://www.w3.org/2001/XMLSchema" xmlns:xs="http://www.w3.org/2001/XMLSchema" xmlns:p="http://schemas.microsoft.com/office/2006/metadata/properties" xmlns:ns1="c8de0594-42e2-4f26-8a69-9df094374455" xmlns:ns3="b33c6233-2ab6-44e4-b566-b78dc0012292" targetNamespace="http://schemas.microsoft.com/office/2006/metadata/properties" ma:root="true" ma:fieldsID="71cdd1dc0b9a8cdf2a0775a795395ffe" ns1:_="" ns3:_="">
    <xsd:import namespace="c8de0594-42e2-4f26-8a69-9df094374455"/>
    <xsd:import namespace="b33c6233-2ab6-44e4-b566-b78dc0012292"/>
    <xsd:element name="properties">
      <xsd:complexType>
        <xsd:sequence>
          <xsd:element name="documentManagement">
            <xsd:complexType>
              <xsd:all>
                <xsd:element ref="ns1:TMB_CH_TipusDocu" minOccurs="0"/>
                <xsd:element ref="ns1:TMB_Perfil" minOccurs="0"/>
                <xsd:element ref="ns1:TMB_OP" minOccurs="0"/>
                <xsd:element ref="ns1:TMB_CA" minOccurs="0"/>
                <xsd:element ref="ns1:TMB_CC" minOccurs="0"/>
                <xsd:element ref="ns1:TMB_DataAltres" minOccurs="0"/>
                <xsd:element ref="ns1:TMB_Nota" minOccurs="0"/>
                <xsd:element ref="ns1:TMB_IDLicitacio" minOccurs="0"/>
                <xsd:element ref="ns1:TaxCatchAll" minOccurs="0"/>
                <xsd:element ref="ns1:TMB_DataComiteWF" minOccurs="0"/>
                <xsd:element ref="ns1:TMB_seguimentWorkflow" minOccurs="0"/>
                <xsd:element ref="ns1:b82b7a08db3a4ab5a955c48b15659d84" minOccurs="0"/>
                <xsd:element ref="ns1:b3a2275c509d4b0394d7e35eb2e777cd" minOccurs="0"/>
                <xsd:element ref="ns1:ecb982cbbbba49edba287c0296970fd2" minOccurs="0"/>
                <xsd:element ref="ns1:TaxCatchAllLabel" minOccurs="0"/>
                <xsd:element ref="ns1:g93776c333e34272ab15451ee7fa82be" minOccurs="0"/>
                <xsd:element ref="ns1:TMB_TitolLicitacio" minOccurs="0"/>
                <xsd:element ref="ns1:h480fc279f9148aeb4afcdcf27073b87" minOccurs="0"/>
                <xsd:element ref="ns1:TMB_NumeroSolicitud" minOccurs="0"/>
                <xsd:element ref="ns3:lcf76f155ced4ddcb4097134ff3c332f" minOccurs="0"/>
                <xsd:element ref="ns3:DocOk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e0594-42e2-4f26-8a69-9df094374455" elementFormDefault="qualified">
    <xsd:import namespace="http://schemas.microsoft.com/office/2006/documentManagement/types"/>
    <xsd:import namespace="http://schemas.microsoft.com/office/infopath/2007/PartnerControls"/>
    <xsd:element name="TMB_CH_TipusDocu" ma:index="0" nillable="true" ma:displayName="TMB_CH_TipusDocu" ma:format="Dropdown" ma:internalName="TMB_CH_TipusDocu" ma:readOnly="false">
      <xsd:simpleType>
        <xsd:restriction base="dms:Choice">
          <xsd:enumeration value="Acta"/>
          <xsd:enumeration value="Acta ob s1"/>
          <xsd:enumeration value="Acta ob s2"/>
          <xsd:enumeration value="Acta ob s3"/>
          <xsd:enumeration value="Acta Rebuig"/>
          <xsd:enumeration value="Acta rec of"/>
          <xsd:enumeration value="Adj OP"/>
          <xsd:enumeration value="Adj CA"/>
          <xsd:enumeration value="Adj CB CA"/>
          <xsd:enumeration value="Adj CB CC"/>
          <xsd:enumeration value="Adj CC"/>
          <xsd:enumeration value="Adj CD"/>
          <xsd:enumeration value="Adj MC"/>
          <xsd:enumeration value="Adj Modif MC"/>
          <xsd:enumeration value="Adj Tanc MC"/>
          <xsd:enumeration value="Annexe"/>
          <xsd:enumeration value="Anunci"/>
          <xsd:enumeration value="Aprovisionaments"/>
          <xsd:enumeration value="Cert. Ofertes"/>
          <xsd:enumeration value="DEUC"/>
          <xsd:enumeration value="Esborranys i doc treball"/>
          <xsd:enumeration value="Inf Mod Adj"/>
          <xsd:enumeration value="Inf Mod Inic"/>
          <xsd:enumeration value="Inf negoc"/>
          <xsd:enumeration value="Inf Prov Únic"/>
          <xsd:enumeration value="Inf s1"/>
          <xsd:enumeration value="Inf s2"/>
          <xsd:enumeration value="Inf s3"/>
          <xsd:enumeration value="Inf Tanc Adj"/>
          <xsd:enumeration value="Inf Urgència"/>
          <xsd:enumeration value="Informe"/>
          <xsd:enumeration value="Inici CA"/>
          <xsd:enumeration value="Inici CC"/>
          <xsd:enumeration value="Inici OP"/>
          <xsd:enumeration value="JN"/>
          <xsd:enumeration value="Oferta Prov"/>
          <xsd:enumeration value="Organs de contractació"/>
          <xsd:enumeration value="Organs de Treball"/>
          <xsd:enumeration value="Proveidor"/>
          <xsd:enumeration value="Promotor"/>
          <xsd:enumeration value="PCP"/>
          <xsd:enumeration value="PPT"/>
          <xsd:enumeration value="PU"/>
          <xsd:enumeration value="QC"/>
          <xsd:enumeration value="Registre ob s1"/>
          <xsd:enumeration value="Registre ob s2"/>
          <xsd:enumeration value="Registre ob s3"/>
          <xsd:enumeration value="Resum"/>
          <xsd:enumeration value="Mod Adj CA"/>
          <xsd:enumeration value="Mod Adj CC"/>
          <xsd:enumeration value="Mod Adj OP"/>
          <xsd:enumeration value="Mod Inici CC"/>
          <xsd:enumeration value="Mod Inici CA"/>
          <xsd:enumeration value="Mod Inici OP"/>
          <xsd:enumeration value="Penal Inici CA"/>
          <xsd:enumeration value="Penal Inici CC"/>
          <xsd:enumeration value="Penal Def CA"/>
          <xsd:enumeration value="Penal Def CC"/>
          <xsd:enumeration value="Rev Preu Prov CA"/>
          <xsd:enumeration value="Rev Preu Prov CC"/>
          <xsd:enumeration value="Rev Preu Def CA"/>
          <xsd:enumeration value="Rev Preu Def CC"/>
          <xsd:enumeration value="Tanc CC"/>
          <xsd:enumeration value="Tanc CA"/>
          <xsd:enumeration value="Varis"/>
        </xsd:restriction>
      </xsd:simpleType>
    </xsd:element>
    <xsd:element name="TMB_Perfil" ma:index="3" nillable="true" ma:displayName="Perfil" ma:default="0" ma:internalName="TMB_Perfil" ma:readOnly="false">
      <xsd:simpleType>
        <xsd:restriction base="dms:Boolean"/>
      </xsd:simpleType>
    </xsd:element>
    <xsd:element name="TMB_OP" ma:index="4" nillable="true" ma:displayName="OP" ma:format="DateOnly" ma:indexed="true" ma:internalName="TMB_OP" ma:readOnly="false">
      <xsd:simpleType>
        <xsd:restriction base="dms:DateTime"/>
      </xsd:simpleType>
    </xsd:element>
    <xsd:element name="TMB_CA" ma:index="5" nillable="true" ma:displayName="CA" ma:format="DateOnly" ma:indexed="true" ma:internalName="TMB_CA" ma:readOnly="false">
      <xsd:simpleType>
        <xsd:restriction base="dms:DateTime"/>
      </xsd:simpleType>
    </xsd:element>
    <xsd:element name="TMB_CC" ma:index="6" nillable="true" ma:displayName="CC" ma:format="DateOnly" ma:indexed="true" ma:internalName="TMB_CC" ma:readOnly="false">
      <xsd:simpleType>
        <xsd:restriction base="dms:DateTime"/>
      </xsd:simpleType>
    </xsd:element>
    <xsd:element name="TMB_DataAltres" ma:index="7" nillable="true" ma:displayName="Altres" ma:format="DateOnly" ma:internalName="TMB_DataAltres" ma:readOnly="false">
      <xsd:simpleType>
        <xsd:restriction base="dms:DateTime"/>
      </xsd:simpleType>
    </xsd:element>
    <xsd:element name="TMB_Nota" ma:index="8" nillable="true" ma:displayName="Nota" ma:internalName="TMB_Nota" ma:readOnly="false">
      <xsd:simpleType>
        <xsd:restriction base="dms:Note">
          <xsd:maxLength value="255"/>
        </xsd:restriction>
      </xsd:simpleType>
    </xsd:element>
    <xsd:element name="TMB_IDLicitacio" ma:index="10" nillable="true" ma:displayName="IDLicitacio" ma:internalName="TMB_IDLicitacio" ma:readOnly="false" ma:percentage="FALSE">
      <xsd:simpleType>
        <xsd:restriction base="dms:Number"/>
      </xsd:simpleType>
    </xsd:element>
    <xsd:element name="TaxCatchAll" ma:index="14" nillable="true" ma:displayName="Taxonomy Catch All Column" ma:hidden="true" ma:list="{f9e4213d-ed2a-47af-a33e-0837a4383def}" ma:internalName="TaxCatchAll" ma:readOnly="false" ma:showField="CatchAllData"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TMB_DataComiteWF" ma:index="19" nillable="true" ma:displayName="Data Comité Workflow" ma:format="DateOnly" ma:internalName="TMB_DataComiteWF" ma:readOnly="false">
      <xsd:simpleType>
        <xsd:restriction base="dms:DateTime"/>
      </xsd:simpleType>
    </xsd:element>
    <xsd:element name="TMB_seguimentWorkflow" ma:index="20" nillable="true" ma:displayName="Seguiment Workflow" ma:internalName="TMB_seguimentWorkflow" ma:readOnly="false">
      <xsd:simpleType>
        <xsd:restriction base="dms:Note">
          <xsd:maxLength value="255"/>
        </xsd:restriction>
      </xsd:simpleType>
    </xsd:element>
    <xsd:element name="b82b7a08db3a4ab5a955c48b15659d84" ma:index="22" nillable="true" ma:taxonomy="true" ma:internalName="b82b7a08db3a4ab5a955c48b15659d84" ma:taxonomyFieldName="TMB_Plecs" ma:displayName="Plecs" ma:readOnly="false" ma:fieldId="{b82b7a08-db3a-4ab5-a955-c48b15659d84}" ma:sspId="c3f7846d-f0e6-4cc5-afcf-2c5780da8c96" ma:termSetId="e13197b8-6577-42a1-8c14-590c785d38b9" ma:anchorId="00000000-0000-0000-0000-000000000000" ma:open="false" ma:isKeyword="false">
      <xsd:complexType>
        <xsd:sequence>
          <xsd:element ref="pc:Terms" minOccurs="0" maxOccurs="1"/>
        </xsd:sequence>
      </xsd:complexType>
    </xsd:element>
    <xsd:element name="b3a2275c509d4b0394d7e35eb2e777cd" ma:index="23" nillable="true" ma:displayName="TMB_Estat_0" ma:hidden="true" ma:internalName="b3a2275c509d4b0394d7e35eb2e777cd" ma:readOnly="false">
      <xsd:simpleType>
        <xsd:restriction base="dms:Note"/>
      </xsd:simpleType>
    </xsd:element>
    <xsd:element name="ecb982cbbbba49edba287c0296970fd2" ma:index="24" nillable="true" ma:taxonomy="true" ma:internalName="ecb982cbbbba49edba287c0296970fd2" ma:taxonomyFieldName="TMB_TipusDoc" ma:displayName="Tipus Docu." ma:readOnly="false" ma:default="" ma:fieldId="{ecb982cb-bbba-49ed-ba28-7c0296970fd2}" ma:sspId="c3f7846d-f0e6-4cc5-afcf-2c5780da8c96" ma:termSetId="57e38b99-a593-4f1c-b130-58a39ad263ae"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f9e4213d-ed2a-47af-a33e-0837a4383def}" ma:internalName="TaxCatchAllLabel" ma:readOnly="true" ma:showField="CatchAllDataLabel"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g93776c333e34272ab15451ee7fa82be" ma:index="26" nillable="true" ma:taxonomy="true" ma:internalName="g93776c333e34272ab15451ee7fa82be" ma:taxonomyFieldName="TMB_Fase" ma:displayName="Fase licitació" ma:indexed="true" ma:readOnly="false" ma:fieldId="{093776c3-33e3-4272-ab15-451ee7fa82be}" ma:sspId="c3f7846d-f0e6-4cc5-afcf-2c5780da8c96" ma:termSetId="0a3c70e4-a445-405e-9e86-2a73306d24d4" ma:anchorId="00000000-0000-0000-0000-000000000000" ma:open="false" ma:isKeyword="false">
      <xsd:complexType>
        <xsd:sequence>
          <xsd:element ref="pc:Terms" minOccurs="0" maxOccurs="1"/>
        </xsd:sequence>
      </xsd:complexType>
    </xsd:element>
    <xsd:element name="TMB_TitolLicitacio" ma:index="27" nillable="true" ma:displayName="Titol Licitacio" ma:indexed="true" ma:internalName="TMB_TitolLicitacio" ma:readOnly="false">
      <xsd:simpleType>
        <xsd:restriction base="dms:Text">
          <xsd:maxLength value="255"/>
        </xsd:restriction>
      </xsd:simpleType>
    </xsd:element>
    <xsd:element name="h480fc279f9148aeb4afcdcf27073b87" ma:index="29" nillable="true" ma:taxonomy="true" ma:internalName="h480fc279f9148aeb4afcdcf27073b87" ma:taxonomyFieldName="TMB_Estat" ma:displayName="Estat doc." ma:default="" ma:fieldId="{1480fc27-9f91-48ae-b4af-cdcf27073b87}" ma:sspId="c3f7846d-f0e6-4cc5-afcf-2c5780da8c96" ma:termSetId="c9741bec-2e2c-46aa-b9c9-ee0466866e37" ma:anchorId="00000000-0000-0000-0000-000000000000" ma:open="false" ma:isKeyword="false">
      <xsd:complexType>
        <xsd:sequence>
          <xsd:element ref="pc:Terms" minOccurs="0" maxOccurs="1"/>
        </xsd:sequence>
      </xsd:complexType>
    </xsd:element>
    <xsd:element name="TMB_NumeroSolicitud" ma:index="30" nillable="true" ma:displayName="Sol·licitud" ma:indexed="true" ma:internalName="TMB_NumeroSolicitu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3c6233-2ab6-44e4-b566-b78dc0012292" elementFormDefault="qualified">
    <xsd:import namespace="http://schemas.microsoft.com/office/2006/documentManagement/types"/>
    <xsd:import namespace="http://schemas.microsoft.com/office/infopath/2007/PartnerControls"/>
    <xsd:element name="lcf76f155ced4ddcb4097134ff3c332f" ma:index="31" nillable="true" ma:displayName="Etiquetes de la imatge_0" ma:hidden="true" ma:internalName="lcf76f155ced4ddcb4097134ff3c332f">
      <xsd:simpleType>
        <xsd:restriction base="dms:Note"/>
      </xsd:simpleType>
    </xsd:element>
    <xsd:element name="DocOkMA" ma:index="32" nillable="true" ma:displayName="Doc Ok MA" ma:format="DateOnly" ma:internalName="DocOkM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us de contingut"/>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1A7D85-BBBD-4E3B-8CAC-2C2D66EEEE6D}"/>
</file>

<file path=customXml/itemProps2.xml><?xml version="1.0" encoding="utf-8"?>
<ds:datastoreItem xmlns:ds="http://schemas.openxmlformats.org/officeDocument/2006/customXml" ds:itemID="{DF60FB4D-EDD5-4F08-BDDA-E495B3B1340B}"/>
</file>

<file path=customXml/itemProps3.xml><?xml version="1.0" encoding="utf-8"?>
<ds:datastoreItem xmlns:ds="http://schemas.openxmlformats.org/officeDocument/2006/customXml" ds:itemID="{B9A17D5E-46A8-4016-B1EA-99D91A3064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STEFAN BREZULEANU</dc:creator>
  <cp:keywords/>
  <dc:description/>
  <cp:lastModifiedBy>Peña Tebar, Maria-angeles</cp:lastModifiedBy>
  <cp:revision/>
  <dcterms:created xsi:type="dcterms:W3CDTF">2026-07-30T12:38:41Z</dcterms:created>
  <dcterms:modified xsi:type="dcterms:W3CDTF">2026-08-26T08:47:03Z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0x0101004F9C3DA4EFA24741AD6D965779F91C0300D34374BB6F21F541B4FFA535A9FC66F6</vt:lpwstr>
  </property>
  <property fmtid="{D5CDD505-2E9C-101B-9397-08002B2CF9AE}" pid="3" name="eaedb32f61974917bc22b3946021685c">
    <vt:lpwstr/>
  </property>
  <property fmtid="{D5CDD505-2E9C-101B-9397-08002B2CF9AE}" pid="4" name="TMB_Docprov">
    <vt:lpwstr/>
  </property>
  <property fmtid="{D5CDD505-2E9C-101B-9397-08002B2CF9AE}" pid="5" name="MediaServiceImageTags">
    <vt:lpwstr/>
  </property>
  <property fmtid="{D5CDD505-2E9C-101B-9397-08002B2CF9AE}" pid="6" name="TMB_FaseDocProv">
    <vt:lpwstr/>
  </property>
  <property fmtid="{D5CDD505-2E9C-101B-9397-08002B2CF9AE}" pid="7" name="TMB_Proveidor">
    <vt:lpwstr/>
  </property>
  <property fmtid="{D5CDD505-2E9C-101B-9397-08002B2CF9AE}" pid="8" name="g93776c333e34272ab15451ee7fa82be">
    <vt:lpwstr/>
  </property>
  <property fmtid="{D5CDD505-2E9C-101B-9397-08002B2CF9AE}" pid="9" name="TMB_OrganC">
    <vt:lpwstr/>
  </property>
  <property fmtid="{D5CDD505-2E9C-101B-9397-08002B2CF9AE}" pid="10" name="TMB_TipusDoc">
    <vt:lpwstr/>
  </property>
  <property fmtid="{D5CDD505-2E9C-101B-9397-08002B2CF9AE}" pid="11" name="TMB_Fase">
    <vt:lpwstr>3089;#Inici|1ed37523-d63e-4991-aef8-399e829bfef8</vt:lpwstr>
  </property>
  <property fmtid="{D5CDD505-2E9C-101B-9397-08002B2CF9AE}" pid="12" name="TMB_Sobres">
    <vt:lpwstr/>
  </property>
  <property fmtid="{D5CDD505-2E9C-101B-9397-08002B2CF9AE}" pid="13" name="ecb982cbbbba49edba287c0296970fd2">
    <vt:lpwstr/>
  </property>
  <property fmtid="{D5CDD505-2E9C-101B-9397-08002B2CF9AE}" pid="14" name="TMB_Estat">
    <vt:lpwstr>3159;#Public|5cd44708-a357-4aee-a9ab-ade886f4bbf7</vt:lpwstr>
  </property>
  <property fmtid="{D5CDD505-2E9C-101B-9397-08002B2CF9AE}" pid="15" name="b82b7a08db3a4ab5a955c48b15659d84">
    <vt:lpwstr/>
  </property>
  <property fmtid="{D5CDD505-2E9C-101B-9397-08002B2CF9AE}" pid="16" name="TMB_Plecs">
    <vt:lpwstr/>
  </property>
  <property fmtid="{D5CDD505-2E9C-101B-9397-08002B2CF9AE}" pid="17" name="h80888fb7b914359b90c46b7c452b251">
    <vt:lpwstr/>
  </property>
  <property fmtid="{D5CDD505-2E9C-101B-9397-08002B2CF9AE}" pid="20" name="TMB_IDLicitacio">
    <vt:r8>558786</vt:r8>
  </property>
  <property fmtid="{D5CDD505-2E9C-101B-9397-08002B2CF9AE}" pid="21" name="o0f6527fa5184dfa91381007b0eb82df">
    <vt:lpwstr/>
  </property>
  <property fmtid="{D5CDD505-2E9C-101B-9397-08002B2CF9AE}" pid="22" name="ba05a5f98ed745b98d9dacf37bda167c">
    <vt:lpwstr/>
  </property>
  <property fmtid="{D5CDD505-2E9C-101B-9397-08002B2CF9AE}" pid="24" name="h3e189544f4e4582960eb2fb36374928">
    <vt:lpwstr/>
  </property>
  <property fmtid="{D5CDD505-2E9C-101B-9397-08002B2CF9AE}" pid="26" name="TMB_Perfil">
    <vt:bool>false</vt:bool>
  </property>
  <property fmtid="{D5CDD505-2E9C-101B-9397-08002B2CF9AE}" pid="27" name="TMB_LastProcessedHash">
    <vt:lpwstr>832add04e8fc5422a0e489a667d8b0301ba32f0113d8d28332ebb9dde32a5176</vt:lpwstr>
  </property>
  <property fmtid="{D5CDD505-2E9C-101B-9397-08002B2CF9AE}" pid="28" name="FirstName">
    <vt:lpwstr/>
  </property>
  <property fmtid="{D5CDD505-2E9C-101B-9397-08002B2CF9AE}" pid="29" name="_ApprovalAssignedTo">
    <vt:lpwstr/>
  </property>
  <property fmtid="{D5CDD505-2E9C-101B-9397-08002B2CF9AE}" pid="30" name="_ApprovalSentBy">
    <vt:lpwstr/>
  </property>
  <property fmtid="{D5CDD505-2E9C-101B-9397-08002B2CF9AE}" pid="31" name="_ApprovalRespondedBy">
    <vt:lpwstr/>
  </property>
  <property fmtid="{D5CDD505-2E9C-101B-9397-08002B2CF9AE}" pid="32" name="_ApprovalStatus">
    <vt:i4>0</vt:i4>
  </property>
</Properties>
</file>