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https://elpratcat-my.sharepoint.com/personal/m_perez_sanchez_elprat_cat/Documents/Escritorio/13022_2026 GRADA ESTRUCH/"/>
    </mc:Choice>
  </mc:AlternateContent>
  <xr:revisionPtr revIDLastSave="1" documentId="8_{23796A4E-5624-4C27-B2B2-2EBD0C56421D}" xr6:coauthVersionLast="36" xr6:coauthVersionMax="36" xr10:uidLastSave="{69DEEB43-E325-4134-BBB9-F93212185AE8}"/>
  <bookViews>
    <workbookView xWindow="0" yWindow="0" windowWidth="28800" windowHeight="12105" activeTab="1" xr2:uid="{00000000-000D-0000-FFFF-FFFF00000000}"/>
  </bookViews>
  <sheets>
    <sheet name="T-PRES" sheetId="2" r:id="rId1"/>
    <sheet name="T-APU" sheetId="7" r:id="rId2"/>
    <sheet name="T-SMP" sheetId="8" r:id="rId3"/>
    <sheet name="T-DIM" sheetId="9" r:id="rId4"/>
  </sheets>
  <calcPr calcId="191029"/>
</workbook>
</file>

<file path=xl/calcChain.xml><?xml version="1.0" encoding="utf-8"?>
<calcChain xmlns="http://schemas.openxmlformats.org/spreadsheetml/2006/main">
  <c r="H44" i="2" l="1"/>
  <c r="H46" i="2"/>
  <c r="H60" i="2"/>
  <c r="H73" i="2"/>
  <c r="H75" i="2"/>
  <c r="H91" i="2"/>
  <c r="H93" i="2"/>
  <c r="H124" i="2"/>
  <c r="H159" i="2"/>
  <c r="H305" i="2"/>
  <c r="H307" i="2"/>
  <c r="H339" i="2"/>
  <c r="H383" i="2"/>
  <c r="H443" i="2"/>
  <c r="H481" i="2"/>
  <c r="H483" i="2"/>
  <c r="H496" i="2"/>
  <c r="H513" i="2"/>
  <c r="J13" i="7"/>
  <c r="J16" i="7"/>
  <c r="K17" i="7"/>
  <c r="J19" i="7"/>
  <c r="J20" i="7"/>
  <c r="J21" i="7"/>
  <c r="J22" i="7"/>
  <c r="K23" i="7"/>
  <c r="J30" i="7"/>
  <c r="K31" i="7"/>
  <c r="K42" i="7" s="1"/>
  <c r="J33" i="7"/>
  <c r="K34" i="7"/>
  <c r="J36" i="7"/>
  <c r="K40" i="7" s="1"/>
  <c r="J37" i="7"/>
  <c r="J38" i="7"/>
  <c r="J39" i="7"/>
  <c r="J47" i="7"/>
  <c r="K48" i="7"/>
  <c r="K58" i="7" s="1"/>
  <c r="J50" i="7"/>
  <c r="K51" i="7" s="1"/>
  <c r="J53" i="7"/>
  <c r="J54" i="7"/>
  <c r="J55" i="7"/>
  <c r="K56" i="7" s="1"/>
  <c r="J63" i="7"/>
  <c r="J64" i="7"/>
  <c r="K65" i="7"/>
  <c r="K71" i="7" s="1"/>
  <c r="J67" i="7"/>
  <c r="J68" i="7"/>
  <c r="K69" i="7"/>
  <c r="K70" i="7"/>
  <c r="J76" i="7"/>
  <c r="J79" i="7"/>
  <c r="K80" i="7"/>
  <c r="J82" i="7"/>
  <c r="J83" i="7"/>
  <c r="J84" i="7"/>
  <c r="J85" i="7"/>
  <c r="K86" i="7"/>
  <c r="J94" i="7"/>
  <c r="K96" i="7" s="1"/>
  <c r="K95" i="7"/>
  <c r="K97" i="7"/>
  <c r="J102" i="7"/>
  <c r="J110" i="7"/>
  <c r="J111" i="7"/>
  <c r="K112" i="7"/>
  <c r="J114" i="7"/>
  <c r="K115" i="7" s="1"/>
  <c r="J117" i="7"/>
  <c r="K118" i="7" s="1"/>
  <c r="J120" i="7"/>
  <c r="J128" i="7"/>
  <c r="K130" i="7" s="1"/>
  <c r="K129" i="7"/>
  <c r="J136" i="7"/>
  <c r="J144" i="7"/>
  <c r="K145" i="7"/>
  <c r="K146" i="7"/>
  <c r="J152" i="7"/>
  <c r="K153" i="7"/>
  <c r="K154" i="7"/>
  <c r="K155" i="7"/>
  <c r="K156" i="7"/>
  <c r="K150" i="7" s="1"/>
  <c r="J160" i="7"/>
  <c r="K161" i="7" s="1"/>
  <c r="J168" i="7"/>
  <c r="J176" i="7"/>
  <c r="K177" i="7"/>
  <c r="K178" i="7"/>
  <c r="J184" i="7"/>
  <c r="K185" i="7"/>
  <c r="K186" i="7"/>
  <c r="K187" i="7"/>
  <c r="K188" i="7"/>
  <c r="K182" i="7" s="1"/>
  <c r="J192" i="7"/>
  <c r="K193" i="7" s="1"/>
  <c r="J200" i="7"/>
  <c r="J208" i="7"/>
  <c r="J209" i="7"/>
  <c r="J210" i="7"/>
  <c r="J213" i="7"/>
  <c r="K214" i="7" s="1"/>
  <c r="J223" i="7"/>
  <c r="K225" i="7" s="1"/>
  <c r="J224" i="7"/>
  <c r="J232" i="7"/>
  <c r="J233" i="7"/>
  <c r="J241" i="7"/>
  <c r="J242" i="7"/>
  <c r="J250" i="7"/>
  <c r="K256" i="7" s="1"/>
  <c r="K257" i="7" s="1"/>
  <c r="J251" i="7"/>
  <c r="K252" i="7"/>
  <c r="J254" i="7"/>
  <c r="K255" i="7" s="1"/>
  <c r="K258" i="7"/>
  <c r="K248" i="7" s="1"/>
  <c r="J262" i="7"/>
  <c r="K263" i="7"/>
  <c r="J269" i="7" s="1"/>
  <c r="J265" i="7"/>
  <c r="K267" i="7" s="1"/>
  <c r="J266" i="7"/>
  <c r="K270" i="7"/>
  <c r="J276" i="7"/>
  <c r="K279" i="7" s="1"/>
  <c r="J285" i="7" s="1"/>
  <c r="J277" i="7"/>
  <c r="J278" i="7"/>
  <c r="J281" i="7"/>
  <c r="J282" i="7"/>
  <c r="J292" i="7"/>
  <c r="J293" i="7"/>
  <c r="J294" i="7"/>
  <c r="J297" i="7"/>
  <c r="K299" i="7" s="1"/>
  <c r="J298" i="7"/>
  <c r="J308" i="7"/>
  <c r="K310" i="7" s="1"/>
  <c r="J317" i="7" s="1"/>
  <c r="J309" i="7"/>
  <c r="J312" i="7"/>
  <c r="J313" i="7"/>
  <c r="J314" i="7"/>
  <c r="J324" i="7"/>
  <c r="K326" i="7" s="1"/>
  <c r="J333" i="7" s="1"/>
  <c r="J325" i="7"/>
  <c r="J328" i="7"/>
  <c r="K331" i="7" s="1"/>
  <c r="J329" i="7"/>
  <c r="J330" i="7"/>
  <c r="K334" i="7"/>
  <c r="J340" i="7"/>
  <c r="K342" i="7" s="1"/>
  <c r="J341" i="7"/>
  <c r="J344" i="7"/>
  <c r="J345" i="7"/>
  <c r="J346" i="7"/>
  <c r="J349" i="7"/>
  <c r="J356" i="7"/>
  <c r="J359" i="7"/>
  <c r="K360" i="7"/>
  <c r="J369" i="7"/>
  <c r="J370" i="7"/>
  <c r="K371" i="7"/>
  <c r="J377" i="7" s="1"/>
  <c r="K378" i="7" s="1"/>
  <c r="J373" i="7"/>
  <c r="K375" i="7" s="1"/>
  <c r="J374" i="7"/>
  <c r="J384" i="7"/>
  <c r="K385" i="7" s="1"/>
  <c r="J390" i="7" s="1"/>
  <c r="J387" i="7"/>
  <c r="K388" i="7"/>
  <c r="J397" i="7"/>
  <c r="K399" i="7" s="1"/>
  <c r="J404" i="7" s="1"/>
  <c r="K405" i="7" s="1"/>
  <c r="J398" i="7"/>
  <c r="J401" i="7"/>
  <c r="K402" i="7" s="1"/>
  <c r="J411" i="7"/>
  <c r="K412" i="7"/>
  <c r="K413" i="7"/>
  <c r="K414" i="7" s="1"/>
  <c r="K415" i="7"/>
  <c r="K409" i="7" s="1"/>
  <c r="J419" i="7"/>
  <c r="K421" i="7" s="1"/>
  <c r="J426" i="7" s="1"/>
  <c r="J420" i="7"/>
  <c r="J423" i="7"/>
  <c r="K424" i="7" s="1"/>
  <c r="J433" i="7"/>
  <c r="J434" i="7"/>
  <c r="J444" i="7"/>
  <c r="K445" i="7"/>
  <c r="J450" i="7" s="1"/>
  <c r="K451" i="7" s="1"/>
  <c r="J447" i="7"/>
  <c r="K448" i="7" s="1"/>
  <c r="J457" i="7"/>
  <c r="J460" i="7"/>
  <c r="K461" i="7"/>
  <c r="J470" i="7"/>
  <c r="J473" i="7"/>
  <c r="K475" i="7" s="1"/>
  <c r="J474" i="7"/>
  <c r="J484" i="7"/>
  <c r="K485" i="7" s="1"/>
  <c r="J490" i="7" s="1"/>
  <c r="J487" i="7"/>
  <c r="K488" i="7" s="1"/>
  <c r="K491" i="7"/>
  <c r="J497" i="7"/>
  <c r="J498" i="7"/>
  <c r="J501" i="7"/>
  <c r="J502" i="7"/>
  <c r="J503" i="7"/>
  <c r="J504" i="7"/>
  <c r="K505" i="7"/>
  <c r="J514" i="7"/>
  <c r="J515" i="7"/>
  <c r="K516" i="7"/>
  <c r="J518" i="7"/>
  <c r="K521" i="7" s="1"/>
  <c r="J519" i="7"/>
  <c r="J520" i="7"/>
  <c r="J523" i="7"/>
  <c r="J530" i="7"/>
  <c r="K532" i="7" s="1"/>
  <c r="J539" i="7" s="1"/>
  <c r="J531" i="7"/>
  <c r="J534" i="7"/>
  <c r="J535" i="7"/>
  <c r="J536" i="7"/>
  <c r="K537" i="7"/>
  <c r="J546" i="7"/>
  <c r="J549" i="7"/>
  <c r="K550" i="7" s="1"/>
  <c r="J559" i="7"/>
  <c r="K560" i="7"/>
  <c r="K561" i="7"/>
  <c r="K562" i="7" s="1"/>
  <c r="J567" i="7"/>
  <c r="J570" i="7"/>
  <c r="K571" i="7"/>
  <c r="J580" i="7"/>
  <c r="J583" i="7"/>
  <c r="K584" i="7" s="1"/>
  <c r="J593" i="7"/>
  <c r="K596" i="7" s="1"/>
  <c r="J594" i="7"/>
  <c r="K595" i="7" s="1"/>
  <c r="J602" i="7"/>
  <c r="K605" i="7" s="1"/>
  <c r="J603" i="7"/>
  <c r="K604" i="7"/>
  <c r="J611" i="7"/>
  <c r="J614" i="7"/>
  <c r="K615" i="7"/>
  <c r="J617" i="7"/>
  <c r="K618" i="7" s="1"/>
  <c r="J627" i="7"/>
  <c r="J630" i="7"/>
  <c r="K631" i="7" s="1"/>
  <c r="J633" i="7"/>
  <c r="K634" i="7"/>
  <c r="J643" i="7"/>
  <c r="K644" i="7"/>
  <c r="J646" i="7"/>
  <c r="J649" i="7"/>
  <c r="K650" i="7"/>
  <c r="J652" i="7"/>
  <c r="J659" i="7"/>
  <c r="K660" i="7"/>
  <c r="J666" i="7" s="1"/>
  <c r="J662" i="7"/>
  <c r="K664" i="7" s="1"/>
  <c r="J663" i="7"/>
  <c r="J673" i="7"/>
  <c r="J676" i="7"/>
  <c r="K678" i="7" s="1"/>
  <c r="J677" i="7"/>
  <c r="J687" i="7"/>
  <c r="K688" i="7" s="1"/>
  <c r="J690" i="7" s="1"/>
  <c r="K691" i="7"/>
  <c r="J697" i="7"/>
  <c r="K698" i="7" s="1"/>
  <c r="J705" i="7"/>
  <c r="K706" i="7"/>
  <c r="K707" i="7"/>
  <c r="K708" i="7" s="1"/>
  <c r="J713" i="7"/>
  <c r="K715" i="7" s="1"/>
  <c r="J714" i="7"/>
  <c r="K716" i="7"/>
  <c r="J722" i="7"/>
  <c r="K723" i="7"/>
  <c r="K724" i="7"/>
  <c r="K725" i="7"/>
  <c r="K726" i="7"/>
  <c r="K720" i="7" s="1"/>
  <c r="J730" i="7"/>
  <c r="K731" i="7" s="1"/>
  <c r="J738" i="7"/>
  <c r="J746" i="7"/>
  <c r="K747" i="7"/>
  <c r="K748" i="7"/>
  <c r="J754" i="7"/>
  <c r="K755" i="7"/>
  <c r="K756" i="7"/>
  <c r="K757" i="7"/>
  <c r="K758" i="7"/>
  <c r="K752" i="7" s="1"/>
  <c r="J762" i="7"/>
  <c r="K763" i="7" s="1"/>
  <c r="J770" i="7"/>
  <c r="J778" i="7"/>
  <c r="K779" i="7" s="1"/>
  <c r="K780" i="7"/>
  <c r="J786" i="7"/>
  <c r="J787" i="7"/>
  <c r="J790" i="7"/>
  <c r="K791" i="7"/>
  <c r="J793" i="7"/>
  <c r="K794" i="7" s="1"/>
  <c r="J803" i="7"/>
  <c r="J804" i="7"/>
  <c r="J807" i="7"/>
  <c r="J808" i="7"/>
  <c r="J809" i="7"/>
  <c r="K812" i="7" s="1"/>
  <c r="J810" i="7"/>
  <c r="J811" i="7"/>
  <c r="J821" i="7"/>
  <c r="J822" i="7"/>
  <c r="K823" i="7"/>
  <c r="J831" i="7" s="1"/>
  <c r="J825" i="7"/>
  <c r="K826" i="7" s="1"/>
  <c r="J828" i="7"/>
  <c r="K829" i="7"/>
  <c r="J838" i="7"/>
  <c r="K840" i="7" s="1"/>
  <c r="J848" i="7" s="1"/>
  <c r="J839" i="7"/>
  <c r="J842" i="7"/>
  <c r="J845" i="7"/>
  <c r="K846" i="7"/>
  <c r="J855" i="7"/>
  <c r="J856" i="7"/>
  <c r="K857" i="7"/>
  <c r="J862" i="7" s="1"/>
  <c r="J859" i="7"/>
  <c r="K860" i="7" s="1"/>
  <c r="J869" i="7"/>
  <c r="J870" i="7"/>
  <c r="J871" i="7"/>
  <c r="J874" i="7"/>
  <c r="J875" i="7"/>
  <c r="J876" i="7"/>
  <c r="J877" i="7"/>
  <c r="J878" i="7"/>
  <c r="J881" i="7"/>
  <c r="K882" i="7" s="1"/>
  <c r="J891" i="7"/>
  <c r="K893" i="7" s="1"/>
  <c r="J898" i="7" s="1"/>
  <c r="K899" i="7" s="1"/>
  <c r="J892" i="7"/>
  <c r="J895" i="7"/>
  <c r="K896" i="7"/>
  <c r="K900" i="7"/>
  <c r="J905" i="7"/>
  <c r="J906" i="7"/>
  <c r="K907" i="7"/>
  <c r="J909" i="7"/>
  <c r="K910" i="7"/>
  <c r="J912" i="7"/>
  <c r="K913" i="7" s="1"/>
  <c r="J919" i="7"/>
  <c r="J920" i="7"/>
  <c r="J923" i="7"/>
  <c r="K924" i="7" s="1"/>
  <c r="J933" i="7"/>
  <c r="J934" i="7"/>
  <c r="J937" i="7"/>
  <c r="K938" i="7" s="1"/>
  <c r="J947" i="7"/>
  <c r="K948" i="7" s="1"/>
  <c r="J955" i="7"/>
  <c r="J956" i="7"/>
  <c r="J959" i="7"/>
  <c r="K960" i="7" s="1"/>
  <c r="J969" i="7"/>
  <c r="K971" i="7" s="1"/>
  <c r="J970" i="7"/>
  <c r="J973" i="7"/>
  <c r="K974" i="7"/>
  <c r="J976" i="7"/>
  <c r="K977" i="7"/>
  <c r="J979" i="7"/>
  <c r="K980" i="7" s="1"/>
  <c r="J986" i="7"/>
  <c r="J987" i="7"/>
  <c r="J990" i="7"/>
  <c r="K991" i="7" s="1"/>
  <c r="J1000" i="7"/>
  <c r="J1001" i="7"/>
  <c r="J1004" i="7"/>
  <c r="K1005" i="7" s="1"/>
  <c r="J1007" i="7"/>
  <c r="K1008" i="7"/>
  <c r="J1017" i="7"/>
  <c r="J1018" i="7"/>
  <c r="K1028" i="7" s="1"/>
  <c r="K1029" i="7" s="1"/>
  <c r="K1019" i="7"/>
  <c r="J1027" i="7" s="1"/>
  <c r="J1021" i="7"/>
  <c r="K1022" i="7"/>
  <c r="J1024" i="7"/>
  <c r="K1025" i="7" s="1"/>
  <c r="J1034" i="7"/>
  <c r="J1035" i="7"/>
  <c r="J1038" i="7"/>
  <c r="K1039" i="7" s="1"/>
  <c r="J1041" i="7"/>
  <c r="J1042" i="7"/>
  <c r="K1043" i="7" s="1"/>
  <c r="J1052" i="7"/>
  <c r="J1053" i="7"/>
  <c r="J1056" i="7"/>
  <c r="K1057" i="7"/>
  <c r="J1059" i="7"/>
  <c r="K1060" i="7" s="1"/>
  <c r="J1069" i="7"/>
  <c r="K1071" i="7" s="1"/>
  <c r="J1079" i="7" s="1"/>
  <c r="J1070" i="7"/>
  <c r="J1073" i="7"/>
  <c r="K1074" i="7"/>
  <c r="J1076" i="7"/>
  <c r="K1077" i="7" s="1"/>
  <c r="K1080" i="7"/>
  <c r="J1086" i="7"/>
  <c r="J1087" i="7"/>
  <c r="J1090" i="7"/>
  <c r="K1091" i="7"/>
  <c r="J1093" i="7"/>
  <c r="K1094" i="7" s="1"/>
  <c r="J1103" i="7"/>
  <c r="J1104" i="7"/>
  <c r="J1107" i="7"/>
  <c r="J1108" i="7"/>
  <c r="K1109" i="7"/>
  <c r="J1118" i="7"/>
  <c r="J1119" i="7"/>
  <c r="K1127" i="7" s="1"/>
  <c r="K1120" i="7"/>
  <c r="J1126" i="7" s="1"/>
  <c r="J1122" i="7"/>
  <c r="J1123" i="7"/>
  <c r="K1124" i="7"/>
  <c r="J1133" i="7"/>
  <c r="J1134" i="7"/>
  <c r="K1135" i="7"/>
  <c r="J1142" i="7" s="1"/>
  <c r="J1137" i="7"/>
  <c r="K1140" i="7" s="1"/>
  <c r="J1138" i="7"/>
  <c r="J1139" i="7"/>
  <c r="J1149" i="7"/>
  <c r="J1150" i="7"/>
  <c r="K1151" i="7"/>
  <c r="J1153" i="7"/>
  <c r="J1154" i="7"/>
  <c r="J1155" i="7"/>
  <c r="J1156" i="7"/>
  <c r="J1157" i="7"/>
  <c r="J1158" i="7"/>
  <c r="J1159" i="7"/>
  <c r="J1162" i="7"/>
  <c r="J1169" i="7"/>
  <c r="K1171" i="7" s="1"/>
  <c r="J1179" i="7" s="1"/>
  <c r="J1170" i="7"/>
  <c r="J1173" i="7"/>
  <c r="J1174" i="7"/>
  <c r="J1175" i="7"/>
  <c r="J1176" i="7"/>
  <c r="J1186" i="7"/>
  <c r="K1187" i="7"/>
  <c r="J1195" i="7" s="1"/>
  <c r="J1189" i="7"/>
  <c r="K1190" i="7" s="1"/>
  <c r="J1192" i="7"/>
  <c r="K1193" i="7" s="1"/>
  <c r="J1202" i="7"/>
  <c r="K1204" i="7" s="1"/>
  <c r="J1209" i="7" s="1"/>
  <c r="J1203" i="7"/>
  <c r="J1206" i="7"/>
  <c r="K1207" i="7" s="1"/>
  <c r="K1210" i="7"/>
  <c r="J1216" i="7"/>
  <c r="K1218" i="7" s="1"/>
  <c r="J1226" i="7" s="1"/>
  <c r="J1217" i="7"/>
  <c r="J1220" i="7"/>
  <c r="K1221" i="7"/>
  <c r="J1223" i="7"/>
  <c r="K1224" i="7" s="1"/>
  <c r="J1233" i="7"/>
  <c r="J1234" i="7"/>
  <c r="J1237" i="7"/>
  <c r="K1238" i="7" s="1"/>
  <c r="J1247" i="7"/>
  <c r="K1249" i="7" s="1"/>
  <c r="J1254" i="7" s="1"/>
  <c r="J1248" i="7"/>
  <c r="J1251" i="7"/>
  <c r="J1261" i="7"/>
  <c r="J1262" i="7"/>
  <c r="J1265" i="7"/>
  <c r="K1266" i="7"/>
  <c r="J1275" i="7"/>
  <c r="J1276" i="7"/>
  <c r="K1277" i="7"/>
  <c r="J1284" i="7" s="1"/>
  <c r="J1279" i="7"/>
  <c r="K1282" i="7" s="1"/>
  <c r="J1280" i="7"/>
  <c r="J1281" i="7"/>
  <c r="J1291" i="7"/>
  <c r="K1293" i="7" s="1"/>
  <c r="J1301" i="7" s="1"/>
  <c r="J1292" i="7"/>
  <c r="J1295" i="7"/>
  <c r="J1298" i="7"/>
  <c r="K1299" i="7"/>
  <c r="J1308" i="7"/>
  <c r="J1309" i="7"/>
  <c r="K1310" i="7"/>
  <c r="J1318" i="7" s="1"/>
  <c r="J1312" i="7"/>
  <c r="K1313" i="7" s="1"/>
  <c r="J1315" i="7"/>
  <c r="K1316" i="7" s="1"/>
  <c r="J1325" i="7"/>
  <c r="J1326" i="7"/>
  <c r="J1329" i="7"/>
  <c r="K1330" i="7" s="1"/>
  <c r="J1332" i="7"/>
  <c r="K1333" i="7" s="1"/>
  <c r="J1342" i="7"/>
  <c r="J1343" i="7"/>
  <c r="K1344" i="7" s="1"/>
  <c r="J1353" i="7" s="1"/>
  <c r="J1346" i="7"/>
  <c r="K1347" i="7"/>
  <c r="J1349" i="7"/>
  <c r="J1350" i="7"/>
  <c r="J1360" i="7"/>
  <c r="J1361" i="7"/>
  <c r="K1362" i="7"/>
  <c r="J1371" i="7" s="1"/>
  <c r="J1364" i="7"/>
  <c r="K1365" i="7"/>
  <c r="J1367" i="7"/>
  <c r="J1368" i="7"/>
  <c r="K1369" i="7"/>
  <c r="J1378" i="7"/>
  <c r="J1379" i="7"/>
  <c r="K1380" i="7"/>
  <c r="J1389" i="7" s="1"/>
  <c r="J1382" i="7"/>
  <c r="K1383" i="7"/>
  <c r="J1385" i="7"/>
  <c r="K1387" i="7" s="1"/>
  <c r="J1386" i="7"/>
  <c r="J1396" i="7"/>
  <c r="J1397" i="7"/>
  <c r="J1400" i="7"/>
  <c r="K1401" i="7" s="1"/>
  <c r="J1410" i="7"/>
  <c r="J1411" i="7"/>
  <c r="J1414" i="7"/>
  <c r="J1415" i="7"/>
  <c r="K1416" i="7"/>
  <c r="J1425" i="7"/>
  <c r="J1426" i="7"/>
  <c r="K1427" i="7"/>
  <c r="J1433" i="7" s="1"/>
  <c r="J1429" i="7"/>
  <c r="K1431" i="7" s="1"/>
  <c r="J1430" i="7"/>
  <c r="J1440" i="7"/>
  <c r="K1442" i="7" s="1"/>
  <c r="J1448" i="7" s="1"/>
  <c r="K1449" i="7" s="1"/>
  <c r="J1441" i="7"/>
  <c r="J1444" i="7"/>
  <c r="J1445" i="7"/>
  <c r="K1446" i="7"/>
  <c r="J1455" i="7"/>
  <c r="J1456" i="7"/>
  <c r="J1457" i="7"/>
  <c r="J1460" i="7"/>
  <c r="J1461" i="7"/>
  <c r="J1462" i="7"/>
  <c r="J1472" i="7"/>
  <c r="J1473" i="7"/>
  <c r="J1476" i="7"/>
  <c r="K1477" i="7" s="1"/>
  <c r="J1486" i="7"/>
  <c r="K1488" i="7" s="1"/>
  <c r="J1493" i="7" s="1"/>
  <c r="J1487" i="7"/>
  <c r="J1490" i="7"/>
  <c r="J1500" i="7"/>
  <c r="J1501" i="7"/>
  <c r="J1504" i="7"/>
  <c r="K1505" i="7" s="1"/>
  <c r="J1514" i="7"/>
  <c r="K1522" i="7" s="1"/>
  <c r="J1515" i="7"/>
  <c r="K1516" i="7"/>
  <c r="J1521" i="7" s="1"/>
  <c r="J1518" i="7"/>
  <c r="K1519" i="7"/>
  <c r="J1528" i="7"/>
  <c r="J1536" i="7"/>
  <c r="J1537" i="7"/>
  <c r="K1538" i="7" s="1"/>
  <c r="J1546" i="7" s="1"/>
  <c r="J1540" i="7"/>
  <c r="K1541" i="7"/>
  <c r="J1543" i="7"/>
  <c r="K1544" i="7" s="1"/>
  <c r="J1553" i="7"/>
  <c r="K1555" i="7" s="1"/>
  <c r="J1563" i="7" s="1"/>
  <c r="J1554" i="7"/>
  <c r="J1557" i="7"/>
  <c r="J1560" i="7"/>
  <c r="K1561" i="7" s="1"/>
  <c r="J1570" i="7"/>
  <c r="J1571" i="7"/>
  <c r="K1572" i="7"/>
  <c r="J1580" i="7" s="1"/>
  <c r="J1574" i="7"/>
  <c r="K1575" i="7"/>
  <c r="J1577" i="7"/>
  <c r="K1578" i="7" s="1"/>
  <c r="J1587" i="7"/>
  <c r="K1589" i="7" s="1"/>
  <c r="J1597" i="7" s="1"/>
  <c r="J1588" i="7"/>
  <c r="J1591" i="7"/>
  <c r="K1592" i="7" s="1"/>
  <c r="J1594" i="7"/>
  <c r="K1595" i="7"/>
  <c r="J1604" i="7"/>
  <c r="K1605" i="7"/>
  <c r="J1616" i="7" s="1"/>
  <c r="J1607" i="7"/>
  <c r="K1610" i="7" s="1"/>
  <c r="J1608" i="7"/>
  <c r="J1609" i="7"/>
  <c r="J1612" i="7"/>
  <c r="J1613" i="7"/>
  <c r="K1614" i="7" s="1"/>
  <c r="J1623" i="7"/>
  <c r="J1624" i="7"/>
  <c r="J1627" i="7"/>
  <c r="K1628" i="7" s="1"/>
  <c r="J1637" i="7"/>
  <c r="J1638" i="7"/>
  <c r="K1639" i="7"/>
  <c r="J1644" i="7" s="1"/>
  <c r="J1641" i="7"/>
  <c r="K1642" i="7"/>
  <c r="J1651" i="7"/>
  <c r="J1652" i="7"/>
  <c r="J1655" i="7"/>
  <c r="K1656" i="7" s="1"/>
  <c r="J1665" i="7"/>
  <c r="J1666" i="7"/>
  <c r="J1669" i="7"/>
  <c r="K1671" i="7" s="1"/>
  <c r="J1670" i="7"/>
  <c r="J1680" i="7"/>
  <c r="K1681" i="7" s="1"/>
  <c r="J1690" i="7" s="1"/>
  <c r="J1683" i="7"/>
  <c r="K1684" i="7"/>
  <c r="J1686" i="7"/>
  <c r="J1687" i="7"/>
  <c r="K1688" i="7" s="1"/>
  <c r="J1697" i="7"/>
  <c r="J1698" i="7"/>
  <c r="K1699" i="7" s="1"/>
  <c r="J1704" i="7" s="1"/>
  <c r="J1701" i="7"/>
  <c r="K1702" i="7"/>
  <c r="K1705" i="7"/>
  <c r="K1706" i="7"/>
  <c r="J1711" i="7"/>
  <c r="J1712" i="7"/>
  <c r="J1713" i="7"/>
  <c r="K1714" i="7" s="1"/>
  <c r="J1723" i="7" s="1"/>
  <c r="J1716" i="7"/>
  <c r="K1717" i="7"/>
  <c r="J1719" i="7"/>
  <c r="J1720" i="7"/>
  <c r="K1721" i="7" s="1"/>
  <c r="J1730" i="7"/>
  <c r="K1731" i="7"/>
  <c r="J1733" i="7" s="1"/>
  <c r="K1734" i="7" s="1"/>
  <c r="K1735" i="7"/>
  <c r="J1740" i="7"/>
  <c r="J1741" i="7"/>
  <c r="J1744" i="7"/>
  <c r="J1745" i="7"/>
  <c r="J1746" i="7"/>
  <c r="J1749" i="7"/>
  <c r="K1750" i="7"/>
  <c r="J1759" i="7"/>
  <c r="K1760" i="7"/>
  <c r="K1761" i="7"/>
  <c r="J1767" i="7"/>
  <c r="K1768" i="7"/>
  <c r="J1777" i="7" s="1"/>
  <c r="J1770" i="7"/>
  <c r="J1771" i="7"/>
  <c r="K1772" i="7" s="1"/>
  <c r="J1774" i="7"/>
  <c r="K1775" i="7"/>
  <c r="J1785" i="7"/>
  <c r="K1787" i="7" s="1"/>
  <c r="J1793" i="7" s="1"/>
  <c r="J1786" i="7"/>
  <c r="J1789" i="7"/>
  <c r="J1790" i="7"/>
  <c r="K1791" i="7"/>
  <c r="K1794" i="7"/>
  <c r="J1800" i="7"/>
  <c r="K1808" i="7" s="1"/>
  <c r="J1801" i="7"/>
  <c r="K1802" i="7"/>
  <c r="J1804" i="7"/>
  <c r="K1805" i="7"/>
  <c r="J1807" i="7"/>
  <c r="J1814" i="7"/>
  <c r="J1822" i="7"/>
  <c r="K1823" i="7" s="1"/>
  <c r="K1824" i="7"/>
  <c r="K1825" i="7" s="1"/>
  <c r="K1826" i="7"/>
  <c r="K1820" i="7" s="1"/>
  <c r="J1832" i="7"/>
  <c r="J1833" i="7"/>
  <c r="K1834" i="7"/>
  <c r="J1836" i="7"/>
  <c r="J1837" i="7"/>
  <c r="K1841" i="7" s="1"/>
  <c r="J1840" i="7"/>
  <c r="J1847" i="7"/>
  <c r="J1848" i="7"/>
  <c r="J1849" i="7"/>
  <c r="J1850" i="7"/>
  <c r="K1851" i="7"/>
  <c r="J1857" i="7" s="1"/>
  <c r="J1853" i="7"/>
  <c r="J1854" i="7"/>
  <c r="K1855" i="7" s="1"/>
  <c r="J1864" i="7"/>
  <c r="J1865" i="7"/>
  <c r="J1866" i="7"/>
  <c r="J1867" i="7"/>
  <c r="K1868" i="7"/>
  <c r="J1875" i="7" s="1"/>
  <c r="J1870" i="7"/>
  <c r="J1871" i="7"/>
  <c r="J1872" i="7"/>
  <c r="J1882" i="7"/>
  <c r="J1883" i="7"/>
  <c r="J1886" i="7"/>
  <c r="K1887" i="7" s="1"/>
  <c r="J1896" i="7"/>
  <c r="J1897" i="7"/>
  <c r="K1898" i="7" s="1"/>
  <c r="J1900" i="7"/>
  <c r="J1901" i="7"/>
  <c r="J1904" i="7"/>
  <c r="J1911" i="7"/>
  <c r="J1912" i="7"/>
  <c r="J1915" i="7"/>
  <c r="J1916" i="7"/>
  <c r="J1926" i="7"/>
  <c r="K1928" i="7" s="1"/>
  <c r="J1934" i="7"/>
  <c r="K1936" i="7" s="1"/>
  <c r="J1942" i="7" s="1"/>
  <c r="J1935" i="7"/>
  <c r="J1938" i="7"/>
  <c r="K1940" i="7" s="1"/>
  <c r="J1939" i="7"/>
  <c r="J1949" i="7"/>
  <c r="J1950" i="7"/>
  <c r="J1953" i="7"/>
  <c r="K1954" i="7"/>
  <c r="J1963" i="7"/>
  <c r="J1964" i="7"/>
  <c r="K1965" i="7"/>
  <c r="J1967" i="7"/>
  <c r="J1968" i="7"/>
  <c r="K1969" i="7"/>
  <c r="J1971" i="7"/>
  <c r="J1978" i="7"/>
  <c r="J1981" i="7"/>
  <c r="K1982" i="7" s="1"/>
  <c r="J1991" i="7"/>
  <c r="J1992" i="7"/>
  <c r="K1997" i="7" s="1"/>
  <c r="K1998" i="7" s="1"/>
  <c r="K1999" i="7" s="1"/>
  <c r="K1989" i="7" s="1"/>
  <c r="K1993" i="7"/>
  <c r="J1995" i="7"/>
  <c r="K1996" i="7" s="1"/>
  <c r="J2003" i="7"/>
  <c r="J2004" i="7"/>
  <c r="J2007" i="7"/>
  <c r="J2008" i="7"/>
  <c r="J2009" i="7"/>
  <c r="K2010" i="7"/>
  <c r="J2019" i="7"/>
  <c r="K2027" i="7" s="1"/>
  <c r="J2020" i="7"/>
  <c r="K2021" i="7"/>
  <c r="J2023" i="7"/>
  <c r="K2024" i="7"/>
  <c r="J2026" i="7"/>
  <c r="J2033" i="7"/>
  <c r="K2035" i="7" s="1"/>
  <c r="J2043" i="7" s="1"/>
  <c r="J2034" i="7"/>
  <c r="J2037" i="7"/>
  <c r="K2038" i="7" s="1"/>
  <c r="J2040" i="7"/>
  <c r="K2041" i="7"/>
  <c r="J2050" i="7"/>
  <c r="J2051" i="7"/>
  <c r="K2061" i="7" s="1"/>
  <c r="K2052" i="7"/>
  <c r="J2054" i="7"/>
  <c r="K2055" i="7"/>
  <c r="J2057" i="7"/>
  <c r="K2058" i="7"/>
  <c r="J2060" i="7"/>
  <c r="J2067" i="7"/>
  <c r="J2068" i="7"/>
  <c r="K2069" i="7"/>
  <c r="J2075" i="7" s="1"/>
  <c r="J2071" i="7"/>
  <c r="K2073" i="7" s="1"/>
  <c r="J2072" i="7"/>
  <c r="J2082" i="7"/>
  <c r="J2083" i="7"/>
  <c r="J2084" i="7"/>
  <c r="J2087" i="7"/>
  <c r="K2089" i="7" s="1"/>
  <c r="J2088" i="7"/>
  <c r="J2091" i="7"/>
  <c r="K2094" i="7" s="1"/>
  <c r="J2092" i="7"/>
  <c r="J2093" i="7"/>
  <c r="J2103" i="7"/>
  <c r="J2104" i="7"/>
  <c r="J2105" i="7"/>
  <c r="J2108" i="7"/>
  <c r="K2110" i="7" s="1"/>
  <c r="J2109" i="7"/>
  <c r="J2112" i="7"/>
  <c r="J2113" i="7"/>
  <c r="J2114" i="7"/>
  <c r="J2124" i="7"/>
  <c r="J2125" i="7"/>
  <c r="J2128" i="7"/>
  <c r="K2129" i="7"/>
  <c r="J2138" i="7"/>
  <c r="K2140" i="7" s="1"/>
  <c r="J2145" i="7" s="1"/>
  <c r="K2146" i="7" s="1"/>
  <c r="J2139" i="7"/>
  <c r="J2142" i="7"/>
  <c r="K2143" i="7" s="1"/>
  <c r="J2152" i="7"/>
  <c r="K2154" i="7" s="1"/>
  <c r="K2155" i="7" s="1"/>
  <c r="K2156" i="7" s="1"/>
  <c r="K2150" i="7" s="1"/>
  <c r="K2153" i="7"/>
  <c r="J2160" i="7"/>
  <c r="K2162" i="7" s="1"/>
  <c r="J2161" i="7"/>
  <c r="J2164" i="7"/>
  <c r="K2165" i="7" s="1"/>
  <c r="J2167" i="7"/>
  <c r="K2168" i="7"/>
  <c r="J2174" i="7"/>
  <c r="J2175" i="7"/>
  <c r="J2178" i="7"/>
  <c r="K2179" i="7" s="1"/>
  <c r="J2181" i="7"/>
  <c r="K2182" i="7"/>
  <c r="J2184" i="7"/>
  <c r="K2185" i="7"/>
  <c r="J2194" i="7"/>
  <c r="J2195" i="7"/>
  <c r="K2196" i="7"/>
  <c r="J2206" i="7" s="1"/>
  <c r="J2198" i="7"/>
  <c r="K2207" i="7" s="1"/>
  <c r="J2199" i="7"/>
  <c r="J2200" i="7"/>
  <c r="K2201" i="7"/>
  <c r="J2203" i="7"/>
  <c r="K2204" i="7"/>
  <c r="J2213" i="7"/>
  <c r="K2215" i="7" s="1"/>
  <c r="J2221" i="7" s="1"/>
  <c r="J2214" i="7"/>
  <c r="J2217" i="7"/>
  <c r="J2218" i="7"/>
  <c r="K2219" i="7"/>
  <c r="J2228" i="7"/>
  <c r="J2229" i="7"/>
  <c r="K2230" i="7"/>
  <c r="J2232" i="7"/>
  <c r="K2233" i="7"/>
  <c r="K2234" i="7"/>
  <c r="J2240" i="7"/>
  <c r="J2241" i="7"/>
  <c r="J2244" i="7"/>
  <c r="K2245" i="7"/>
  <c r="J2254" i="7"/>
  <c r="J2255" i="7"/>
  <c r="J2258" i="7"/>
  <c r="K2259" i="7" s="1"/>
  <c r="J2268" i="7"/>
  <c r="J2269" i="7"/>
  <c r="J2272" i="7"/>
  <c r="K2273" i="7"/>
  <c r="J2282" i="7"/>
  <c r="J2283" i="7"/>
  <c r="K2288" i="7" s="1"/>
  <c r="J2286" i="7"/>
  <c r="K2287" i="7" s="1"/>
  <c r="J2294" i="7"/>
  <c r="J2295" i="7"/>
  <c r="K2300" i="7" s="1"/>
  <c r="K2301" i="7" s="1"/>
  <c r="K2296" i="7"/>
  <c r="J2298" i="7"/>
  <c r="K2299" i="7" s="1"/>
  <c r="J2306" i="7"/>
  <c r="J2307" i="7"/>
  <c r="J2310" i="7"/>
  <c r="K2311" i="7" s="1"/>
  <c r="J2320" i="7"/>
  <c r="K2322" i="7" s="1"/>
  <c r="J2327" i="7" s="1"/>
  <c r="K2328" i="7" s="1"/>
  <c r="J2321" i="7"/>
  <c r="J2324" i="7"/>
  <c r="K2325" i="7"/>
  <c r="J2334" i="7"/>
  <c r="J2335" i="7"/>
  <c r="K2336" i="7"/>
  <c r="J2342" i="7" s="1"/>
  <c r="J2338" i="7"/>
  <c r="J2339" i="7"/>
  <c r="K2340" i="7"/>
  <c r="J2349" i="7"/>
  <c r="J2350" i="7"/>
  <c r="K2358" i="7" s="1"/>
  <c r="K2351" i="7"/>
  <c r="J2357" i="7" s="1"/>
  <c r="J2353" i="7"/>
  <c r="K2355" i="7" s="1"/>
  <c r="J2354" i="7"/>
  <c r="J2364" i="7"/>
  <c r="K2366" i="7" s="1"/>
  <c r="J2371" i="7" s="1"/>
  <c r="K2372" i="7" s="1"/>
  <c r="J2365" i="7"/>
  <c r="J2368" i="7"/>
  <c r="K2369" i="7"/>
  <c r="J2378" i="7"/>
  <c r="J2379" i="7"/>
  <c r="K2380" i="7"/>
  <c r="J2382" i="7"/>
  <c r="K2383" i="7"/>
  <c r="J2385" i="7"/>
  <c r="J2392" i="7"/>
  <c r="J2393" i="7"/>
  <c r="K2394" i="7"/>
  <c r="J2399" i="7" s="1"/>
  <c r="J2396" i="7"/>
  <c r="K2397" i="7" s="1"/>
  <c r="J2406" i="7"/>
  <c r="J2407" i="7"/>
  <c r="J2410" i="7"/>
  <c r="K2411" i="7" s="1"/>
  <c r="J2420" i="7"/>
  <c r="K2422" i="7" s="1"/>
  <c r="J2427" i="7" s="1"/>
  <c r="J2421" i="7"/>
  <c r="J2424" i="7"/>
  <c r="K2425" i="7"/>
  <c r="K2428" i="7"/>
  <c r="J2434" i="7"/>
  <c r="J2435" i="7"/>
  <c r="K2443" i="7" s="1"/>
  <c r="K2436" i="7"/>
  <c r="J2442" i="7" s="1"/>
  <c r="J2438" i="7"/>
  <c r="J2439" i="7"/>
  <c r="K2440" i="7"/>
  <c r="J2449" i="7"/>
  <c r="J2450" i="7"/>
  <c r="K2451" i="7"/>
  <c r="J2456" i="7" s="1"/>
  <c r="J2453" i="7"/>
  <c r="K2454" i="7"/>
  <c r="J2463" i="7"/>
  <c r="J2464" i="7"/>
  <c r="J2467" i="7"/>
  <c r="K2468" i="7"/>
  <c r="J2477" i="7"/>
  <c r="J2478" i="7"/>
  <c r="K2479" i="7"/>
  <c r="J2481" i="7"/>
  <c r="K2482" i="7" s="1"/>
  <c r="J2484" i="7"/>
  <c r="K2485" i="7" s="1"/>
  <c r="J2491" i="7"/>
  <c r="J2492" i="7"/>
  <c r="J2495" i="7"/>
  <c r="K2496" i="7"/>
  <c r="J2505" i="7"/>
  <c r="J2506" i="7"/>
  <c r="K2507" i="7" s="1"/>
  <c r="J2512" i="7" s="1"/>
  <c r="J2509" i="7"/>
  <c r="K2510" i="7"/>
  <c r="J2519" i="7"/>
  <c r="K2520" i="7" s="1"/>
  <c r="J2525" i="7" s="1"/>
  <c r="J2522" i="7"/>
  <c r="K2523" i="7" s="1"/>
  <c r="K2526" i="7"/>
  <c r="K2527" i="7" s="1"/>
  <c r="J2532" i="7"/>
  <c r="K2534" i="7" s="1"/>
  <c r="J2540" i="7" s="1"/>
  <c r="K2541" i="7" s="1"/>
  <c r="J2533" i="7"/>
  <c r="J2536" i="7"/>
  <c r="K2538" i="7" s="1"/>
  <c r="J2537" i="7"/>
  <c r="J2547" i="7"/>
  <c r="J2548" i="7"/>
  <c r="J2551" i="7"/>
  <c r="K2552" i="7"/>
  <c r="K2559" i="7"/>
  <c r="J2561" i="7"/>
  <c r="K2567" i="7" s="1"/>
  <c r="K2568" i="7" s="1"/>
  <c r="J2562" i="7"/>
  <c r="K2563" i="7"/>
  <c r="J2565" i="7"/>
  <c r="K2566" i="7"/>
  <c r="K2569" i="7"/>
  <c r="J2573" i="7"/>
  <c r="J2574" i="7"/>
  <c r="J2577" i="7"/>
  <c r="J2578" i="7"/>
  <c r="K2579" i="7"/>
  <c r="J2586" i="7"/>
  <c r="K2588" i="7" s="1"/>
  <c r="J2594" i="7" s="1"/>
  <c r="K2595" i="7" s="1"/>
  <c r="J2587" i="7"/>
  <c r="J2590" i="7"/>
  <c r="K2592" i="7" s="1"/>
  <c r="J2591" i="7"/>
  <c r="J2601" i="7"/>
  <c r="J2602" i="7"/>
  <c r="J2605" i="7"/>
  <c r="K2606" i="7"/>
  <c r="J2615" i="7"/>
  <c r="J2616" i="7"/>
  <c r="K2617" i="7" s="1"/>
  <c r="J2622" i="7" s="1"/>
  <c r="J2619" i="7"/>
  <c r="K2620" i="7"/>
  <c r="J2629" i="7"/>
  <c r="J2630" i="7"/>
  <c r="J2640" i="7"/>
  <c r="J2641" i="7"/>
  <c r="J2651" i="7"/>
  <c r="J2652" i="7"/>
  <c r="J2653" i="7"/>
  <c r="J2656" i="7"/>
  <c r="K2658" i="7" s="1"/>
  <c r="J2657" i="7"/>
  <c r="J2660" i="7"/>
  <c r="K2661" i="7"/>
  <c r="J2670" i="7"/>
  <c r="J2671" i="7"/>
  <c r="K2672" i="7"/>
  <c r="J2677" i="7" s="1"/>
  <c r="J2674" i="7"/>
  <c r="K2675" i="7" s="1"/>
  <c r="J2684" i="7"/>
  <c r="J2685" i="7"/>
  <c r="J2688" i="7"/>
  <c r="K2689" i="7"/>
  <c r="J2698" i="7"/>
  <c r="K2699" i="7" s="1"/>
  <c r="J2705" i="7" s="1"/>
  <c r="J2701" i="7"/>
  <c r="J2702" i="7"/>
  <c r="J2712" i="7"/>
  <c r="K2713" i="7"/>
  <c r="J2715" i="7"/>
  <c r="K2716" i="7"/>
  <c r="J2718" i="7"/>
  <c r="J2725" i="7"/>
  <c r="J2726" i="7"/>
  <c r="J2729" i="7"/>
  <c r="K2730" i="7" s="1"/>
  <c r="J2739" i="7"/>
  <c r="K2740" i="7" s="1"/>
  <c r="J2745" i="7" s="1"/>
  <c r="J2742" i="7"/>
  <c r="K2743" i="7" s="1"/>
  <c r="J2752" i="7"/>
  <c r="K2754" i="7" s="1"/>
  <c r="J2753" i="7"/>
  <c r="J2756" i="7"/>
  <c r="K2757" i="7"/>
  <c r="K2758" i="7"/>
  <c r="K2759" i="7" s="1"/>
  <c r="K2760" i="7"/>
  <c r="K2750" i="7" s="1"/>
  <c r="J2764" i="7"/>
  <c r="K2766" i="7" s="1"/>
  <c r="J2771" i="7" s="1"/>
  <c r="J2765" i="7"/>
  <c r="J2768" i="7"/>
  <c r="K2769" i="7"/>
  <c r="K2772" i="7"/>
  <c r="K2773" i="7" s="1"/>
  <c r="J2778" i="7"/>
  <c r="K2779" i="7"/>
  <c r="J2781" i="7"/>
  <c r="K2782" i="7" s="1"/>
  <c r="J2784" i="7"/>
  <c r="K2785" i="7"/>
  <c r="J2791" i="7"/>
  <c r="K2792" i="7" s="1"/>
  <c r="J2794" i="7"/>
  <c r="K2795" i="7"/>
  <c r="K2796" i="7"/>
  <c r="J2802" i="7"/>
  <c r="K2804" i="7" s="1"/>
  <c r="J2803" i="7"/>
  <c r="J2806" i="7"/>
  <c r="K2808" i="7" s="1"/>
  <c r="J2807" i="7"/>
  <c r="J2810" i="7"/>
  <c r="K2811" i="7" s="1"/>
  <c r="J2818" i="7"/>
  <c r="K2819" i="7" s="1"/>
  <c r="J2827" i="7" s="1"/>
  <c r="J2821" i="7"/>
  <c r="K2822" i="7" s="1"/>
  <c r="J2824" i="7"/>
  <c r="K2825" i="7" s="1"/>
  <c r="J2834" i="7"/>
  <c r="K2835" i="7"/>
  <c r="J2843" i="7" s="1"/>
  <c r="J2837" i="7"/>
  <c r="J2840" i="7"/>
  <c r="K2841" i="7"/>
  <c r="J2850" i="7"/>
  <c r="K2851" i="7"/>
  <c r="K2852" i="7"/>
  <c r="J2858" i="7"/>
  <c r="K2860" i="7" s="1"/>
  <c r="K2861" i="7"/>
  <c r="K2862" i="7" s="1"/>
  <c r="K2856" i="7" s="1"/>
  <c r="J2866" i="7"/>
  <c r="K2867" i="7" s="1"/>
  <c r="K2868" i="7"/>
  <c r="K2869" i="7"/>
  <c r="J2874" i="7"/>
  <c r="J2882" i="7"/>
  <c r="J2883" i="7"/>
  <c r="J2884" i="7"/>
  <c r="J2887" i="7"/>
  <c r="K2891" i="7" s="1"/>
  <c r="J2888" i="7"/>
  <c r="J2889" i="7"/>
  <c r="J2890" i="7"/>
  <c r="J2893" i="7"/>
  <c r="K2894" i="7" s="1"/>
  <c r="J2903" i="7"/>
  <c r="J2904" i="7"/>
  <c r="J2905" i="7"/>
  <c r="J2908" i="7"/>
  <c r="J2909" i="7"/>
  <c r="J2910" i="7"/>
  <c r="J2911" i="7"/>
  <c r="J2914" i="7"/>
  <c r="K2915" i="7"/>
  <c r="J2924" i="7"/>
  <c r="J2925" i="7"/>
  <c r="K2927" i="7" s="1"/>
  <c r="J2932" i="7" s="1"/>
  <c r="K2933" i="7" s="1"/>
  <c r="J2926" i="7"/>
  <c r="J2929" i="7"/>
  <c r="K2930" i="7" s="1"/>
  <c r="J2939" i="7"/>
  <c r="K2941" i="7" s="1"/>
  <c r="J2940" i="7"/>
  <c r="J2943" i="7"/>
  <c r="J2944" i="7"/>
  <c r="J2945" i="7"/>
  <c r="K2946" i="7"/>
  <c r="J2948" i="7"/>
  <c r="J2955" i="7"/>
  <c r="J2956" i="7"/>
  <c r="J2959" i="7"/>
  <c r="J2960" i="7"/>
  <c r="K2961" i="7"/>
  <c r="J2970" i="7"/>
  <c r="K2972" i="7" s="1"/>
  <c r="J2979" i="7" s="1"/>
  <c r="J2971" i="7"/>
  <c r="J2974" i="7"/>
  <c r="J2975" i="7"/>
  <c r="K2977" i="7" s="1"/>
  <c r="J2976" i="7"/>
  <c r="J2986" i="7"/>
  <c r="J2987" i="7"/>
  <c r="J2990" i="7"/>
  <c r="K2993" i="7" s="1"/>
  <c r="J2991" i="7"/>
  <c r="J2992" i="7"/>
  <c r="K3001" i="7"/>
  <c r="K3003" i="7" s="1"/>
  <c r="K3000" i="7" s="1"/>
  <c r="K3002" i="7"/>
  <c r="J3010" i="7"/>
  <c r="J3011" i="7"/>
  <c r="K3013" i="7" s="1"/>
  <c r="J3012" i="7"/>
  <c r="J3020" i="7"/>
  <c r="J3021" i="7"/>
  <c r="J3022" i="7"/>
  <c r="K3023" i="7"/>
  <c r="K3024" i="7"/>
  <c r="K3025" i="7" s="1"/>
  <c r="K3026" i="7" s="1"/>
  <c r="K3018" i="7" s="1"/>
  <c r="J3030" i="7"/>
  <c r="K3033" i="7" s="1"/>
  <c r="J3031" i="7"/>
  <c r="J3032" i="7"/>
  <c r="J3040" i="7"/>
  <c r="K3043" i="7" s="1"/>
  <c r="J3041" i="7"/>
  <c r="J3042" i="7"/>
  <c r="J3050" i="7"/>
  <c r="K3054" i="7" s="1"/>
  <c r="J3051" i="7"/>
  <c r="K3053" i="7" s="1"/>
  <c r="J3052" i="7"/>
  <c r="J3060" i="7"/>
  <c r="K3064" i="7" s="1"/>
  <c r="J3061" i="7"/>
  <c r="J3062" i="7"/>
  <c r="J3063" i="7"/>
  <c r="J3071" i="7"/>
  <c r="K3075" i="7" s="1"/>
  <c r="J3072" i="7"/>
  <c r="J3073" i="7"/>
  <c r="K3074" i="7"/>
  <c r="J3081" i="7"/>
  <c r="K3085" i="7" s="1"/>
  <c r="J3082" i="7"/>
  <c r="J3083" i="7"/>
  <c r="K3084" i="7"/>
  <c r="J3091" i="7"/>
  <c r="K3095" i="7" s="1"/>
  <c r="J3092" i="7"/>
  <c r="J3093" i="7"/>
  <c r="J3094" i="7"/>
  <c r="J3102" i="7"/>
  <c r="J3103" i="7"/>
  <c r="K3110" i="7" s="1"/>
  <c r="J3104" i="7"/>
  <c r="K3111" i="7" s="1"/>
  <c r="J3105" i="7"/>
  <c r="J3106" i="7"/>
  <c r="J3107" i="7"/>
  <c r="J3108" i="7"/>
  <c r="J3109" i="7"/>
  <c r="J3117" i="7"/>
  <c r="K3118" i="7" s="1"/>
  <c r="J3125" i="7"/>
  <c r="J3126" i="7"/>
  <c r="K3127" i="7"/>
  <c r="J3142" i="7" s="1"/>
  <c r="J3129" i="7"/>
  <c r="K3130" i="7" s="1"/>
  <c r="J3132" i="7"/>
  <c r="J3133" i="7"/>
  <c r="K3137" i="7" s="1"/>
  <c r="J3134" i="7"/>
  <c r="K3143" i="7" s="1"/>
  <c r="J3135" i="7"/>
  <c r="J3136" i="7"/>
  <c r="J3139" i="7"/>
  <c r="J3140" i="7"/>
  <c r="G15" i="9"/>
  <c r="G13" i="9" s="1"/>
  <c r="G16" i="9"/>
  <c r="G17" i="9"/>
  <c r="G18" i="9"/>
  <c r="G22" i="9"/>
  <c r="G20" i="9" s="1"/>
  <c r="G26" i="9"/>
  <c r="G24" i="9" s="1"/>
  <c r="G27" i="9"/>
  <c r="G28" i="9"/>
  <c r="G29" i="9"/>
  <c r="G33" i="9"/>
  <c r="G31" i="9" s="1"/>
  <c r="G34" i="9"/>
  <c r="G35" i="9"/>
  <c r="G37" i="9"/>
  <c r="G39" i="9"/>
  <c r="G40" i="9"/>
  <c r="G41" i="9"/>
  <c r="G45" i="9"/>
  <c r="G43" i="9" s="1"/>
  <c r="G49" i="9"/>
  <c r="G47" i="9" s="1"/>
  <c r="G51" i="9"/>
  <c r="G53" i="9"/>
  <c r="G57" i="9"/>
  <c r="G55" i="9" s="1"/>
  <c r="G61" i="9"/>
  <c r="G59" i="9" s="1"/>
  <c r="G62" i="9"/>
  <c r="G66" i="9"/>
  <c r="G64" i="9" s="1"/>
  <c r="G70" i="9"/>
  <c r="G71" i="9"/>
  <c r="G68" i="9" s="1"/>
  <c r="G72" i="9"/>
  <c r="G76" i="9"/>
  <c r="G74" i="9" s="1"/>
  <c r="G80" i="9"/>
  <c r="G78" i="9" s="1"/>
  <c r="G82" i="9"/>
  <c r="G84" i="9"/>
  <c r="G86" i="9"/>
  <c r="G88" i="9"/>
  <c r="G92" i="9"/>
  <c r="G90" i="9" s="1"/>
  <c r="G96" i="9"/>
  <c r="G94" i="9" s="1"/>
  <c r="G97" i="9"/>
  <c r="G101" i="9"/>
  <c r="G99" i="9" s="1"/>
  <c r="G105" i="9"/>
  <c r="G103" i="9" s="1"/>
  <c r="G109" i="9"/>
  <c r="G107" i="9" s="1"/>
  <c r="G111" i="9"/>
  <c r="G113" i="9"/>
  <c r="G117" i="9"/>
  <c r="G115" i="9" s="1"/>
  <c r="G118" i="9"/>
  <c r="G121" i="9"/>
  <c r="G120" i="9" s="1"/>
  <c r="G127" i="9"/>
  <c r="G126" i="9" s="1"/>
  <c r="G130" i="9"/>
  <c r="G131" i="9"/>
  <c r="G129" i="9" s="1"/>
  <c r="G132" i="9"/>
  <c r="G135" i="9"/>
  <c r="G134" i="9" s="1"/>
  <c r="G136" i="9"/>
  <c r="G138" i="9"/>
  <c r="G139" i="9"/>
  <c r="G142" i="9"/>
  <c r="G141" i="9" s="1"/>
  <c r="G145" i="9"/>
  <c r="G144" i="9" s="1"/>
  <c r="G148" i="9"/>
  <c r="G149" i="9"/>
  <c r="G150" i="9"/>
  <c r="G151" i="9"/>
  <c r="G153" i="9"/>
  <c r="G154" i="9"/>
  <c r="G155" i="9"/>
  <c r="G156" i="9"/>
  <c r="G157" i="9"/>
  <c r="G164" i="9"/>
  <c r="G165" i="9"/>
  <c r="G166" i="9"/>
  <c r="G167" i="9"/>
  <c r="G169" i="9"/>
  <c r="G170" i="9"/>
  <c r="G171" i="9"/>
  <c r="G172" i="9"/>
  <c r="G163" i="9" s="1"/>
  <c r="G173" i="9"/>
  <c r="G176" i="9"/>
  <c r="G175" i="9" s="1"/>
  <c r="G177" i="9"/>
  <c r="G178" i="9"/>
  <c r="G179" i="9"/>
  <c r="G180" i="9"/>
  <c r="G182" i="9"/>
  <c r="G183" i="9"/>
  <c r="G184" i="9"/>
  <c r="G185" i="9"/>
  <c r="G188" i="9"/>
  <c r="G187" i="9" s="1"/>
  <c r="G189" i="9"/>
  <c r="G190" i="9"/>
  <c r="G192" i="9"/>
  <c r="G194" i="9"/>
  <c r="G195" i="9"/>
  <c r="G196" i="9"/>
  <c r="G197" i="9"/>
  <c r="G200" i="9"/>
  <c r="G199" i="9" s="1"/>
  <c r="G201" i="9"/>
  <c r="G202" i="9"/>
  <c r="G203" i="9"/>
  <c r="G204" i="9"/>
  <c r="G205" i="9"/>
  <c r="G207" i="9"/>
  <c r="G208" i="9"/>
  <c r="G209" i="9"/>
  <c r="G210" i="9"/>
  <c r="G211" i="9"/>
  <c r="G217" i="9"/>
  <c r="G218" i="9"/>
  <c r="G221" i="9"/>
  <c r="G222" i="9"/>
  <c r="G223" i="9"/>
  <c r="G224" i="9"/>
  <c r="G225" i="9"/>
  <c r="G220" i="9" s="1"/>
  <c r="G226" i="9"/>
  <c r="G227" i="9"/>
  <c r="G228" i="9"/>
  <c r="G229" i="9"/>
  <c r="G230" i="9"/>
  <c r="G231" i="9"/>
  <c r="G232" i="9"/>
  <c r="G233" i="9"/>
  <c r="G234" i="9"/>
  <c r="G235" i="9"/>
  <c r="G236" i="9"/>
  <c r="G237" i="9"/>
  <c r="G238" i="9"/>
  <c r="G239" i="9"/>
  <c r="G240" i="9"/>
  <c r="G241" i="9"/>
  <c r="G242" i="9"/>
  <c r="G244" i="9"/>
  <c r="G245" i="9"/>
  <c r="G246" i="9"/>
  <c r="G247" i="9"/>
  <c r="G248" i="9"/>
  <c r="G249" i="9"/>
  <c r="G250" i="9"/>
  <c r="G253" i="9"/>
  <c r="G254" i="9"/>
  <c r="G252" i="9" s="1"/>
  <c r="G255" i="9"/>
  <c r="G256" i="9"/>
  <c r="G257" i="9"/>
  <c r="G258" i="9"/>
  <c r="G260" i="9"/>
  <c r="G261" i="9"/>
  <c r="G262" i="9"/>
  <c r="G263" i="9"/>
  <c r="G264" i="9"/>
  <c r="G267" i="9"/>
  <c r="G268" i="9"/>
  <c r="G269" i="9"/>
  <c r="G270" i="9"/>
  <c r="G273" i="9"/>
  <c r="G272" i="9" s="1"/>
  <c r="G276" i="9"/>
  <c r="G275" i="9" s="1"/>
  <c r="G277" i="9"/>
  <c r="G280" i="9"/>
  <c r="G279" i="9" s="1"/>
  <c r="G283" i="9"/>
  <c r="G284" i="9"/>
  <c r="G282" i="9" s="1"/>
  <c r="G285" i="9"/>
  <c r="G286" i="9"/>
  <c r="G287" i="9"/>
  <c r="G288" i="9"/>
  <c r="G290" i="9"/>
  <c r="G291" i="9"/>
  <c r="G292" i="9"/>
  <c r="G293" i="9"/>
  <c r="G296" i="9"/>
  <c r="G295" i="9" s="1"/>
  <c r="G297" i="9"/>
  <c r="G298" i="9"/>
  <c r="G299" i="9"/>
  <c r="G300" i="9"/>
  <c r="G308" i="9"/>
  <c r="G306" i="9" s="1"/>
  <c r="G309" i="9"/>
  <c r="G311" i="9"/>
  <c r="G312" i="9"/>
  <c r="G313" i="9"/>
  <c r="G315" i="9"/>
  <c r="G316" i="9"/>
  <c r="G317" i="9"/>
  <c r="G322" i="9"/>
  <c r="G324" i="9"/>
  <c r="G328" i="9"/>
  <c r="G326" i="9" s="1"/>
  <c r="G332" i="9"/>
  <c r="G330" i="9" s="1"/>
  <c r="G334" i="9"/>
  <c r="G336" i="9"/>
  <c r="G338" i="9"/>
  <c r="G340" i="9"/>
  <c r="G344" i="9"/>
  <c r="G342" i="9" s="1"/>
  <c r="G352" i="9"/>
  <c r="G350" i="9" s="1"/>
  <c r="G353" i="9"/>
  <c r="G354" i="9"/>
  <c r="G356" i="9"/>
  <c r="G358" i="9"/>
  <c r="G359" i="9"/>
  <c r="G360" i="9"/>
  <c r="G364" i="9"/>
  <c r="G362" i="9" s="1"/>
  <c r="G365" i="9"/>
  <c r="G366" i="9"/>
  <c r="G367" i="9"/>
  <c r="G371" i="9"/>
  <c r="G372" i="9"/>
  <c r="G369" i="9" s="1"/>
  <c r="G373" i="9"/>
  <c r="G374" i="9"/>
  <c r="G380" i="9"/>
  <c r="G382" i="9"/>
  <c r="G384" i="9"/>
  <c r="G386" i="9"/>
  <c r="G390" i="9"/>
  <c r="G388" i="9" s="1"/>
  <c r="G394" i="9"/>
  <c r="G392" i="9" s="1"/>
  <c r="G400" i="9"/>
  <c r="G402" i="9"/>
  <c r="G404" i="9"/>
  <c r="G406" i="9"/>
  <c r="G410" i="9"/>
  <c r="G408" i="9" s="1"/>
  <c r="G414" i="9"/>
  <c r="G412" i="9" s="1"/>
  <c r="G416" i="9"/>
  <c r="G418" i="9"/>
  <c r="G424" i="9"/>
  <c r="G426" i="9"/>
  <c r="G430" i="9"/>
  <c r="G428" i="9" s="1"/>
  <c r="G434" i="9"/>
  <c r="G432" i="9" s="1"/>
  <c r="G436" i="9"/>
  <c r="G438" i="9"/>
  <c r="G440" i="9"/>
  <c r="G442" i="9"/>
  <c r="G446" i="9"/>
  <c r="G444" i="9" s="1"/>
  <c r="G450" i="9"/>
  <c r="G448" i="9" s="1"/>
  <c r="G459" i="9"/>
  <c r="G460" i="9"/>
  <c r="G456" i="9" s="1"/>
  <c r="G461" i="9"/>
  <c r="G462" i="9"/>
  <c r="G464" i="9"/>
  <c r="G471" i="9"/>
  <c r="G469" i="9" s="1"/>
  <c r="G473" i="9"/>
  <c r="G475" i="9"/>
  <c r="G477" i="9"/>
  <c r="G479" i="9"/>
  <c r="G480" i="9"/>
  <c r="G484" i="9"/>
  <c r="G482" i="9" s="1"/>
  <c r="G486" i="9"/>
  <c r="G488" i="9"/>
  <c r="G489" i="9"/>
  <c r="G491" i="9"/>
  <c r="G493" i="9"/>
  <c r="G494" i="9"/>
  <c r="G495" i="9"/>
  <c r="G499" i="9"/>
  <c r="G497" i="9" s="1"/>
  <c r="G503" i="9"/>
  <c r="G504" i="9"/>
  <c r="G501" i="9" s="1"/>
  <c r="G505" i="9"/>
  <c r="G508" i="9"/>
  <c r="G507" i="9" s="1"/>
  <c r="G511" i="9"/>
  <c r="G510" i="9" s="1"/>
  <c r="G517" i="9"/>
  <c r="G519" i="9"/>
  <c r="G521" i="9"/>
  <c r="G523" i="9"/>
  <c r="G527" i="9"/>
  <c r="G525" i="9" s="1"/>
  <c r="G531" i="9"/>
  <c r="G529" i="9" s="1"/>
  <c r="G537" i="9"/>
  <c r="G539" i="9"/>
  <c r="G541" i="9"/>
  <c r="G543" i="9"/>
  <c r="G551" i="9"/>
  <c r="G549" i="9" s="1"/>
  <c r="G560" i="9"/>
  <c r="G558" i="9" s="1"/>
  <c r="G561" i="9"/>
  <c r="G565" i="9"/>
  <c r="G566" i="9"/>
  <c r="G567" i="9"/>
  <c r="G568" i="9"/>
  <c r="G569" i="9"/>
  <c r="G570" i="9"/>
  <c r="G571" i="9"/>
  <c r="G572" i="9"/>
  <c r="G579" i="9"/>
  <c r="G581" i="9"/>
  <c r="G585" i="9"/>
  <c r="G583" i="9" s="1"/>
  <c r="G593" i="9"/>
  <c r="G594" i="9"/>
  <c r="G595" i="9"/>
  <c r="G596" i="9"/>
  <c r="G603" i="9"/>
  <c r="G605" i="9"/>
  <c r="G609" i="9"/>
  <c r="G607" i="9" s="1"/>
  <c r="G611" i="9"/>
  <c r="G613" i="9"/>
  <c r="G617" i="9"/>
  <c r="G615" i="9" s="1"/>
  <c r="G621" i="9"/>
  <c r="G619" i="9" s="1"/>
  <c r="G625" i="9"/>
  <c r="G623" i="9" s="1"/>
  <c r="G627" i="9"/>
  <c r="G629" i="9"/>
  <c r="G638" i="9"/>
  <c r="G636" i="9" s="1"/>
  <c r="G639" i="9"/>
  <c r="G640" i="9"/>
  <c r="G641" i="9"/>
  <c r="G642" i="9"/>
  <c r="G644" i="9"/>
  <c r="G646" i="9"/>
  <c r="G647" i="9"/>
  <c r="G648" i="9"/>
  <c r="G649" i="9"/>
  <c r="G650" i="9"/>
  <c r="G654" i="9"/>
  <c r="G652" i="9" s="1"/>
  <c r="G655" i="9"/>
  <c r="G656" i="9"/>
  <c r="G657" i="9"/>
  <c r="G658" i="9"/>
  <c r="G662" i="9"/>
  <c r="G663" i="9"/>
  <c r="G664" i="9"/>
  <c r="G665" i="9"/>
  <c r="G666" i="9"/>
  <c r="G670" i="9"/>
  <c r="G668" i="9" s="1"/>
  <c r="G671" i="9"/>
  <c r="G672" i="9"/>
  <c r="G673" i="9"/>
  <c r="G674" i="9"/>
  <c r="G676" i="9"/>
  <c r="G678" i="9"/>
  <c r="G687" i="9"/>
  <c r="G685" i="9" s="1"/>
  <c r="G691" i="9"/>
  <c r="G689" i="9" s="1"/>
  <c r="G695" i="9"/>
  <c r="G693" i="9" s="1"/>
  <c r="G697" i="9"/>
  <c r="G699" i="9"/>
  <c r="G703" i="9"/>
  <c r="G701" i="9" s="1"/>
  <c r="G707" i="9"/>
  <c r="G705" i="9" s="1"/>
  <c r="G716" i="9"/>
  <c r="G714" i="9" s="1"/>
  <c r="G718" i="9"/>
  <c r="G720" i="9"/>
  <c r="G729" i="9"/>
  <c r="G727" i="9" s="1"/>
  <c r="G730" i="9"/>
  <c r="G731" i="9"/>
  <c r="G732" i="9"/>
  <c r="G733" i="9"/>
  <c r="G734" i="9"/>
  <c r="G743" i="9"/>
  <c r="G744" i="9"/>
  <c r="G741" i="9" s="1"/>
  <c r="G748" i="9"/>
  <c r="G746" i="9" s="1"/>
  <c r="G749" i="9"/>
  <c r="G753" i="9"/>
  <c r="G751" i="9" s="1"/>
  <c r="G754" i="9"/>
  <c r="G758" i="9"/>
  <c r="G756" i="9" s="1"/>
  <c r="G762" i="9"/>
  <c r="G760" i="9" s="1"/>
  <c r="G766" i="9"/>
  <c r="G764" i="9" s="1"/>
  <c r="G768" i="9"/>
  <c r="G770" i="9"/>
  <c r="G771" i="9"/>
  <c r="G772" i="9"/>
  <c r="G781" i="9"/>
  <c r="G779" i="9" s="1"/>
  <c r="G785" i="9"/>
  <c r="G783" i="9" s="1"/>
  <c r="G787" i="9"/>
  <c r="G789" i="9"/>
  <c r="G798" i="9"/>
  <c r="G796" i="9" s="1"/>
  <c r="G799" i="9"/>
  <c r="G800" i="9"/>
  <c r="G804" i="9"/>
  <c r="G805" i="9"/>
  <c r="G806" i="9"/>
  <c r="G807" i="9"/>
  <c r="G808" i="9"/>
  <c r="G812" i="9"/>
  <c r="G810" i="9" s="1"/>
  <c r="G813" i="9"/>
  <c r="G814" i="9"/>
  <c r="G816" i="9"/>
  <c r="G818" i="9"/>
  <c r="G819" i="9"/>
  <c r="G821" i="9"/>
  <c r="G823" i="9"/>
  <c r="G824" i="9"/>
  <c r="G825" i="9"/>
  <c r="G826" i="9"/>
  <c r="G828" i="9"/>
  <c r="G829" i="9"/>
  <c r="G838" i="9"/>
  <c r="G836" i="9" s="1"/>
  <c r="G839" i="9"/>
  <c r="G843" i="9"/>
  <c r="G841" i="9" s="1"/>
  <c r="G847" i="9"/>
  <c r="G845" i="9" s="1"/>
  <c r="G848" i="9"/>
  <c r="G852" i="9"/>
  <c r="G850" i="9" s="1"/>
  <c r="G861" i="9"/>
  <c r="G859" i="9" s="1"/>
  <c r="G862" i="9"/>
  <c r="G866" i="9"/>
  <c r="G864" i="9" s="1"/>
  <c r="G868" i="9"/>
  <c r="G870" i="9"/>
  <c r="G872" i="9"/>
  <c r="G874" i="9"/>
  <c r="G878" i="9"/>
  <c r="G876" i="9" s="1"/>
  <c r="G887" i="9"/>
  <c r="G885" i="9" s="1"/>
  <c r="G889" i="9"/>
  <c r="G891" i="9"/>
  <c r="G893" i="9"/>
  <c r="G895" i="9"/>
  <c r="G904" i="9"/>
  <c r="G902" i="9" s="1"/>
  <c r="G905" i="9"/>
  <c r="G907" i="9"/>
  <c r="G908" i="9"/>
  <c r="G909" i="9"/>
  <c r="G911" i="9"/>
  <c r="G912" i="9"/>
  <c r="G913" i="9"/>
  <c r="G914" i="9"/>
  <c r="G915" i="9"/>
  <c r="G919" i="9"/>
  <c r="G921" i="9"/>
  <c r="G922" i="9"/>
  <c r="G917" i="9" s="1"/>
  <c r="G924" i="9"/>
  <c r="G925" i="9"/>
  <c r="G929" i="9"/>
  <c r="G930" i="9"/>
  <c r="G932" i="9"/>
  <c r="G933" i="9"/>
  <c r="G934" i="9"/>
  <c r="G938" i="9"/>
  <c r="G936" i="9" s="1"/>
  <c r="G942" i="9"/>
  <c r="G940" i="9" s="1"/>
  <c r="G943" i="9"/>
  <c r="G945" i="9"/>
  <c r="G946" i="9"/>
  <c r="G953" i="9"/>
  <c r="G955" i="9"/>
  <c r="G956" i="9"/>
  <c r="G960" i="9"/>
  <c r="G961" i="9"/>
  <c r="G963" i="9"/>
  <c r="G965" i="9"/>
  <c r="G967" i="9"/>
  <c r="G969" i="9"/>
  <c r="G973" i="9"/>
  <c r="G971" i="9" s="1"/>
  <c r="G977" i="9"/>
  <c r="G975" i="9" s="1"/>
  <c r="G978" i="9"/>
  <c r="G979" i="9"/>
  <c r="G981" i="9"/>
  <c r="G983" i="9"/>
  <c r="G992" i="9"/>
  <c r="G990" i="9" s="1"/>
  <c r="G993" i="9"/>
  <c r="G995" i="9"/>
  <c r="G998" i="9"/>
  <c r="G999" i="9"/>
  <c r="G1006" i="9"/>
  <c r="G1008" i="9"/>
  <c r="G1012" i="9"/>
  <c r="G1010" i="9" s="1"/>
  <c r="G1016" i="9"/>
  <c r="G1014" i="9" s="1"/>
  <c r="G1025" i="9"/>
  <c r="G1026" i="9"/>
  <c r="G1023" i="9" s="1"/>
  <c r="G1030" i="9"/>
  <c r="G1028" i="9" s="1"/>
  <c r="G1031" i="9"/>
  <c r="G1040" i="9"/>
  <c r="G1038" i="9" s="1"/>
  <c r="G1042" i="9"/>
  <c r="G1044" i="9"/>
  <c r="G1050" i="9"/>
  <c r="G1052" i="9"/>
  <c r="G1056" i="9"/>
  <c r="G1054" i="9" s="1"/>
  <c r="G1060" i="9"/>
  <c r="G1058" i="9" s="1"/>
  <c r="G1068" i="9"/>
  <c r="G1069" i="9"/>
  <c r="G1066" i="9" s="1"/>
  <c r="G1070" i="9"/>
  <c r="G1071" i="9"/>
  <c r="G1075" i="9"/>
  <c r="G1073" i="9" s="1"/>
  <c r="G1076" i="9"/>
  <c r="G1077" i="9"/>
  <c r="G1078" i="9"/>
  <c r="G1080" i="9"/>
  <c r="G1082" i="9"/>
  <c r="G1083" i="9"/>
  <c r="G1084" i="9"/>
  <c r="G1085" i="9"/>
  <c r="G1089" i="9"/>
  <c r="G1090" i="9"/>
  <c r="G1091" i="9"/>
  <c r="G1087" i="9" s="1"/>
  <c r="G1092" i="9"/>
  <c r="G1095" i="9"/>
  <c r="G1094" i="9" s="1"/>
  <c r="G1104" i="9"/>
  <c r="G1102" i="9" s="1"/>
  <c r="G1106" i="9"/>
  <c r="G1108" i="9"/>
  <c r="G1110" i="9"/>
  <c r="G1112" i="9"/>
  <c r="G1116" i="9"/>
  <c r="G1114" i="9" s="1"/>
  <c r="G1125" i="9"/>
  <c r="G1123" i="9" s="1"/>
  <c r="G1127" i="9"/>
  <c r="G1129" i="9"/>
  <c r="G1131" i="9"/>
  <c r="G1133" i="9"/>
  <c r="G1137" i="9"/>
  <c r="G1135" i="9" s="1"/>
  <c r="G1145" i="9"/>
  <c r="G1144" i="9" s="1"/>
  <c r="G1151" i="9"/>
  <c r="G1153" i="9"/>
  <c r="G1155" i="9"/>
  <c r="G1157" i="9"/>
  <c r="G1161" i="9"/>
  <c r="G1159" i="9" s="1"/>
  <c r="G1169" i="9"/>
  <c r="G1167" i="9" s="1"/>
  <c r="G1171" i="9"/>
  <c r="G1173" i="9"/>
  <c r="G1175" i="9"/>
  <c r="G1177" i="9"/>
  <c r="G1181" i="9"/>
  <c r="G1179" i="9" s="1"/>
  <c r="G1189" i="9"/>
  <c r="G1187" i="9" s="1"/>
  <c r="G1193" i="9"/>
  <c r="G1191" i="9" s="1"/>
  <c r="G1195" i="9"/>
  <c r="G1197" i="9"/>
  <c r="G1201" i="9"/>
  <c r="G1199" i="9" s="1"/>
  <c r="G1205" i="9"/>
  <c r="G1203" i="9" s="1"/>
  <c r="G1209" i="9"/>
  <c r="G1207" i="9" s="1"/>
  <c r="G1215" i="9"/>
  <c r="G1217" i="9"/>
  <c r="G1221" i="9"/>
  <c r="G1219" i="9" s="1"/>
  <c r="G1225" i="9"/>
  <c r="G1223" i="9" s="1"/>
  <c r="G1229" i="9"/>
  <c r="G1227" i="9" s="1"/>
  <c r="G1231" i="9"/>
  <c r="G1233" i="9"/>
  <c r="G1237" i="9"/>
  <c r="G1235" i="9" s="1"/>
  <c r="G1245" i="9"/>
  <c r="G1243" i="9" s="1"/>
  <c r="G1253" i="9"/>
  <c r="G1251" i="9" s="1"/>
  <c r="G1255" i="9"/>
  <c r="G1257" i="9"/>
  <c r="G1261" i="9"/>
  <c r="G1259" i="9" s="1"/>
  <c r="G1265" i="9"/>
  <c r="G1263" i="9" s="1"/>
  <c r="G1271" i="9"/>
  <c r="G1272" i="9"/>
  <c r="G1273" i="9"/>
  <c r="G1274" i="9"/>
  <c r="G1277" i="9"/>
  <c r="G1276" i="9" s="1"/>
  <c r="G1278" i="9"/>
  <c r="G1279" i="9"/>
  <c r="G1280" i="9"/>
  <c r="G1282" i="9"/>
  <c r="G1284" i="9"/>
  <c r="G1285" i="9"/>
  <c r="G1286" i="9"/>
  <c r="G1290" i="9"/>
  <c r="G1288" i="9" s="1"/>
  <c r="G1294" i="9"/>
  <c r="G1292" i="9" s="1"/>
  <c r="G1296" i="9"/>
  <c r="G1298" i="9"/>
  <c r="G1304" i="9"/>
  <c r="G1303" i="9" s="1"/>
  <c r="H531" i="2"/>
  <c r="H530" i="2"/>
  <c r="H524" i="2"/>
  <c r="H523" i="2"/>
  <c r="H522" i="2"/>
  <c r="H521" i="2"/>
  <c r="H520" i="2"/>
  <c r="H519" i="2"/>
  <c r="H512" i="2"/>
  <c r="H511" i="2"/>
  <c r="H514" i="2" s="1"/>
  <c r="H510" i="2"/>
  <c r="H503" i="2"/>
  <c r="H504" i="2" s="1"/>
  <c r="H495" i="2"/>
  <c r="H494" i="2"/>
  <c r="H493" i="2"/>
  <c r="H492" i="2"/>
  <c r="H497" i="2" s="1"/>
  <c r="H491" i="2"/>
  <c r="H484" i="2"/>
  <c r="H482" i="2"/>
  <c r="H480" i="2"/>
  <c r="H479" i="2"/>
  <c r="H485" i="2" s="1"/>
  <c r="H472" i="2"/>
  <c r="H471" i="2"/>
  <c r="H470" i="2"/>
  <c r="H469" i="2"/>
  <c r="H473" i="2" s="1"/>
  <c r="H463" i="2"/>
  <c r="H462" i="2"/>
  <c r="H461" i="2"/>
  <c r="H460" i="2"/>
  <c r="H453" i="2"/>
  <c r="H454" i="2" s="1"/>
  <c r="H445" i="2"/>
  <c r="H444" i="2"/>
  <c r="H442" i="2"/>
  <c r="H446" i="2" s="1"/>
  <c r="H435" i="2"/>
  <c r="H434" i="2"/>
  <c r="H433" i="2"/>
  <c r="H432" i="2"/>
  <c r="H431" i="2"/>
  <c r="H423" i="2"/>
  <c r="H422" i="2"/>
  <c r="H421" i="2"/>
  <c r="H420" i="2"/>
  <c r="H419" i="2"/>
  <c r="H413" i="2"/>
  <c r="H412" i="2"/>
  <c r="H411" i="2"/>
  <c r="H410" i="2"/>
  <c r="H403" i="2"/>
  <c r="H404" i="2" s="1"/>
  <c r="H402" i="2"/>
  <c r="H394" i="2"/>
  <c r="H395" i="2" s="1"/>
  <c r="H393" i="2"/>
  <c r="H385" i="2"/>
  <c r="H384" i="2"/>
  <c r="H386" i="2" s="1"/>
  <c r="H376" i="2"/>
  <c r="H375" i="2"/>
  <c r="H374" i="2"/>
  <c r="H367" i="2"/>
  <c r="H366" i="2"/>
  <c r="H365" i="2"/>
  <c r="H364" i="2"/>
  <c r="H363" i="2"/>
  <c r="H362" i="2"/>
  <c r="H361" i="2"/>
  <c r="H360" i="2"/>
  <c r="H353" i="2"/>
  <c r="H352" i="2"/>
  <c r="H351" i="2"/>
  <c r="H350" i="2"/>
  <c r="H349" i="2"/>
  <c r="H348" i="2"/>
  <c r="H340" i="2"/>
  <c r="H338" i="2"/>
  <c r="H341" i="2" s="1"/>
  <c r="H330" i="2"/>
  <c r="H329" i="2"/>
  <c r="H328" i="2"/>
  <c r="H327" i="2"/>
  <c r="H326" i="2"/>
  <c r="H331" i="2" s="1"/>
  <c r="H318" i="2"/>
  <c r="H317" i="2"/>
  <c r="H316" i="2"/>
  <c r="H315" i="2"/>
  <c r="H319" i="2" s="1"/>
  <c r="H306" i="2"/>
  <c r="H304" i="2"/>
  <c r="H303" i="2"/>
  <c r="H302" i="2"/>
  <c r="H308" i="2" s="1"/>
  <c r="H294" i="2"/>
  <c r="H293" i="2"/>
  <c r="H292" i="2"/>
  <c r="H295" i="2" s="1"/>
  <c r="H284" i="2"/>
  <c r="H283" i="2"/>
  <c r="H282" i="2"/>
  <c r="H281" i="2"/>
  <c r="H280" i="2"/>
  <c r="H279" i="2"/>
  <c r="H278" i="2"/>
  <c r="H285" i="2" s="1"/>
  <c r="H271" i="2"/>
  <c r="H270" i="2"/>
  <c r="H262" i="2"/>
  <c r="H263" i="2" s="1"/>
  <c r="H261" i="2"/>
  <c r="H253" i="2"/>
  <c r="H252" i="2"/>
  <c r="H251" i="2"/>
  <c r="H250" i="2"/>
  <c r="H249" i="2"/>
  <c r="H248" i="2"/>
  <c r="H240" i="2"/>
  <c r="H239" i="2"/>
  <c r="H238" i="2"/>
  <c r="H237" i="2"/>
  <c r="H236" i="2"/>
  <c r="H235" i="2"/>
  <c r="H241" i="2" s="1"/>
  <c r="H227" i="2"/>
  <c r="H226" i="2"/>
  <c r="H225" i="2"/>
  <c r="H224" i="2"/>
  <c r="H223" i="2"/>
  <c r="H228" i="2" s="1"/>
  <c r="H222" i="2"/>
  <c r="H221" i="2"/>
  <c r="H214" i="2"/>
  <c r="H213" i="2"/>
  <c r="H205" i="2"/>
  <c r="H204" i="2"/>
  <c r="H206" i="2" s="1"/>
  <c r="H197" i="2"/>
  <c r="H196" i="2"/>
  <c r="H195" i="2"/>
  <c r="H188" i="2"/>
  <c r="H187" i="2"/>
  <c r="H180" i="2"/>
  <c r="H179" i="2"/>
  <c r="H181" i="2" s="1"/>
  <c r="H172" i="2"/>
  <c r="H171" i="2"/>
  <c r="H170" i="2"/>
  <c r="H169" i="2"/>
  <c r="H173" i="2" s="1"/>
  <c r="H162" i="2"/>
  <c r="H161" i="2"/>
  <c r="H160" i="2"/>
  <c r="H158" i="2"/>
  <c r="H157" i="2"/>
  <c r="H156" i="2"/>
  <c r="H155" i="2"/>
  <c r="H154" i="2"/>
  <c r="H153" i="2"/>
  <c r="H147" i="2"/>
  <c r="H148" i="2" s="1"/>
  <c r="H140" i="2"/>
  <c r="H139" i="2"/>
  <c r="H138" i="2"/>
  <c r="H141" i="2" s="1"/>
  <c r="H137" i="2"/>
  <c r="H136" i="2"/>
  <c r="H135" i="2"/>
  <c r="H134" i="2"/>
  <c r="H127" i="2"/>
  <c r="H126" i="2"/>
  <c r="H125" i="2"/>
  <c r="H128" i="2" s="1"/>
  <c r="H123" i="2"/>
  <c r="H116" i="2"/>
  <c r="H115" i="2"/>
  <c r="H114" i="2"/>
  <c r="H113" i="2"/>
  <c r="H117" i="2" s="1"/>
  <c r="H106" i="2"/>
  <c r="H105" i="2"/>
  <c r="H104" i="2"/>
  <c r="H103" i="2"/>
  <c r="H107" i="2" s="1"/>
  <c r="H97" i="2"/>
  <c r="H96" i="2"/>
  <c r="H95" i="2"/>
  <c r="H94" i="2"/>
  <c r="H92" i="2"/>
  <c r="H85" i="2"/>
  <c r="H84" i="2"/>
  <c r="H86" i="2" s="1"/>
  <c r="H77" i="2"/>
  <c r="H76" i="2"/>
  <c r="H74" i="2"/>
  <c r="H72" i="2"/>
  <c r="H71" i="2"/>
  <c r="H70" i="2"/>
  <c r="H69" i="2"/>
  <c r="H68" i="2"/>
  <c r="H67" i="2"/>
  <c r="H78" i="2" s="1"/>
  <c r="H59" i="2"/>
  <c r="H58" i="2"/>
  <c r="H57" i="2"/>
  <c r="H56" i="2"/>
  <c r="H55" i="2"/>
  <c r="H61" i="2" s="1"/>
  <c r="H48" i="2"/>
  <c r="H49" i="2" s="1"/>
  <c r="H47" i="2"/>
  <c r="H45" i="2"/>
  <c r="H43" i="2"/>
  <c r="H42" i="2"/>
  <c r="H36" i="2"/>
  <c r="H35" i="2"/>
  <c r="H34" i="2"/>
  <c r="H33" i="2"/>
  <c r="H32" i="2"/>
  <c r="H31" i="2"/>
  <c r="H30" i="2"/>
  <c r="H29" i="2"/>
  <c r="H28" i="2"/>
  <c r="H27" i="2"/>
  <c r="H26" i="2"/>
  <c r="H25" i="2"/>
  <c r="H24" i="2"/>
  <c r="H23" i="2"/>
  <c r="H22" i="2"/>
  <c r="H21" i="2"/>
  <c r="H20" i="2"/>
  <c r="H19" i="2"/>
  <c r="H18" i="2"/>
  <c r="H17" i="2"/>
  <c r="H16" i="2"/>
  <c r="H15" i="2"/>
  <c r="H14" i="2"/>
  <c r="H13" i="2"/>
  <c r="K3144" i="7" l="1"/>
  <c r="K3145" i="7" s="1"/>
  <c r="K3123" i="7" s="1"/>
  <c r="K2359" i="7"/>
  <c r="K2360" i="7"/>
  <c r="K2347" i="7" s="1"/>
  <c r="K3055" i="7"/>
  <c r="K3056" i="7"/>
  <c r="K3048" i="7" s="1"/>
  <c r="K2706" i="7"/>
  <c r="K3076" i="7"/>
  <c r="K3077" i="7"/>
  <c r="K3069" i="7" s="1"/>
  <c r="G1270" i="9"/>
  <c r="G958" i="9"/>
  <c r="G592" i="9"/>
  <c r="G266" i="9"/>
  <c r="K2374" i="7"/>
  <c r="K2362" i="7" s="1"/>
  <c r="K2373" i="7"/>
  <c r="H525" i="2"/>
  <c r="G147" i="9"/>
  <c r="K3112" i="7"/>
  <c r="K3113" i="7" s="1"/>
  <c r="K3100" i="7" s="1"/>
  <c r="K2934" i="7"/>
  <c r="K2935" i="7"/>
  <c r="K2922" i="7" s="1"/>
  <c r="K2486" i="7"/>
  <c r="K2487" i="7"/>
  <c r="K2475" i="7" s="1"/>
  <c r="H37" i="2"/>
  <c r="H533" i="2" s="1"/>
  <c r="H254" i="2"/>
  <c r="G802" i="9"/>
  <c r="G660" i="9"/>
  <c r="K2996" i="7"/>
  <c r="G927" i="9"/>
  <c r="K2596" i="7"/>
  <c r="K2597" i="7"/>
  <c r="K2584" i="7" s="1"/>
  <c r="K2330" i="7"/>
  <c r="K2318" i="7" s="1"/>
  <c r="K2329" i="7"/>
  <c r="H163" i="2"/>
  <c r="H424" i="2"/>
  <c r="G563" i="9"/>
  <c r="K3086" i="7"/>
  <c r="K3087" i="7" s="1"/>
  <c r="K3079" i="7" s="1"/>
  <c r="K2542" i="7"/>
  <c r="K2543" i="7"/>
  <c r="K2530" i="7" s="1"/>
  <c r="K2906" i="7"/>
  <c r="J2917" i="7" s="1"/>
  <c r="K2918" i="7"/>
  <c r="K2853" i="7"/>
  <c r="K2854" i="7"/>
  <c r="K2848" i="7" s="1"/>
  <c r="K2797" i="7"/>
  <c r="K2798" i="7" s="1"/>
  <c r="K2789" i="7" s="1"/>
  <c r="K2465" i="7"/>
  <c r="J2470" i="7" s="1"/>
  <c r="K2471" i="7" s="1"/>
  <c r="K2256" i="7"/>
  <c r="J2261" i="7" s="1"/>
  <c r="K2262" i="7"/>
  <c r="K2085" i="7"/>
  <c r="J2096" i="7" s="1"/>
  <c r="K2097" i="7" s="1"/>
  <c r="K1809" i="7"/>
  <c r="K1810" i="7"/>
  <c r="K1798" i="7" s="1"/>
  <c r="K1491" i="7"/>
  <c r="K1494" i="7"/>
  <c r="K692" i="7"/>
  <c r="K693" i="7"/>
  <c r="K685" i="7" s="1"/>
  <c r="K2703" i="7"/>
  <c r="K2686" i="7"/>
  <c r="J2691" i="7" s="1"/>
  <c r="K2692" i="7"/>
  <c r="K2575" i="7"/>
  <c r="K2343" i="7"/>
  <c r="K2005" i="7"/>
  <c r="J2012" i="7" s="1"/>
  <c r="K2013" i="7" s="1"/>
  <c r="K1905" i="7"/>
  <c r="K1842" i="7"/>
  <c r="K1843" i="7" s="1"/>
  <c r="K1830" i="7" s="1"/>
  <c r="K1795" i="7"/>
  <c r="K1796" i="7" s="1"/>
  <c r="K1783" i="7" s="1"/>
  <c r="K1372" i="7"/>
  <c r="K1263" i="7"/>
  <c r="J1268" i="7" s="1"/>
  <c r="K1269" i="7" s="1"/>
  <c r="K435" i="7"/>
  <c r="J437" i="7" s="1"/>
  <c r="K438" i="7"/>
  <c r="K3014" i="7"/>
  <c r="K2988" i="7"/>
  <c r="J2995" i="7" s="1"/>
  <c r="K2870" i="7"/>
  <c r="K2864" i="7" s="1"/>
  <c r="K2812" i="7"/>
  <c r="K2408" i="7"/>
  <c r="J2413" i="7" s="1"/>
  <c r="K2028" i="7"/>
  <c r="K2029" i="7" s="1"/>
  <c r="K2017" i="7" s="1"/>
  <c r="K1927" i="7"/>
  <c r="K1838" i="7"/>
  <c r="K1815" i="7"/>
  <c r="K1816" i="7"/>
  <c r="K1390" i="7"/>
  <c r="K169" i="7"/>
  <c r="K170" i="7"/>
  <c r="K3119" i="7"/>
  <c r="K2957" i="7"/>
  <c r="J2963" i="7" s="1"/>
  <c r="K2964" i="7" s="1"/>
  <c r="K2885" i="7"/>
  <c r="J2896" i="7" s="1"/>
  <c r="K2897" i="7" s="1"/>
  <c r="K2828" i="7"/>
  <c r="K2774" i="7"/>
  <c r="K2762" i="7" s="1"/>
  <c r="K2746" i="7"/>
  <c r="K2642" i="7"/>
  <c r="J2644" i="7" s="1"/>
  <c r="K2645" i="7" s="1"/>
  <c r="K2609" i="7"/>
  <c r="K2499" i="7"/>
  <c r="K1929" i="7"/>
  <c r="K1930" i="7"/>
  <c r="K1924" i="7" s="1"/>
  <c r="K1691" i="7"/>
  <c r="K1617" i="7"/>
  <c r="K1451" i="7"/>
  <c r="K1438" i="7" s="1"/>
  <c r="K1354" i="7"/>
  <c r="K1351" i="7"/>
  <c r="K788" i="7"/>
  <c r="J796" i="7" s="1"/>
  <c r="K797" i="7" s="1"/>
  <c r="K3034" i="7"/>
  <c r="K2580" i="7"/>
  <c r="K2528" i="7"/>
  <c r="K2517" i="7" s="1"/>
  <c r="K2386" i="7"/>
  <c r="K2169" i="7"/>
  <c r="K2170" i="7"/>
  <c r="K2158" i="7" s="1"/>
  <c r="K2062" i="7"/>
  <c r="K2063" i="7" s="1"/>
  <c r="K2048" i="7" s="1"/>
  <c r="K2044" i="7"/>
  <c r="K1951" i="7"/>
  <c r="J1956" i="7" s="1"/>
  <c r="K1957" i="7"/>
  <c r="K1724" i="7"/>
  <c r="K3044" i="7"/>
  <c r="K2980" i="7"/>
  <c r="K2949" i="7"/>
  <c r="K2786" i="7"/>
  <c r="K2787" i="7"/>
  <c r="K2776" i="7" s="1"/>
  <c r="K2719" i="7"/>
  <c r="K2623" i="7"/>
  <c r="K2513" i="7"/>
  <c r="K2444" i="7"/>
  <c r="K2445" i="7"/>
  <c r="K2432" i="7" s="1"/>
  <c r="K1529" i="7"/>
  <c r="K1530" i="7"/>
  <c r="K1466" i="7"/>
  <c r="K781" i="7"/>
  <c r="K782" i="7"/>
  <c r="K776" i="7" s="1"/>
  <c r="K318" i="7"/>
  <c r="K315" i="7"/>
  <c r="K302" i="7"/>
  <c r="K295" i="7"/>
  <c r="J301" i="7" s="1"/>
  <c r="K3096" i="7"/>
  <c r="K3065" i="7"/>
  <c r="K2912" i="7"/>
  <c r="K2859" i="7"/>
  <c r="K2727" i="7"/>
  <c r="J2732" i="7" s="1"/>
  <c r="K2733" i="7" s="1"/>
  <c r="K2678" i="7"/>
  <c r="K2457" i="7"/>
  <c r="K2308" i="7"/>
  <c r="J2313" i="7" s="1"/>
  <c r="K2314" i="7" s="1"/>
  <c r="K2284" i="7"/>
  <c r="K1858" i="7"/>
  <c r="K1523" i="7"/>
  <c r="K1524" i="7" s="1"/>
  <c r="K1512" i="7" s="1"/>
  <c r="K1474" i="7"/>
  <c r="J1479" i="7" s="1"/>
  <c r="K1480" i="7"/>
  <c r="K1450" i="7"/>
  <c r="K914" i="7"/>
  <c r="K915" i="7"/>
  <c r="K903" i="7" s="1"/>
  <c r="K335" i="7"/>
  <c r="K336" i="7"/>
  <c r="K322" i="7" s="1"/>
  <c r="K2875" i="7"/>
  <c r="K2876" i="7"/>
  <c r="K2844" i="7"/>
  <c r="K2838" i="7"/>
  <c r="K2654" i="7"/>
  <c r="J2663" i="7" s="1"/>
  <c r="K2664" i="7" s="1"/>
  <c r="K2631" i="7"/>
  <c r="J2633" i="7" s="1"/>
  <c r="K2634" i="7"/>
  <c r="K2429" i="7"/>
  <c r="K2430" i="7" s="1"/>
  <c r="K2418" i="7" s="1"/>
  <c r="K2414" i="7"/>
  <c r="K2400" i="7"/>
  <c r="K2302" i="7"/>
  <c r="K2292" i="7" s="1"/>
  <c r="K2289" i="7"/>
  <c r="K2290" i="7"/>
  <c r="K2280" i="7" s="1"/>
  <c r="K2235" i="7"/>
  <c r="K2236" i="7"/>
  <c r="K2226" i="7" s="1"/>
  <c r="K2147" i="7"/>
  <c r="K2148" i="7" s="1"/>
  <c r="K2136" i="7" s="1"/>
  <c r="K2106" i="7"/>
  <c r="J2117" i="7" s="1"/>
  <c r="K2118" i="7"/>
  <c r="K1645" i="7"/>
  <c r="K1063" i="7"/>
  <c r="K1054" i="7"/>
  <c r="J1062" i="7" s="1"/>
  <c r="K452" i="7"/>
  <c r="K453" i="7"/>
  <c r="K442" i="7" s="1"/>
  <c r="K2603" i="7"/>
  <c r="J2608" i="7" s="1"/>
  <c r="K2549" i="7"/>
  <c r="J2554" i="7" s="1"/>
  <c r="K2555" i="7" s="1"/>
  <c r="K2493" i="7"/>
  <c r="J2498" i="7" s="1"/>
  <c r="K2270" i="7"/>
  <c r="J2275" i="7" s="1"/>
  <c r="K2276" i="7"/>
  <c r="K2176" i="7"/>
  <c r="J2187" i="7" s="1"/>
  <c r="K2188" i="7" s="1"/>
  <c r="K2076" i="7"/>
  <c r="K1985" i="7"/>
  <c r="K1979" i="7"/>
  <c r="J1984" i="7" s="1"/>
  <c r="K1902" i="7"/>
  <c r="K1884" i="7"/>
  <c r="J1889" i="7" s="1"/>
  <c r="K1890" i="7" s="1"/>
  <c r="K1762" i="7"/>
  <c r="K1763" i="7"/>
  <c r="K1757" i="7" s="1"/>
  <c r="K1747" i="7"/>
  <c r="K1398" i="7"/>
  <c r="J1403" i="7" s="1"/>
  <c r="K1404" i="7"/>
  <c r="K1252" i="7"/>
  <c r="K1255" i="7"/>
  <c r="K1128" i="7"/>
  <c r="K1129" i="7" s="1"/>
  <c r="K1116" i="7" s="1"/>
  <c r="K363" i="7"/>
  <c r="K357" i="7"/>
  <c r="J362" i="7" s="1"/>
  <c r="K217" i="7"/>
  <c r="K2209" i="7"/>
  <c r="K2192" i="7" s="1"/>
  <c r="K2115" i="7"/>
  <c r="K1917" i="7"/>
  <c r="K1742" i="7"/>
  <c r="J1752" i="7" s="1"/>
  <c r="K1753" i="7" s="1"/>
  <c r="K1707" i="7"/>
  <c r="K1695" i="7" s="1"/>
  <c r="K1653" i="7"/>
  <c r="J1658" i="7" s="1"/>
  <c r="K1659" i="7"/>
  <c r="K1564" i="7"/>
  <c r="K1558" i="7"/>
  <c r="K1327" i="7"/>
  <c r="J1335" i="7" s="1"/>
  <c r="K1336" i="7" s="1"/>
  <c r="K1285" i="7"/>
  <c r="K674" i="7"/>
  <c r="J680" i="7" s="1"/>
  <c r="K681" i="7"/>
  <c r="K653" i="7"/>
  <c r="K647" i="7"/>
  <c r="K132" i="7"/>
  <c r="K126" i="7" s="1"/>
  <c r="K131" i="7"/>
  <c r="K1876" i="7"/>
  <c r="K1502" i="7"/>
  <c r="J1507" i="7" s="1"/>
  <c r="K1508" i="7" s="1"/>
  <c r="K1463" i="7"/>
  <c r="K1302" i="7"/>
  <c r="K1296" i="7"/>
  <c r="K379" i="7"/>
  <c r="K380" i="7" s="1"/>
  <c r="K367" i="7" s="1"/>
  <c r="K350" i="7"/>
  <c r="K347" i="7"/>
  <c r="K103" i="7"/>
  <c r="K104" i="7"/>
  <c r="K2208" i="7"/>
  <c r="K1972" i="7"/>
  <c r="K1920" i="7"/>
  <c r="K1873" i="7"/>
  <c r="K1778" i="7"/>
  <c r="K1598" i="7"/>
  <c r="K1547" i="7"/>
  <c r="K1434" i="7"/>
  <c r="K1211" i="7"/>
  <c r="K1212" i="7"/>
  <c r="K1200" i="7" s="1"/>
  <c r="K988" i="7"/>
  <c r="J993" i="7" s="1"/>
  <c r="K994" i="7" s="1"/>
  <c r="K872" i="7"/>
  <c r="J884" i="7" s="1"/>
  <c r="K885" i="7"/>
  <c r="K849" i="7"/>
  <c r="K843" i="7"/>
  <c r="K406" i="7"/>
  <c r="K407" i="7" s="1"/>
  <c r="K395" i="7" s="1"/>
  <c r="K2222" i="7"/>
  <c r="K2126" i="7"/>
  <c r="J2131" i="7" s="1"/>
  <c r="K2132" i="7"/>
  <c r="K1943" i="7"/>
  <c r="K1736" i="7"/>
  <c r="K1728" i="7" s="1"/>
  <c r="K1631" i="7"/>
  <c r="K1625" i="7"/>
  <c r="J1630" i="7" s="1"/>
  <c r="K1581" i="7"/>
  <c r="K1081" i="7"/>
  <c r="K1082" i="7"/>
  <c r="K1067" i="7" s="1"/>
  <c r="K1030" i="7"/>
  <c r="K1015" i="7" s="1"/>
  <c r="K492" i="7"/>
  <c r="K493" i="7"/>
  <c r="K482" i="7" s="1"/>
  <c r="K271" i="7"/>
  <c r="K272" i="7"/>
  <c r="K260" i="7" s="1"/>
  <c r="K147" i="7"/>
  <c r="K148" i="7"/>
  <c r="K142" i="7" s="1"/>
  <c r="K2242" i="7"/>
  <c r="J2247" i="7" s="1"/>
  <c r="K2248" i="7" s="1"/>
  <c r="K1913" i="7"/>
  <c r="J1919" i="7" s="1"/>
  <c r="K1458" i="7"/>
  <c r="J1465" i="7" s="1"/>
  <c r="K1319" i="7"/>
  <c r="K1235" i="7"/>
  <c r="J1240" i="7" s="1"/>
  <c r="K1241" i="7" s="1"/>
  <c r="K1196" i="7"/>
  <c r="K1160" i="7"/>
  <c r="K1163" i="7"/>
  <c r="K1105" i="7"/>
  <c r="J1111" i="7" s="1"/>
  <c r="K1112" i="7"/>
  <c r="K1036" i="7"/>
  <c r="J1045" i="7" s="1"/>
  <c r="K1046" i="7" s="1"/>
  <c r="K927" i="7"/>
  <c r="K921" i="7"/>
  <c r="J926" i="7" s="1"/>
  <c r="K832" i="7"/>
  <c r="K739" i="7"/>
  <c r="K740" i="7"/>
  <c r="K717" i="7"/>
  <c r="K718" i="7"/>
  <c r="K711" i="7" s="1"/>
  <c r="K628" i="7"/>
  <c r="J636" i="7" s="1"/>
  <c r="K637" i="7"/>
  <c r="K606" i="7"/>
  <c r="K607" i="7"/>
  <c r="K600" i="7" s="1"/>
  <c r="K553" i="7"/>
  <c r="K234" i="7"/>
  <c r="K235" i="7"/>
  <c r="K211" i="7"/>
  <c r="J216" i="7" s="1"/>
  <c r="K1667" i="7"/>
  <c r="J1673" i="7" s="1"/>
  <c r="K1674" i="7" s="1"/>
  <c r="K1412" i="7"/>
  <c r="J1418" i="7" s="1"/>
  <c r="K1419" i="7" s="1"/>
  <c r="K1143" i="7"/>
  <c r="K981" i="7"/>
  <c r="K982" i="7"/>
  <c r="K967" i="7" s="1"/>
  <c r="K879" i="7"/>
  <c r="K805" i="7"/>
  <c r="J814" i="7" s="1"/>
  <c r="K815" i="7"/>
  <c r="K568" i="7"/>
  <c r="J573" i="7" s="1"/>
  <c r="K574" i="7" s="1"/>
  <c r="K98" i="7"/>
  <c r="K92" i="7" s="1"/>
  <c r="K901" i="7"/>
  <c r="K889" i="7" s="1"/>
  <c r="K863" i="7"/>
  <c r="K597" i="7"/>
  <c r="K598" i="7"/>
  <c r="K591" i="7" s="1"/>
  <c r="K464" i="7"/>
  <c r="K458" i="7"/>
  <c r="J463" i="7" s="1"/>
  <c r="K427" i="7"/>
  <c r="K201" i="7"/>
  <c r="K202" i="7"/>
  <c r="K179" i="7"/>
  <c r="K180" i="7" s="1"/>
  <c r="K174" i="7" s="1"/>
  <c r="K137" i="7"/>
  <c r="K138" i="7"/>
  <c r="K77" i="7"/>
  <c r="K88" i="7" s="1"/>
  <c r="K87" i="7"/>
  <c r="K89" i="7" s="1"/>
  <c r="K74" i="7" s="1"/>
  <c r="K14" i="7"/>
  <c r="K25" i="7" s="1"/>
  <c r="K24" i="7"/>
  <c r="K26" i="7" s="1"/>
  <c r="K11" i="7" s="1"/>
  <c r="K935" i="7"/>
  <c r="J940" i="7" s="1"/>
  <c r="K941" i="7" s="1"/>
  <c r="K771" i="7"/>
  <c r="K772" i="7"/>
  <c r="K749" i="7"/>
  <c r="K750" i="7"/>
  <c r="K744" i="7" s="1"/>
  <c r="K667" i="7"/>
  <c r="K286" i="7"/>
  <c r="K283" i="7"/>
  <c r="K121" i="7"/>
  <c r="K72" i="7"/>
  <c r="K61" i="7" s="1"/>
  <c r="K1227" i="7"/>
  <c r="K1177" i="7"/>
  <c r="K1180" i="7"/>
  <c r="K1088" i="7"/>
  <c r="J1096" i="7" s="1"/>
  <c r="K1097" i="7" s="1"/>
  <c r="K1002" i="7"/>
  <c r="J1010" i="7" s="1"/>
  <c r="K1011" i="7" s="1"/>
  <c r="K957" i="7"/>
  <c r="J962" i="7" s="1"/>
  <c r="K963" i="7" s="1"/>
  <c r="K612" i="7"/>
  <c r="J620" i="7" s="1"/>
  <c r="K621" i="7" s="1"/>
  <c r="K540" i="7"/>
  <c r="K243" i="7"/>
  <c r="K581" i="7"/>
  <c r="J586" i="7" s="1"/>
  <c r="K587" i="7" s="1"/>
  <c r="K547" i="7"/>
  <c r="J552" i="7" s="1"/>
  <c r="K471" i="7"/>
  <c r="J477" i="7" s="1"/>
  <c r="K478" i="7" s="1"/>
  <c r="K57" i="7"/>
  <c r="K59" i="7" s="1"/>
  <c r="K45" i="7" s="1"/>
  <c r="K524" i="7"/>
  <c r="K391" i="7"/>
  <c r="K764" i="7"/>
  <c r="K732" i="7"/>
  <c r="K226" i="7"/>
  <c r="K194" i="7"/>
  <c r="K162" i="7"/>
  <c r="K949" i="7"/>
  <c r="K709" i="7"/>
  <c r="K703" i="7" s="1"/>
  <c r="K699" i="7"/>
  <c r="K563" i="7"/>
  <c r="K557" i="7" s="1"/>
  <c r="K499" i="7"/>
  <c r="J507" i="7" s="1"/>
  <c r="K508" i="7" s="1"/>
  <c r="K41" i="7"/>
  <c r="K43" i="7" s="1"/>
  <c r="K28" i="7" s="1"/>
  <c r="K244" i="7"/>
  <c r="K2556" i="7" l="1"/>
  <c r="K2557" i="7"/>
  <c r="K2545" i="7" s="1"/>
  <c r="K798" i="7"/>
  <c r="K799" i="7" s="1"/>
  <c r="K784" i="7" s="1"/>
  <c r="K964" i="7"/>
  <c r="K965" i="7" s="1"/>
  <c r="K953" i="7" s="1"/>
  <c r="K1420" i="7"/>
  <c r="K1421" i="7"/>
  <c r="K1408" i="7" s="1"/>
  <c r="K2189" i="7"/>
  <c r="K2190" i="7"/>
  <c r="K2172" i="7" s="1"/>
  <c r="K2665" i="7"/>
  <c r="K2666" i="7" s="1"/>
  <c r="K2649" i="7" s="1"/>
  <c r="K588" i="7"/>
  <c r="K589" i="7" s="1"/>
  <c r="K578" i="7" s="1"/>
  <c r="K1754" i="7"/>
  <c r="K1755" i="7"/>
  <c r="K1738" i="7" s="1"/>
  <c r="K1270" i="7"/>
  <c r="K1271" i="7"/>
  <c r="K1259" i="7" s="1"/>
  <c r="K623" i="7"/>
  <c r="K609" i="7" s="1"/>
  <c r="K622" i="7"/>
  <c r="K1675" i="7"/>
  <c r="K1676" i="7" s="1"/>
  <c r="K1663" i="7" s="1"/>
  <c r="K1047" i="7"/>
  <c r="K1048" i="7"/>
  <c r="K1032" i="7" s="1"/>
  <c r="K2472" i="7"/>
  <c r="K2473" i="7"/>
  <c r="K2461" i="7" s="1"/>
  <c r="K2966" i="7"/>
  <c r="K2953" i="7" s="1"/>
  <c r="K2965" i="7"/>
  <c r="K1509" i="7"/>
  <c r="K1510" i="7" s="1"/>
  <c r="K1498" i="7" s="1"/>
  <c r="K2646" i="7"/>
  <c r="K2647" i="7" s="1"/>
  <c r="K2638" i="7" s="1"/>
  <c r="K575" i="7"/>
  <c r="K576" i="7"/>
  <c r="K565" i="7" s="1"/>
  <c r="K1099" i="7"/>
  <c r="K1084" i="7" s="1"/>
  <c r="K1098" i="7"/>
  <c r="K995" i="7"/>
  <c r="K996" i="7" s="1"/>
  <c r="K984" i="7" s="1"/>
  <c r="K2734" i="7"/>
  <c r="K2735" i="7"/>
  <c r="K2723" i="7" s="1"/>
  <c r="K2014" i="7"/>
  <c r="K2015" i="7" s="1"/>
  <c r="K2001" i="7" s="1"/>
  <c r="K509" i="7"/>
  <c r="K510" i="7" s="1"/>
  <c r="K495" i="7" s="1"/>
  <c r="K2099" i="7"/>
  <c r="K2080" i="7" s="1"/>
  <c r="K2098" i="7"/>
  <c r="K1242" i="7"/>
  <c r="K1243" i="7"/>
  <c r="K1231" i="7" s="1"/>
  <c r="K2315" i="7"/>
  <c r="K2316" i="7"/>
  <c r="K2304" i="7" s="1"/>
  <c r="K1013" i="7"/>
  <c r="K998" i="7" s="1"/>
  <c r="K1012" i="7"/>
  <c r="K480" i="7"/>
  <c r="K468" i="7" s="1"/>
  <c r="K479" i="7"/>
  <c r="K2249" i="7"/>
  <c r="K2250" i="7"/>
  <c r="K2238" i="7" s="1"/>
  <c r="K1891" i="7"/>
  <c r="K1892" i="7"/>
  <c r="K1880" i="7" s="1"/>
  <c r="K2898" i="7"/>
  <c r="K2899" i="7" s="1"/>
  <c r="K2880" i="7" s="1"/>
  <c r="K1859" i="7"/>
  <c r="K1860" i="7" s="1"/>
  <c r="K1845" i="7" s="1"/>
  <c r="K2624" i="7"/>
  <c r="K2625" i="7" s="1"/>
  <c r="K2613" i="7" s="1"/>
  <c r="K1958" i="7"/>
  <c r="K1959" i="7" s="1"/>
  <c r="K1947" i="7" s="1"/>
  <c r="K2610" i="7"/>
  <c r="K2611" i="7" s="1"/>
  <c r="K2599" i="7" s="1"/>
  <c r="K439" i="7"/>
  <c r="K440" i="7" s="1"/>
  <c r="K431" i="7" s="1"/>
  <c r="K1906" i="7"/>
  <c r="K1907" i="7"/>
  <c r="K1894" i="7" s="1"/>
  <c r="K2263" i="7"/>
  <c r="K2264" i="7" s="1"/>
  <c r="K2252" i="7" s="1"/>
  <c r="K2998" i="7"/>
  <c r="K2984" i="7" s="1"/>
  <c r="K2997" i="7"/>
  <c r="K228" i="7"/>
  <c r="K221" i="7" s="1"/>
  <c r="K227" i="7"/>
  <c r="K668" i="7"/>
  <c r="K669" i="7" s="1"/>
  <c r="K657" i="7" s="1"/>
  <c r="K1144" i="7"/>
  <c r="K1145" i="7"/>
  <c r="K1131" i="7" s="1"/>
  <c r="K2224" i="7"/>
  <c r="K2211" i="7" s="1"/>
  <c r="K2223" i="7"/>
  <c r="K3067" i="7"/>
  <c r="K3058" i="7" s="1"/>
  <c r="K3066" i="7"/>
  <c r="K2720" i="7"/>
  <c r="K2721" i="7"/>
  <c r="K2710" i="7" s="1"/>
  <c r="K3120" i="7"/>
  <c r="K3121" i="7"/>
  <c r="K3115" i="7" s="1"/>
  <c r="K164" i="7"/>
  <c r="K158" i="7" s="1"/>
  <c r="K163" i="7"/>
  <c r="K2133" i="7"/>
  <c r="K2134" i="7" s="1"/>
  <c r="K2122" i="7" s="1"/>
  <c r="K105" i="7"/>
  <c r="K106" i="7"/>
  <c r="K100" i="7" s="1"/>
  <c r="K654" i="7"/>
  <c r="K655" i="7"/>
  <c r="K641" i="7" s="1"/>
  <c r="K1405" i="7"/>
  <c r="K1406" i="7" s="1"/>
  <c r="K1394" i="7" s="1"/>
  <c r="K2515" i="7"/>
  <c r="K2503" i="7" s="1"/>
  <c r="K2514" i="7"/>
  <c r="K245" i="7"/>
  <c r="K246" i="7"/>
  <c r="K239" i="7" s="1"/>
  <c r="K682" i="7"/>
  <c r="K683" i="7"/>
  <c r="K671" i="7" s="1"/>
  <c r="K218" i="7"/>
  <c r="K219" i="7" s="1"/>
  <c r="K206" i="7" s="1"/>
  <c r="K1780" i="7"/>
  <c r="K1765" i="7" s="1"/>
  <c r="K1779" i="7"/>
  <c r="K1877" i="7"/>
  <c r="K1878" i="7"/>
  <c r="K1862" i="7" s="1"/>
  <c r="K364" i="7"/>
  <c r="K365" i="7"/>
  <c r="K354" i="7" s="1"/>
  <c r="K3097" i="7"/>
  <c r="K3098" i="7" s="1"/>
  <c r="K3089" i="7" s="1"/>
  <c r="K1468" i="7"/>
  <c r="K1453" i="7" s="1"/>
  <c r="K1467" i="7"/>
  <c r="K2581" i="7"/>
  <c r="K2582" i="7"/>
  <c r="K2571" i="7" s="1"/>
  <c r="K1495" i="7"/>
  <c r="K1496" i="7"/>
  <c r="K1484" i="7" s="1"/>
  <c r="K2919" i="7"/>
  <c r="K2920" i="7" s="1"/>
  <c r="K2901" i="7" s="1"/>
  <c r="K766" i="7"/>
  <c r="K760" i="7" s="1"/>
  <c r="K765" i="7"/>
  <c r="K541" i="7"/>
  <c r="K542" i="7"/>
  <c r="K528" i="7" s="1"/>
  <c r="K1320" i="7"/>
  <c r="K1321" i="7"/>
  <c r="K1306" i="7" s="1"/>
  <c r="K1337" i="7"/>
  <c r="K1338" i="7" s="1"/>
  <c r="K1323" i="7" s="1"/>
  <c r="K1647" i="7"/>
  <c r="K1635" i="7" s="1"/>
  <c r="K1646" i="7"/>
  <c r="K1531" i="7"/>
  <c r="K1532" i="7"/>
  <c r="K1526" i="7" s="1"/>
  <c r="K3035" i="7"/>
  <c r="K3036" i="7"/>
  <c r="K3028" i="7" s="1"/>
  <c r="K1692" i="7"/>
  <c r="K1693" i="7" s="1"/>
  <c r="K1678" i="7" s="1"/>
  <c r="K2748" i="7"/>
  <c r="K2737" i="7" s="1"/>
  <c r="K2747" i="7"/>
  <c r="K1373" i="7"/>
  <c r="K1374" i="7" s="1"/>
  <c r="K1358" i="7" s="1"/>
  <c r="K1548" i="7"/>
  <c r="K1549" i="7" s="1"/>
  <c r="K1534" i="7" s="1"/>
  <c r="K1355" i="7"/>
  <c r="K1356" i="7" s="1"/>
  <c r="K1340" i="7" s="1"/>
  <c r="K287" i="7"/>
  <c r="K288" i="7" s="1"/>
  <c r="K274" i="7" s="1"/>
  <c r="K203" i="7"/>
  <c r="K204" i="7"/>
  <c r="K198" i="7" s="1"/>
  <c r="K833" i="7"/>
  <c r="K834" i="7"/>
  <c r="K819" i="7" s="1"/>
  <c r="K886" i="7"/>
  <c r="K887" i="7" s="1"/>
  <c r="K867" i="7" s="1"/>
  <c r="K1661" i="7"/>
  <c r="K1649" i="7" s="1"/>
  <c r="K1660" i="7"/>
  <c r="K2077" i="7"/>
  <c r="K2078" i="7" s="1"/>
  <c r="K2065" i="7" s="1"/>
  <c r="K816" i="7"/>
  <c r="K817" i="7"/>
  <c r="K801" i="7" s="1"/>
  <c r="K1114" i="7"/>
  <c r="K1101" i="7" s="1"/>
  <c r="K1113" i="7"/>
  <c r="K1632" i="7"/>
  <c r="K1633" i="7" s="1"/>
  <c r="K1621" i="7" s="1"/>
  <c r="K2119" i="7"/>
  <c r="K2120" i="7" s="1"/>
  <c r="K2101" i="7" s="1"/>
  <c r="K2458" i="7"/>
  <c r="K2459" i="7" s="1"/>
  <c r="K2447" i="7" s="1"/>
  <c r="K303" i="7"/>
  <c r="K304" i="7" s="1"/>
  <c r="K290" i="7" s="1"/>
  <c r="K2951" i="7"/>
  <c r="K2937" i="7" s="1"/>
  <c r="K2950" i="7"/>
  <c r="K1391" i="7"/>
  <c r="K1392" i="7" s="1"/>
  <c r="K1376" i="7" s="1"/>
  <c r="K2813" i="7"/>
  <c r="K2814" i="7" s="1"/>
  <c r="K2800" i="7" s="1"/>
  <c r="K2693" i="7"/>
  <c r="K2694" i="7" s="1"/>
  <c r="K2682" i="7" s="1"/>
  <c r="K2636" i="7"/>
  <c r="K2627" i="7" s="1"/>
  <c r="K2635" i="7"/>
  <c r="K733" i="7"/>
  <c r="K734" i="7" s="1"/>
  <c r="K728" i="7" s="1"/>
  <c r="K928" i="7"/>
  <c r="K929" i="7"/>
  <c r="K917" i="7" s="1"/>
  <c r="K1582" i="7"/>
  <c r="K1583" i="7" s="1"/>
  <c r="K1568" i="7" s="1"/>
  <c r="K351" i="7"/>
  <c r="K352" i="7" s="1"/>
  <c r="K338" i="7" s="1"/>
  <c r="K1286" i="7"/>
  <c r="K1287" i="7"/>
  <c r="K1273" i="7" s="1"/>
  <c r="K2277" i="7"/>
  <c r="K2278" i="7"/>
  <c r="K2266" i="7" s="1"/>
  <c r="K1065" i="7"/>
  <c r="K1050" i="7" s="1"/>
  <c r="K1064" i="7"/>
  <c r="K2045" i="7"/>
  <c r="K2046" i="7" s="1"/>
  <c r="K2031" i="7" s="1"/>
  <c r="K700" i="7"/>
  <c r="K701" i="7"/>
  <c r="K695" i="7" s="1"/>
  <c r="K1228" i="7"/>
  <c r="K1229" i="7" s="1"/>
  <c r="K1214" i="7" s="1"/>
  <c r="K139" i="7"/>
  <c r="K140" i="7" s="1"/>
  <c r="K134" i="7" s="1"/>
  <c r="K1921" i="7"/>
  <c r="K1922" i="7" s="1"/>
  <c r="K1909" i="7" s="1"/>
  <c r="K1973" i="7"/>
  <c r="K1974" i="7"/>
  <c r="K1961" i="7" s="1"/>
  <c r="K1256" i="7"/>
  <c r="K1257" i="7"/>
  <c r="K1245" i="7" s="1"/>
  <c r="K2401" i="7"/>
  <c r="K2402" i="7" s="1"/>
  <c r="K2390" i="7" s="1"/>
  <c r="K2845" i="7"/>
  <c r="K2846" i="7" s="1"/>
  <c r="K2832" i="7" s="1"/>
  <c r="K1481" i="7"/>
  <c r="K1482" i="7"/>
  <c r="K1470" i="7" s="1"/>
  <c r="K2679" i="7"/>
  <c r="K2680" i="7" s="1"/>
  <c r="K2668" i="7" s="1"/>
  <c r="K2981" i="7"/>
  <c r="K2982" i="7" s="1"/>
  <c r="K2968" i="7" s="1"/>
  <c r="K2830" i="7"/>
  <c r="K2816" i="7" s="1"/>
  <c r="K2829" i="7"/>
  <c r="K1817" i="7"/>
  <c r="K1818" i="7" s="1"/>
  <c r="K1812" i="7" s="1"/>
  <c r="K864" i="7"/>
  <c r="K865" i="7" s="1"/>
  <c r="K853" i="7" s="1"/>
  <c r="K554" i="7"/>
  <c r="K555" i="7" s="1"/>
  <c r="K544" i="7" s="1"/>
  <c r="K850" i="7"/>
  <c r="K851" i="7" s="1"/>
  <c r="K836" i="7" s="1"/>
  <c r="K1303" i="7"/>
  <c r="K1304" i="7" s="1"/>
  <c r="K1289" i="7" s="1"/>
  <c r="K1565" i="7"/>
  <c r="K1566" i="7"/>
  <c r="K1551" i="7" s="1"/>
  <c r="K1986" i="7"/>
  <c r="K1987" i="7" s="1"/>
  <c r="K1976" i="7" s="1"/>
  <c r="K1725" i="7"/>
  <c r="K1726" i="7" s="1"/>
  <c r="K1709" i="7" s="1"/>
  <c r="K2387" i="7"/>
  <c r="K2388" i="7"/>
  <c r="K2376" i="7" s="1"/>
  <c r="K2500" i="7"/>
  <c r="K2501" i="7"/>
  <c r="K2489" i="7" s="1"/>
  <c r="K3015" i="7"/>
  <c r="K3016" i="7" s="1"/>
  <c r="K3008" i="7" s="1"/>
  <c r="K196" i="7"/>
  <c r="K190" i="7" s="1"/>
  <c r="K195" i="7"/>
  <c r="K1197" i="7"/>
  <c r="K1198" i="7"/>
  <c r="K1184" i="7" s="1"/>
  <c r="K1599" i="7"/>
  <c r="K1600" i="7"/>
  <c r="K1585" i="7" s="1"/>
  <c r="K1181" i="7"/>
  <c r="K1182" i="7" s="1"/>
  <c r="K1167" i="7" s="1"/>
  <c r="K428" i="7"/>
  <c r="K429" i="7" s="1"/>
  <c r="K417" i="7" s="1"/>
  <c r="K638" i="7"/>
  <c r="K639" i="7" s="1"/>
  <c r="K625" i="7" s="1"/>
  <c r="K1618" i="7"/>
  <c r="K1619" i="7"/>
  <c r="K1602" i="7" s="1"/>
  <c r="K171" i="7"/>
  <c r="K172" i="7" s="1"/>
  <c r="K166" i="7" s="1"/>
  <c r="K2344" i="7"/>
  <c r="K2345" i="7" s="1"/>
  <c r="K2332" i="7" s="1"/>
  <c r="K392" i="7"/>
  <c r="K393" i="7"/>
  <c r="K382" i="7" s="1"/>
  <c r="K773" i="7"/>
  <c r="K774" i="7"/>
  <c r="K768" i="7" s="1"/>
  <c r="K465" i="7"/>
  <c r="K466" i="7" s="1"/>
  <c r="K455" i="7" s="1"/>
  <c r="K525" i="7"/>
  <c r="K526" i="7" s="1"/>
  <c r="K512" i="7" s="1"/>
  <c r="K236" i="7"/>
  <c r="K237" i="7"/>
  <c r="K230" i="7" s="1"/>
  <c r="K950" i="7"/>
  <c r="K951" i="7"/>
  <c r="K945" i="7" s="1"/>
  <c r="K122" i="7"/>
  <c r="K123" i="7" s="1"/>
  <c r="K108" i="7" s="1"/>
  <c r="K942" i="7"/>
  <c r="K943" i="7" s="1"/>
  <c r="K931" i="7" s="1"/>
  <c r="K741" i="7"/>
  <c r="K742" i="7"/>
  <c r="K736" i="7" s="1"/>
  <c r="K1164" i="7"/>
  <c r="K1165" i="7"/>
  <c r="K1147" i="7" s="1"/>
  <c r="K1945" i="7"/>
  <c r="K1932" i="7" s="1"/>
  <c r="K1944" i="7"/>
  <c r="K1436" i="7"/>
  <c r="K1423" i="7" s="1"/>
  <c r="K1435" i="7"/>
  <c r="K2415" i="7"/>
  <c r="K2416" i="7"/>
  <c r="K2404" i="7" s="1"/>
  <c r="K2877" i="7"/>
  <c r="K2878" i="7"/>
  <c r="K2872" i="7" s="1"/>
  <c r="K319" i="7"/>
  <c r="K320" i="7" s="1"/>
  <c r="K306" i="7" s="1"/>
  <c r="K3045" i="7"/>
  <c r="K3046" i="7" s="1"/>
  <c r="K3038" i="7" s="1"/>
  <c r="K2707" i="7"/>
  <c r="K2708" i="7"/>
  <c r="K2696" i="7" s="1"/>
</calcChain>
</file>

<file path=xl/sharedStrings.xml><?xml version="1.0" encoding="utf-8"?>
<sst xmlns="http://schemas.openxmlformats.org/spreadsheetml/2006/main" count="13304" uniqueCount="2416">
  <si>
    <t>PROJECTE BÀSIC I EXECUTIU DE REFORMA CEM ESTRUCH, FASE 2: NOU CAMP FUTBOL 7 I GRADES FUTBOL 11 AL</t>
  </si>
  <si>
    <t>CEM ESTRUCH, EL PRAT DE LLOBREGAT.</t>
  </si>
  <si>
    <t>PROJECTE: VOL STUDIO ARCHITECTURE</t>
  </si>
  <si>
    <t>PRESSUPOST</t>
  </si>
  <si>
    <t>Preu</t>
  </si>
  <si>
    <t>Amidament</t>
  </si>
  <si>
    <t>Import</t>
  </si>
  <si>
    <t>Obra</t>
  </si>
  <si>
    <t>01</t>
  </si>
  <si>
    <t>CAMP FUTBOL 7 I GRADA FUTBOL 11</t>
  </si>
  <si>
    <t>Capítol</t>
  </si>
  <si>
    <t>TREBALLS PREVIS I ENDERROCS</t>
  </si>
  <si>
    <t>01.01</t>
  </si>
  <si>
    <t>P2146-DJ5J</t>
  </si>
  <si>
    <t>M2</t>
  </si>
  <si>
    <t>DEMOLICIÓ PAVIMENT FORMIGÓ INCLÒS BASE
DEMOLICIÓ DE PAVIMENT DE FORMIGÓ DE GRUIX NECESSARI FINS ARRIBAR A COTA INDICADA EN PLÀNOLS DE PROJECTE, INCLÒS ENDERROC DE BASE,  AMB MITJANS NECESSARIS I ADEQUATS I CÀRREGA DE RUNA SOBRE CAMIÓ O CONTENEDOR.
LA PARTIDA INCLOU TOTES LES FEINES I ELEMENTS NECESSARIS PER A DEIXAR LA UNITAT D'OBRA CORRECTAMENT EXECUTADA SEGONS PLÀNOLS DE PROJECTE I INDICACIONS DE LA DF.</t>
  </si>
  <si>
    <t>P214R-8GX2</t>
  </si>
  <si>
    <t>ENDERROC DE MURET DE BLOC FORADAT DE MORTER DE CIMENT
ENDERROC DE MURET DE BLOC FORADAT DE MORTER DE CIMENT DE GRUIX EXISTENT, AMBELS MITJANS NECESSARIS I ADEQUATS I CÀRREGA MECÀNICA I MANUAL DE RUNES SOBRE CAMIÓ O CONTENIDOR.
LA PARTIDA INCLOU TOTES LES FEINES I ELEMENTS AUXILIARS NECESSARIS PER A DEIXAR LA UNITAT D'OBRA CORRECTAMENT EXECUTADA SEGONS PLÀNOLS DE PROJECTE I INDICACIONS DE LA DF.</t>
  </si>
  <si>
    <t>P214P-117K2</t>
  </si>
  <si>
    <t>M3</t>
  </si>
  <si>
    <t>ENDERROC DE FONAMENT CORREGUT DE FORMIGÓ ARMAT
ENDERROC DE FONAMENT CORREGUT DE FORMIGÓ ARMAT, AMB MARTELL TRENCADOR MUNTAT SOBRE RETROEXCAVADORA I CÀRREGA MECÀNICA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PLÀNOLS DE PROJECTE I INDICACIONS DE LA DF.</t>
  </si>
  <si>
    <t>P214P-1174Y</t>
  </si>
  <si>
    <t>ENDERROC DE MURET GUIA DE FORMIGÓ ARMAT
ENDERROC DE MURET GUIA DE FORMIGÓ ARMAT, AMB MARTELL TRENCADOR MUNTAT SOBRE RETROEXCAVADORA I CÀRREGA MECÀNICA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PLÀNLS DE PROJECTE I INDICACIONS DE LA DF.</t>
  </si>
  <si>
    <t>P214S-73G4</t>
  </si>
  <si>
    <t>M</t>
  </si>
  <si>
    <t>ENDERROC DE REIXAT METÀL·LIC
ENDERROC DE REIXAT METÀL·LIC DE 2 A 4 M D'ALÇÀRIA, APROXIMADAMENT, AMB ELS ITJANS NECESSARIS I ADEQUATSS I CÀRREGA MANUAL I MECÀNICA DE RUNA SOBRE CAMIÓ O CONTENIDOR.
LA PARTIDA INCLOU TOTES LES FEINES I ELEMENTS AUXILIARS NECESSARIS PER A DEIXAR LA UNITAT D'OBRA CORRECTAMENT EXECUTADA SEGONS PLÀNOLS DE PROJECTE I INDICACIONS DE LA DF.</t>
  </si>
  <si>
    <t>P2145-4RS2</t>
  </si>
  <si>
    <t>RETIRADA DE BARANA METÀL·LICA PER A RECOL·LOCACIÓ 
RETIRADA DE BARANA METÀL·LICA DE 90 A 110 CM D'ALÇÀRIA, PER A POSTERIOR RECOL·LOCACIÓ, AMB MITJANS NECESSARIS I ADEQUATS I CÀRREGA MANUAL SOBRE CAMIÓ O CONTENIDOR.
INCLOU TRASLLAT A ACOPI A DEFINIR PER LA DF.
LA PARTIDA INCLOU TOTES LES FEINES I ELEMENTS AUXILIARS NECESSARIS PER A DEIXAR LA UNITAT D'OBRA CORRECTAMENT EXECUTADA SEGONS PLÀNOLS DE PROJECTE I INDICACIONS DE LA DF.</t>
  </si>
  <si>
    <t>P214P-115ZO</t>
  </si>
  <si>
    <t>ENDERROC DE FONAMENT AÏLLAT DE FORMIGÓ ARMAT
ENDERROC DE FONAMENT AÏLLALT DE FORMIGÓ ARMAT, AMB MARTELL TRENCADOR MUNTAT SOBRE RETROEXCAVADORA I CÀRREGA MECÀNICA O MANUAL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PLÀNOLS DE PROJECTE I INDICACIONS DE LA DF.</t>
  </si>
  <si>
    <t>P21Q2-BAM1</t>
  </si>
  <si>
    <t>U</t>
  </si>
  <si>
    <t>RETIRADA DE BANC DE FUSTA CONVENCIONAL PER A POSTERIOR RECOL·LOCACIÓ
RETIRADA DE BANC DE FUSTA CONVENCIONAL DE FINS A 2,5 M DE LLARGÀRIA PER A POSTERIOR RECOL·LOCACIÓ, ENDERROC DE DAUS DE FORMIGÓ, I CÀRREGA MANUAL I MECÀNICA DE L'EQUIPAMENT I LA RUNA SOBRE CAMIÓ O CONTENIDOR.
INCLOU TRASLLAT DEL MATERIAL A ACOPI DEFINIT PER LA DF.
LA PARTIDA INCLOU TOTES LES FEINES I ELEMENTS AUXILIARS NECESSARIS PER A DEIXAR LA UNITAT D'OBRA CORRECTAMENT EXECUTADA SEGONS PLÀNOLS DE PROJECTE I INDICACIONS DE LA DF.</t>
  </si>
  <si>
    <t>P21Q2-BAM2</t>
  </si>
  <si>
    <t>RETIRADA DE PAPERERA ANCORADA AL TERRA PER A POSTERIOR RECOL·LOCACIÓ
RETIRADA DE PAPERERA ANCORADA AL TERRA PER A POSTERIOR RECOL·LOCACIÓ, ENDERROC DE DAUS DE FORMIGÓ, I CÀRREGA MANUAL I MECÀNICA DE L'EQUIPAMENT I LA RUNA SOBRE CAMIÓ O CONTENIDOR.
INCLOU TRASLLAT DEL MATERIAL A ACOPI DEFINIT PER LA DF.
LA PARTIDA INCLOU TOTES LES FEINES I ELEMENTS AUXILIARS NECESSARIS PER A DEIXAR LA UNITAT D'OBRA CORRECTAMENT EXECUTADA SEGONS PLÀNOLS DE PROJECTE I INDICACIONS DE LA DF.</t>
  </si>
  <si>
    <t>P214O-4RNM</t>
  </si>
  <si>
    <t>ENDERROC DE LLOSA D'ESCALA INCLÒS GRAONS
ENDERROC DE LLOSA D'ESCALA DE FORMIGÓ ARMAT, INCLÒS GRAONS,  A MÀ I AMB COMPRESSOR I CÀRREGA MANUAL DE RUNA SOBRE CAMIÓ O CONTENIDOR.
LA PARTIDA INCLOU TOTES LES FEINES I ELEMENTS AUXILIARS NECESSARIS PER A DEIXAR LA UNITAT D'OBRA CORRECTAMENT EXECUTADA SEGONS PLÀNOLS DE PROJECTE I INDICACIONS DE LA DF.</t>
  </si>
  <si>
    <t>P214C-BAM7</t>
  </si>
  <si>
    <t>ENDERROC DE GRADA EXISTENT
ENDERROC DE GRADA EXISTENT, INCLÒS REPICAT DEL RESVESTIMENT, AMB ELS MITJANS NECESSARIS I ADEQUATS, I CÀRREGA AMB MITJANS MECÀNICS DE RUNA SOBRE CAMIÓ O CONTENIDOR.
LA PARTIDA INCLOU TOTES LES FEINES I ELEMENTS AUXILIARS NECESSARIS PER A DEIXAR LA UNITAT D'OBRA CORRECTAMENT EXECUTADA SEGONS PLÀNOLS DE PROJECTE I INDICACIONS DE LA DF.</t>
  </si>
  <si>
    <t>P2148-49L6</t>
  </si>
  <si>
    <t>DEMOLICIÓ DE VORADA
DEMOLICIÓ DE VORADA, INCLÒS LA BASE, COL·LOCADA SOBRE FORMIGÓ, AMB MARTELL TRENCADOR MUNTAT SOBRE RETROEXCAVADORA I CÀRREGA MANUAL I MECÀNICA DE RUNA SOBRE CAMIÓ O CONTENIDOR.
LA PARTIDA INCLOU TOTES LES FEINES I ELEMENTS AUXILIARS NECESSARIS PER A DEIXAR LA UNITAT D'OBRA CORRECTAMENT EXECUTADA SEGONS PLÀNOLS DE PROJECTE I INDICACIONS DE LA DF.</t>
  </si>
  <si>
    <t>P2149-I6EN</t>
  </si>
  <si>
    <t>DEMOLICIÓ D'ESCOCELL
DEMOLICIÓ D'ESCOCELL COL·LOCAT SOBRE FORMIGÓ AMB COMPRESSOR I CÀRREGA MANUAL SOBRE CAMIÓ O CONTENIDOR, EN ENTORN URBÀ SENSE DIFICULTAT DE MOBILITAT, EN VORERES &gt; 3 I &lt;= 5 M D'AMPLÀRIA O CALÇADA/PLATAFORMA ÚNICA &gt; 7 I &lt;= 12 M D'AMPLÀRIA, SENSE AFECTACIÓ PER SERVEIS O ELEMENTS DE MOBILIARI URBÀ.
LA PARTIDA INCLOU TOTES LES FEINES I ELEMENTS AUXILIARS NECESSARIS PER A DEIXAR LA UNITAT D'OBRA CORRECTAMENT EXECUTADA SEGONS PLÀNOLS DE PROJECTE I INDICACIONS DE LA DF.</t>
  </si>
  <si>
    <t>P21Q1-BAM7</t>
  </si>
  <si>
    <t>DESMUNTATGE DE PÈRGOLA
DESMUNTATGE DE PÈRGOLA, DE 2000 KG DE PES, COM A MÀXIM I A UNA ALÇÀRIA DE 25 M, COM A MÀXIM, INCLÒS SUSTENTACIÓ, AMB MITJANS MANUALS I MECÀNICS I CÀRREGA DE RUNA SOBRE CAMIÓ O CONTENIDOR.
LA PARTIDA INCLOU TOTES LES FEINES I ELEMENTS AUXILIARS NECESSARIS PER A DEIXAR LA UNITAT D'OBRA CORRECTAMENT EXECUTADA SEGONS PLÀNOLS DE PROJECTE I INDICACIONS DE LA DF.</t>
  </si>
  <si>
    <t>P21GN-4RUB</t>
  </si>
  <si>
    <t>ARRENCADA DE LLUMENERA EXTERIOR 
ARRENCADA DE LLUMENERA EXTERIOR MUNTADA SOBRE COLUMNA O BÀCUL, A UNA ALÇÀRIA DE 10 A 19 M, INCLÒS ARRANCADA DE BÀCUL I DEMOLICIÓ DEL FONAMENT, AMB MITJANS MANUALS I CÀRREGA MANUAL SOBRE CAMIÓ O CONTENIDOR.
LA PARTIDA INCLOU TOTES LES FEINES I ELEMENTS AUXILIARS NECESSARIS PER A DEIXAR LA UNITAT D'OBRA CORRECTAMENT EXECUTADA SEGONS PLÀNOLS DE PROJECTE I INDICACIONS D ELA DF.</t>
  </si>
  <si>
    <t>P214O-BAM7</t>
  </si>
  <si>
    <t>ENDERROC DE LLOSA INCLINADA
ENDERROC DE LLOSA INCLINADA DE FORMIGÓ ARMAT, A MÀ I AMB COMPRESSOR I CÀRREGA MANUAL DE RUNA SOBRE CAMIÓ O CONTENIDOR.
LA PARTIDA INCLOU TOTES LES FEINES I ELEMENTS AUXILIARS NECESSARIS PER A DEIXAR LA UNITAT D'OBRA CORRECTAMENT EXECUTADA SEGONS PLÀNOLS DE PROJECTE I INDICACIONS DE LA DF.</t>
  </si>
  <si>
    <t>P214W-FEMB</t>
  </si>
  <si>
    <t>TALL EN PAVIMENT DE FORMIGÓ DE 15 CM DE FONDÀRIA COM A MÍNIM AMB MÀQUINA TALLAJUNTS AMB DISC DE DIAMANT PER A PAVIMENT, PER A DELIMITAR LA ZONA A DEMOLIR</t>
  </si>
  <si>
    <t>P21Q0-H8EK</t>
  </si>
  <si>
    <t>DESMUNTATGE D'ELEMENT D'EQUIPAMENT FIX O MÒBIL, DE 1000 KG DE PES, COM A MÀXIM I A UNA ALÇÀRIA DE 15 M, COM A MÀXIM, AMB MITJANS MANUALS I MECÀNICS I APLEC DE MATERIALS PER A LA SEVA REUTILITZACIÓ, SENSE INCLOURE EMBALATGES</t>
  </si>
  <si>
    <t>P21R0-92HA</t>
  </si>
  <si>
    <t>TALLADA CONTROLADA DE FORMA DIRECTA; PORT PETIT
TALLADA CONTROLADA DE FORMA DIRECTA, D'ARBRE DE &lt; 6 M D'ALÇÀRIA DE PORT PETIT,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DE LA DF.</t>
  </si>
  <si>
    <t>P21R0-92HS</t>
  </si>
  <si>
    <t>TALLADA CONTROLADA DE FORMA DIRECTA; PORT MITJÀ
TALLADA CONTROLADA DE FORMA DIRECTA, D'ARBRE DE 6 A 10 M D'ALÇÀRIA DE PORT MITJÀ,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 ELA DF.</t>
  </si>
  <si>
    <t>P21R0-92GM</t>
  </si>
  <si>
    <t>TALLADA CONTROLADA AMB CISTELLA MECÀNICA; PORT GRAN
TALLADA CONTROLADA AMB CISTELLA MECÀNICA, D'ARBRE DE 15 A 20 M D'ALÇÀRIA DE PORT GRAN,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DE LA DF.</t>
  </si>
  <si>
    <t>PRD1-BAM7</t>
  </si>
  <si>
    <t>PROTECCIÓ TRONC D'ARBRE
PROTECCIÓ INDIVIDUAL DE TRONC D'ARBRE, AMB ESTRUCTURA DE FUSTES LLIGADES ENTRE SI AMB FILFERRO, DE 2 M D'ALÇÀRIA MÍNIMA, COL·LOCADES SOBRE MATERIAL AMB FUNCIÓ D'ENCONXAT, AMB EL DESMUNTATGE INCLÒS.
LA PARTIDA INCLOU TOTES LES FEINES I ELEMENTS AUXILIARS NECESSARIS PER A DEIXAR LA UNITAT D'OBRA CORRECTAMENT EXECUTADA SEGONS PLÀNOLS DE PROJECTE I INDICACIONS DE LA DF.</t>
  </si>
  <si>
    <t>P2146-BAM1</t>
  </si>
  <si>
    <t>DEMOLICIÓ DE PAVIMENT DE LLAMBORDES INCLÒS BASE
DEMOLICIÓ DE PAVIMENT DE LLAMBORDES COL·LOCATS SOBRE BASE DE FORMIGÓ, INCLÒS LA DEMOLICIÓ DE LA BASE, AMB ELS MITJANS NECESSARIS I ADEQUATS I CÀRREGA SOBRE CAMIÓ O CONTENIDOR.
INCLOU DEMOLICIÓ DE L'ELEMENT. FRAGMENTACIÓ DELS ENDERROCS EN PECES MANEJABLES. RETIRADA I ARREPLEGAT DE ENDERROCS. NETEJA DE LES RESTES DE L'OBRA. CÀRREGA MANUAL D'ENDERROCS SOBRE CAMIÓ O CONTENIDOR.
EL PREU INCLOU EL PICAT DEL MATERIAL D'UNIÓ ADHERIT AL SUPORT I LA BASE SUPORT.
LA PARTIDA INCLOU TOTES LES FEINES I ELEMENTS AUXILIARS NECESSARIS PER A DEIXAR LA UNITAT D'OBRA CORRECTAMENT EXECUTADA SEGONS PLÀNOLS DE PROJECTE I INDICACIONS DE LA DF.</t>
  </si>
  <si>
    <t>P22D1-DGOT</t>
  </si>
  <si>
    <t>NETEJA I ESBROSSADA DEL TERRENY REALITZADA AMB MITJANS MANUALS I CÀRREGA MANUAL SOBRE CONTENIDOR</t>
  </si>
  <si>
    <t>TOTAL</t>
  </si>
  <si>
    <t>02</t>
  </si>
  <si>
    <t>MOVIMENT DE TERRES</t>
  </si>
  <si>
    <t>01.02</t>
  </si>
  <si>
    <t>P22D1-DGOV</t>
  </si>
  <si>
    <t>ESBROSSADA DEL TERRENY
NETEJA I ESBROSSADA DEL TERRENY REALITZADA AMB MINICARREGADORA DE COMBUSTIBLE I CÀRREGA MECÀNICA SOBRE CAMIÓ O CONTENIDOR.
INCLOU REPLANTEIG EN EL TERRENY. REMOCIÓ MECÀNICA DELS MATERIALS D'ESBROSSADA. RETIRADA I DISPOSICIÓ MECÀNICA DELS MATERIALS OBJECTE D'ESBROSSADA. CÀRREGA A CAMIÓ.
LA PARTIDA INCLOU TOTES LES FEINES I ELEMENTS AUXILIARS NECESSARIS PER A DEIXAR LA UNITAT D'OBRA CORRECTAMENT EXECUTADA SEGONS PLÀNOLS DE PROJECTE I INDICACIONS DE LA DF.</t>
  </si>
  <si>
    <t>P2217-55ST</t>
  </si>
  <si>
    <t>EXCAVACIÓ TERRES DE REPLÈ; FINS A 60CM
EXCAVACIÓ PER A REBAIX EN TERRENY FLUIX (SPT &lt;20), REALITZADA AMB PALA EXCAVADORA I CÀRREGA DIRECTA SOBRE CAMIÓ.
LA PARTIDA INCLOU TOTES LES FEINES I ELEMENTS AUXILIARS NECESSARIS PER A DEIXAR LA UNITAT D'OBRA CORRECTAMENT EXECUTADA SEGONS PLÀNOLS DE PROJECTE I INDICACIONS DE LA DF.</t>
  </si>
  <si>
    <t>P2241-I16T</t>
  </si>
  <si>
    <t>COMPACTACIÓ DE LA SUBBASE
REPÀS I PICONATGE DE CAIXA DE PAVIMENT, AMB COMPACTACIÓ DEL 95% PM, EN ENTORN URBÀ AMB DIFICULTAT DE MOBILITAT, EN VORERES &gt; 3 I &lt;= 5 M D'AMPLÀRIA O CALÇADA/PLATAFORMA ÚNICA &gt; 7 I &lt;= 12 M D'AMPLÀRIA, SENSE AFECTACIÓ PER SERVEIS O ELEMENTS DE MOBILIARI URBÀ, EN ACTUACIONS DE MÉS DE 10 1 M2.
LA PARTIDA INCLOU TOTES LES FEINES I ELEMENTS AUXILIARS NECESSARIS PER A DEIXAR LA UNITAT D'OBRA CORRECTAMENT EXECUTADA SEGONS PLÀNOLS DE PROJECTE I INDICACIONS DE LA DF.</t>
  </si>
  <si>
    <t>P2A0-4ILS</t>
  </si>
  <si>
    <t>SUMINISTRE DE TERRES ADEQUADES
SUBMINISTRAMENT DE TERRA ADEQUADA, PROCEDENT D'APORTACIÓ.
LA PARTIDA INCLOU TOTES LES FEINES I ELEMENTS AUXILIARS NECESSARIS PER A DEIXAR LA UNITAT D'OBRA CORRECTAMENT EXECUTADA SEGONS PLPÀNOLS DE PROJECTE I INDICACIONS DE LA DF.</t>
  </si>
  <si>
    <t>P2258-10CX5</t>
  </si>
  <si>
    <t>COMPACTAT TERRES ADEQUADES;  PER TONGADES
TERRAPLENAT I PICONATGE MECÀNICS AMB TERRES ADEQUADES, EN TONGADES DE FINS A 25 CM, AMB UNA COMPACTACIÓ DEL 95% DEL PM, AMB MINICARREGADORA DE COMBUSTIBLE.
LA PARTIDA INCLOU TOTES LES FEINES I ELEMENTS AUXILIARS NECESSARIS PER A DEIXAR LA UNITAT D'OBRA CORRECTAMENT EXECUTADA SEGONS PLÀNOLS DE PROJECTE I INDICACIONS DE LA DF.</t>
  </si>
  <si>
    <t>P2251-5488</t>
  </si>
  <si>
    <t>ESTESA DE GRAVES RECICLADES; E=10CM
ESTESA DE GRANULATS DE MATERIAL RECICLAT DE FORMIGONS, AMB UN GRUIX MAXIM DE 10CM.
LA PARTIDA INCLOU TOTES LES FEIES I ELEMENTS AUXILIARS NECESSARIS PER A DEIXAR LA UNITAT D'OBRA CORRECTAMENT EXECUTADA SEGONS PLÀNOLS DE PROJECTE I INDICACIONS DE LA DF.</t>
  </si>
  <si>
    <t>P2212-55U5</t>
  </si>
  <si>
    <t>EXCAVACIÓ DE RASES I POUS
EXCAVACIÓ DE FONAMENTS SENSE RAMPA D'ACCÉS, FINS A 4 M DE FONDÀRIA I FINS A 2 M D'AMPLÀRIA, EN TERRENY COMPACTE, AMB MITJANS MECÀNICS, I CÀRREGA SOBRE CAMIÓ.
LA PARTIDA INCLOU TOTES LES FEINES I ELEMENTS AUXILIARS NECESSARIS PER A DEIXAR LA UNITAT D'OBRA CORRECTAMENT EXECUTADA SEGONS PLÀNOLS DE PROJECTE I INDICACIONS DE LA DF.</t>
  </si>
  <si>
    <t>03</t>
  </si>
  <si>
    <t>FONAMENTS I ESTRUCTURA</t>
  </si>
  <si>
    <t>Titol 3</t>
  </si>
  <si>
    <t>FONAMENTACIÓ</t>
  </si>
  <si>
    <t>01.03.01</t>
  </si>
  <si>
    <t>P352-MUF5</t>
  </si>
  <si>
    <t>FORMIGÓ PER A FONAMENTS
FONAMENT DE FORMIGÓ PER ARMAR HA - 35 / B / 20 / XC4 + XS3 + XA1 AMB UNA QUANTITAT DE CIMENT DE 350 KG/M3 I RELACIÓ AIGUA CIMENT =&lt; 0.45 ABOCAT AMB BOMBA, ARMAT AMB 40 KG/M3 D'ARMADURA AP500 S D'ACER EN BARRES CORRUGADES I ENCOFRAT AMB UNA QUANTIA D'1 M2/M3.
LA PARTIDA INCLOU TOTES LES FEINES I ELEMENTS AUXILIARS NECESSARIS PER A DEIXAR LA UNITAT D'OBRA CORRECTAMENT EXECUTADA SEGONS PLÀNOLS DE PROJECTE I INDICACIONS DE LA DF.</t>
  </si>
  <si>
    <t>P93Q-15PDE</t>
  </si>
  <si>
    <t>SOLERA DE FONAMENTACIÓ
SOLERA DE FORMIGÓ EN MASSA HM - 20 / F / 20 / X0 AMB UNA QUANTITAT DE CIMENT DE 200 KG/M3 I RELACIÓ AIGUA CIMENT =&lt; 0.6, DE GRUIX 15 CM, ABOCAT DES DE CAMIÓ, CAPA DRENANT AMB GRAVA DE PEDRERA DE 50 A 70 MM DE D, CAPA FILTRANT AMB GEOTÈXTIL DE POLIPROPILÈ, C1+C2 + D1 SEGONS CTE/DB-HS 2006.
LA PARTIDA INCLOU TOTES LES FEINES I ELEMENTS AUXILIARS NECESSARIS PER A DEIXAR LA UNITAT D'OBRA CORRECTAMENT EXECUTADA SEGONS PLÀNOLS DE PROJECTE I INDICACIONS DE LA DF.</t>
  </si>
  <si>
    <t>P93P-10T5M</t>
  </si>
  <si>
    <t>SOLERA DE FONAMENTACIÓ; ALÇADA (FINS A 35CM)
SOLERA SOBRE REVOLTÓ DE POLIPROPILÈ PER A SOLERES, DE POLIPROPILÈ RECICLAT, DE 35+ 6 CM, PER A UNA SOBRECÀRREGA (ÚS+PERMANENTS) DE 21 KN/M2, AMB FORMIGÓ PER ARMAR HA - 25 / B / 10 / XC2 AMB UNA QUANTITAT DE CIMENT DE 275 KG/M3 I RELACIÓ AIGUA CIMENT =&lt; 0.6, ARMAT AMB MALLA ELECTROSOLDADA DE BARRES CORRUGADES D'ACER B500T 15X 15 CM, D 5 MM, AMB REVOLTONS DE 35 CM D'ALÇÀRIA, INCLOSES LES PECES ESPECIALS. C2/V1 SEGONS CTE/DB-HS 2006.
LA PARTIDA INCLOU TOTES LES FEINES I ELEMENTS AUXILIARS NECESSARIS PER A DEIXAR LA UNITAT D'OBRA CORRECTAMENT EXECUTADA SEGONS PLÀNOLS DE PROJECTE I INDICACIONS DE LA DF.</t>
  </si>
  <si>
    <t>P93P-10UTL</t>
  </si>
  <si>
    <t>SOLERA DE FONAMENTACIÓ; ALÇADA (FINS A 70)
SOLERA SOBRE REVOLTÓ DE POLIPROPILÈ PER A SOLERES, DE POLIPROPILÈ RECICLAT, DE 70+ 6 CM, PER A UNA SOBRECÀRREGA (ÚS+PERMANENTS) DE 21 KN/M2, AMB FORMIGÓ PER ARMAR AMB ADDITIU HIDRÒFUG HA - 25 / B / 10 / XC2 AMB UNA QUANTITAT DE CIMENT DE 275 KG/M3 I RELACIÓ AIGUA CIMENT =&lt; 0.6, ARMAT AMB MALLA ELECTROSOLDADA DE BARRES CORRUGADES D'ACER B500T 15X 15 CM, D 5 MM, AMB REVOLTONS DE 70 CM D'ALÇÀRIA, INCLOSES LES PECES ESPECIALS. C2/V1 SEGONS CTE/DB-HS 2006.
LA PARTIDA INCLOU TOTES LES FEINES I ELEMENTS AUXILIARS NECESSARIS PER A DEIXAR LA UNITAT D'OBRA CORRECTAMENT EXECUTADA SEGONS PLÀNOLS DE PROJECTE I INDICACIONS DE LA DF.</t>
  </si>
  <si>
    <t>P354-10F00</t>
  </si>
  <si>
    <t>MUR DE FORMIGÓ
MUR DE CONTENCIÓ DE FORMIGÓ ARMAT DE 3 M D'ALÇÀRIA COM A MÀXIM I FINS A 30 CM DE GRUIX, DE FORMIGÓ FORMIGÓ PER ARMAR AMB ADDITIU HIDRÒFUG HA - 25 / B / 20 / XC2 AMB UNA QUANTITAT DE CIMENT DE 275 KG/M3 I RELACIÓ AIGUA CIMENT =&lt; 0.6, ABOCAT AMB CUBILOT, ARMADURA AP500 S D'ACER EN BARRES CORRUGADES AMB UNA QUANTIA DE 50 KG/M3 I ENCOFRAT INDUSTRIALITZAT PER A MURS, VIST.
LA PARTIDA INCLOU TOTES LES FEINES I ELEMENTS AUXILIARS NECESSARIS PER A DEIXAR LA UNITAT D'OBRA CORRECTAMENT EXECUTADA SEGONS PLÀNOLS DE PROJECTE I INDICACIONS DE LA DF.</t>
  </si>
  <si>
    <t>P3Z3-D53K</t>
  </si>
  <si>
    <t>FORMIGÓ DE NETEJA; E=10CM
CAPA DE NETEJA I ANIVELLAMENT 10 CM DE GRUIX AMB FORMIGÓ DE NETEJA, AMB UNA DOSIFICACIÓ DE 150 KG/M3 DE CIMENT, CONSISTÈNCIA TOVA I GRANDÀRIA MÀXIMA DEL GRANULAT 10 MM, HL-150 KG/M3/B/10, ABOCAT DES DE CAMIÓ.
LA PARTIDA INCLOU TOTES LES FEINES I ELEMENTS AUXILIARS NECESSARIS PER A DEIXAR LA UNITAT D'OBRA CORRECTAMENT EXECUTADA SEGONS PLÀNOLS DE PROJECTE I INDICACIONS DE LA DF.</t>
  </si>
  <si>
    <t>ESTRUCTURA DE FORMIGÓ</t>
  </si>
  <si>
    <t>01.03.02</t>
  </si>
  <si>
    <t>P4514-W91I</t>
  </si>
  <si>
    <t>PILARS DE FORMIGÓ
PILAR DE FORMIGÓ ARMAT, AMB ENCOFRAT PER A REVESTIR, AMB UNA QUANTIA DE 10 M2 / M3, FORMIGÓ FORMIGÓ PER ARMAR AMB ADDITIU HIDRÒFUG HA - 25 / B / 10 / XC2 AMB UNA QUANTITAT DE CIMENT DE 275 KG/M3 I RELACIÓ AIGUA CIMENT =&lt; 0.6, ABOCAT AMB CUBILOT I ARMADURA AP500 S D'ACER EN BARRES CORRUGADES AMB UNA QUANTIA DE 120 KG / M3.
LA PARTIDA INCLOU TOTES LES FEINES I ELEMENTS AUXILIARS NECESSARIS PER A DEIXAR LA UNITAT D'OBRA CORRECTAMENT EXECUTADA SEGONS PLÀNOLS DE PROJECTE I INDICACIONS DE LA DF.</t>
  </si>
  <si>
    <t>P4E4-Z594</t>
  </si>
  <si>
    <t>MUR DE BLOC DE FORMIGÓ E=20CM;  MASSISAT
PARET ESTRUCTURAL PER A REVESTIR, DE 20 CM DE GRUIX, DE BLOC FORADAT DE MORTER DE CIMENT R-6, LLIS, DE 400X200X200 MM, PER A REVESTIR, CATEGORIA I SEGONS NORMA UNE-EN 771-3, COL·LOCAT AMB CIMENT PÒRTLAND AMB FILLER CALCARI CEM II/B-L 32,5 R SEGONS UNE-EN 197-1, EN SACS I AMB UNA RESISTÈNCIA A COMPRESSIÓ DE LA PARET DE 3 N/MM2 AMB TRAVES I BRANCALS MASSISSATS AMB FORMIGONAMENT PER A FÀBRICA DE BLOCS DE MORTER DE CIMENT, AMB FORMIGÓ PER ARMAR HA - 25 / F / 10 / XC2 AMB UNA QUANTITAT DE CIMENT DE 275 KG/M3 I RELACIÓ AIGUA CIMENT =&lt; 0.6, COL·LOCAT MANUALMENT I ARMAT AMB ACER EN BARRES CORRUGADES ELABORAT A L'OBRA B500S DE LÍMIT ELÀSTIC &gt;= 500 N/MM2 PER A L'ARMADURA DE PARETS DE BLOCS DE MORTER DE CIMENT, M2 DE SUPERFÍCIE REALMENT EXECUTADA SENSE INCLOURE CÈRCOLS NI LLINDES.
LA PARTIDA INCLOU TOTES LES FEINES I ELEMENTS AUXILIARS NECESSARIS PER A DEIXAR LA UNITAT D'OBRA CORRECTAMENT EXECUTADA SEGONS PLÀNOLS DE PROJECTE I INDICACIONS DE LA DF.</t>
  </si>
  <si>
    <t>P45C6-10MQ1</t>
  </si>
  <si>
    <t>FORMACIÓ D'ESCALES
LLOSA INCLINADA PER A ESCALA DE 17 CM DE GRUIX, DE FORMIGÓ VIST FORMIGÓ PER ARMAR AMB ADDITIU HIDRÒFUG HA - 25 / B / 10 / XC1 AMB UNA QUANTITAT DE CIMENT DE 275 KG/M3 I RELACIÓ AIGUA CIMENT =&lt; 0.6, ABOCAT AMB BOMBA, AMB ESGLAONS DE FORMIGÓ FETS A LA VEGADA QUE LA LLOSA DE FINS A 30 CM D'ESTESA, 20 CM D'ALÇÀRIA DE FRONTAL, ENCOFRAT AMB TAULER DE FUSTA, ARMADURA AP500 S D'ACER EN BARRES CORRUGADES EN UNA QUANTIA DE 20KG/M2.
LA PARTIDA INCLOU TOTES LES FEINES I ELEMENTS AUXILIARS NECESSARIS PER A DEIXAR LA UNITAT D'OBRA CORRECTAMENT EXECUTADA SEGONS PLÀNOLS DE PROJECTE I INDICACIONS DE LA DF.</t>
  </si>
  <si>
    <t>P811-3F3E</t>
  </si>
  <si>
    <t>ARREBOSSAT A BONA VISTA SOBRE PARAMENT VERTICAL EXTERIOR, A 3,00 M D'ALÇÀRIA, COM A MÀXIM, AMB MORTER DE CIMENT 1:6, REMOLINAT</t>
  </si>
  <si>
    <t>P4P6-GR01</t>
  </si>
  <si>
    <t>GR01 - PREFABRICAT DE FORMIGÓ; PER A LA FORMACIÓ DE GRADES
SUBMINISTRAMENT I COL·LOCACIÓ DE GRADA PREFABRICADA DE FORMIGÓ D'UNA PEÇA EN FORMA DE L DE 90X40 CM, DE 2M FINS A 5 M DE LLARGÀRIA, COL·LOCADA RECOLZADA.
GRADA 2,00 M. - 3 U.
GRADA 3,75 M. - 6 U.
GRADA 4,00 M. - 47 U.
GRADA 5,00 M. - 1 U.
LA PARTIDA INCLOU TOTES LES FEINES I ELEMENTS AUXILIARS NECESSARIS PER A DEIXAR LA UNITAT D'OBRA CORRECTAMENT EXECUTADA SEGONS PLÀNOLS DE PROJECTE I INDICACIONS DE LA DF.</t>
  </si>
  <si>
    <t>P4P6-GR02</t>
  </si>
  <si>
    <t>PREFABRICAT DE FORMIGÓ; PER A LA FORMACIÓ DE GRADES
SUBMINISTRAMENT I COL·LOCACIÓ DE GRADA PREFABRICADA DE FORMIGÓ D'UNA PEÇA EN FORMA DE L DE 150X40 CM, DE 4M DE LLARGÀRIA, COL·LOCADA RECOLZADA.
GRADA 4,00 M. - 4 U.
LA PARTIDA INCLOU TOTES LES FEINES I ELEMENTS AUXILIARS NECESSARIS PER A DEIXAR LA UNITAT D'OBRA CORRECTAMENT EXECUTADA SEGONS PLÀNOLS DE PROJECTE I INDICACIONS DE LA DF.</t>
  </si>
  <si>
    <t>P4P6-GR03</t>
  </si>
  <si>
    <t>GR03 - PREFABRICAT DE FORMIGÓ; PER A LA FORMACIÓ DE GRADES
SUBMINISTRAMENT I COL·LOCACIÓ DE GRADA PREFABRICADA DE FORMIGÓ D'UNA PEÇA EN FORMA DE U DE 60X40 CM, DE 2M A 3M DE LLARGÀRIA, COL·LOCADA RECOLZADA.
GRADA 2,00 M. - 7 U.
GRADA 3,00 M. - 5 U.
LA PARTIDA INCLOU TOTES LES FEINES I ELEMENTS AUXILIARS NECESSARIS PER A DEIXAR LA UNITAT D'OBRA CORRECTAMENT EXECUTADA SEGONS PLÀNOLS DE PROJECTE I INDICACIONS DE LA DF.</t>
  </si>
  <si>
    <t>P4P9-GR04</t>
  </si>
  <si>
    <t>GR04 - GRAÓ PREFABRICAT SOBRE GRADES
SUBMINISTRAMENT I COL·LOCACIÓ DE GRAÓ AMB PEÇA PREFABRICADA DE FORMIGÓ EN FORMA DE ´´L´´, DE 30X13CM I 100 CM DE LLARG COL·LOCADA AMB MORTER SOBRE LA GRADA.
GRAÓ 1,00 M. - 48 U.
LA PATIDA INCLOU TOTES LES FEINES I ELEMENTS AUXILIARS NECESSARIS PER A DEIXAR LA UNITAT D'OBRA CORRECTAMENT EXECUTADA SEGONS PLÀNOLS DE PROJECTE I INDICACIONS DE LA DF.</t>
  </si>
  <si>
    <t>P4P9-GR05</t>
  </si>
  <si>
    <t>GR05 - GRAÓ PREFABRICAT SOBRE GRADES
SUBMINISTRAMENT I COL·LOCACIÓ DE GRAÓ AMB PEÇA PREFABRICADA DE FORMIGÓ EN FORMA DE ´´L´´, DE 40X13CM I DE 150CM FINS A 3,60M DE LLARG COL·LOCADA AMB MORTER SOBRE LA GRADA.
GRAÓ 1,50 M. - 3 U.
GRAÓ 2,10 M. - 3 U.
GRAÓ 2,40 M. - 3 U.
GRAÓ 2,70 M. - 15 U.
GRAÓ 3,00 M - 2 U.
GRAÓ 3,60 M. - 10 U.
LA PATIDA INCLOU TOTES LES FEINES I ELEMENTS AUXILIARS NECESSARIS PER A DEIXAR LA UNITAT D'OBRA CORRECTAMENT EXECUTADA SEGONS PLÀNOLS DE PROJECTE I INDICACIONS DE LA DF.</t>
  </si>
  <si>
    <t>P4L8-GR06</t>
  </si>
  <si>
    <t>GR06 - FORJAT DE PRELLOSES DE FORMIGÓ;  INCLÒS XAPA DE COMPRESSIÓ
SOSTRE DE 18 CM DE GRUIX, PER A UNA SOBRECÀRREGA (ÚS+PERMANENTS) DE 4 A 5 KN/M2, AMB SEMIPLAQUES ALLEUGERIDES DE FORMIGÓ ARMAT (PRELLOSA) DE 120 CM D'AMPLÀRIA, LLUM COMPRESA ENTRE 2,50 I 5,00 M, AMB UNA QUANTIA DE 5 KG/M2 ARMADURA AP500 S D'ACER EN BARRES CORRUGADES, ARMADURA AP500 T EN MALLES ELECTROSOLDADES DE 15X30 CM, 6 I 6 MM DE D I UNA QUANTIA DE 0,055 M3/M2, DE FORMIGÓ PER ARMAR HA - 25 / F / 10 / XC2 AMB UNA QUANTITAT DE CIMENT DE 275 KG/M3 I RELACIÓ AIGUA CIMENT =&lt; 0.6, ABOCAT AMB CUBILOT.
PLAQUES ALVEOLARS.
PLAQUES ALVEOLARS PREFABRICADES DE DIFERENTS MIDES.
1,20 M X 2,40 / 1,20 M X 3,30 M / 1,20 M X 4,20 M. E= 12 CM
PLACA 2,40 M. - 16 U.*
PLACA 3,30 M. - 8 U.*
PLACA 4,20 M. - 6 U.
*UNA DE LES PECES HA DE SER TALLADA PER ADEQUAR-LA A LA GEOMETRIA PROPOSADA.
LA PARTIDA INCLOU TOTES LES FEINES I ELEMENTS AUXILIARS NECESSARIS PER A DEIXAR LA UNITAT D'OBRA CORRECTAMENT EXECUTADA SEGONS PLÀNOLS DE PROJECTE I INDICACIONS DE LA DF.</t>
  </si>
  <si>
    <t>P4P6-GR07</t>
  </si>
  <si>
    <t>GR07 - PREFABRICAT DE FORMIGÓ; PECES SINGULARS
SUBMINISTRAMENT I COL·LOCACIÓ DE GRADA PREFABRICADA DE FORMIGÓ D'UNA PEÇA EN FORMA RECTANGULAR DE DIMENSIONS VARIABLES I GRUIX 10CM, COL·LOCADA AMB MORTER SOBRE ESTRUCTURA DE MURS.
FORJATS DE FORMIGÓ DE DIFERENTS MIDES.
1 M X 0,9 M / 3,6 M X 0,9 M / 1M X 0,6 M / 3,8 M X 0,6 M / 1,5 M X 0,8 M. E= 10 CM
LA PARTIDA INCLOU TOTES LES FEINES I ELEMENTS AUXILIARS NECESSARIS PER A DEIXAR LA UNITAT D'OBRA CORRECTAMENT EXECUTADA SEGONS PLÀNOLS DE PROJECTE I INDICACIONS DE LA DF.</t>
  </si>
  <si>
    <t>ESTRUCTURA METÀL·LICA</t>
  </si>
  <si>
    <t>01.03.03</t>
  </si>
  <si>
    <t>P446-DM9M</t>
  </si>
  <si>
    <t>KG</t>
  </si>
  <si>
    <t>ACER PER A PILARS I MARQUESINES; GALVANITZAT
ACER S275J0 SEGONS UNE-EN 10025-2, PER A ELEMENTS D'ANCORATGE FORMATS PER PEÇA COMPOSTA, EN PERFILS LAMINATS EN CALENT SÈRIE IPN, IPE, HEB, HEA, HEM I UPN, TREBALLAT A TALLER I GALVANITZAT, COL·LOCAT A L'OBRA AMB CARGOLS.
LA PARTIDA INCLOU TOTES LES FEINES I ELEMENTS AUXILIARS NECESSARIS PER A DEIXAR LA UNITAT D'OBRA CORRECTAMENT EXECUTADA SEGONS PLÀNOLS DE PROJECTE I INDICACIONS DE LA DF.</t>
  </si>
  <si>
    <t>P448-44GZ</t>
  </si>
  <si>
    <t>ACER PER A SUBESTRUCTURES TUBULARS; GALVANITZAT
ACER S275J0 SEGONS UNE-EN 10025-2, PER A ENCAVALLADES FORMADES PER PEÇA COMPOSTA, EN PERFILS LAMINATS EN CALENT SÈRIE L, LD, T, RODÓ, QUADRAT, RECTANGULAR I PLANXA, TREBALLAT A TALLER I GALVANITZAT, COL·LOCAT A L'OBRA AMB CARGOLS.
LA PARTIDA INCLOU TOTES LES FEINES I ELEMENTS AUXILIARS NECESSARIS PER A DEIXAR LA UNITAT D'OBRA CORRECTAMENT EXECUTADA SEGONS PLÀNOLS DE PROJECTE I INDICACIONS DE LA DF.</t>
  </si>
  <si>
    <t>04</t>
  </si>
  <si>
    <t>COBERTA MARQUESINA</t>
  </si>
  <si>
    <t>01.04</t>
  </si>
  <si>
    <t>P4LC-BAM7</t>
  </si>
  <si>
    <t>X01 - CANAL DE RECOLLIDA D'AIGÛES
SUBMINISTRAMENT I COL·LOCACIÓ DE CANAL DE RECOLLIDA D'AIGÛES PER A COBERTA DE MARQUESINA, AMB PERFIL DE XAPA PER A SOSTRE COL·LABORANT, D'ACER GALVANITZAT I PRELACAT DE 5 MM DE GRUIX, COLOR I ACABAT A DEFINIR PER LA DF, COL·LOCAT SOBRE ESTRUCTURA.
LA PARTIDA INCLOU TOTES LES FEINES I ELEMENTS AUXILIARS NECESSARIS PER A DEIXAR LA UNITAT D'OBRA CORRECTAMENT EXECUTADA SEGONS PLÀNOLS DE PROJECTE I INDICACIONS DE LA DF.</t>
  </si>
  <si>
    <t>P4LC-BAM1</t>
  </si>
  <si>
    <t>X02 - REMAT PERIMETRAL
SUBMINISTRAMENT I COL·LOCACIÓ DE REMAT PERIMETRAL A COBERTA DE MARQUESINA, AMB PERFIL DE XAPA PER A SOSTRE COL·LABORANT AMB DOS PLECS, D'ACER GALVANITZAT I PRELACAT DE 3 MM DE GRUIX, COLOR I ACABAT A DEFINIR PER LA DF, COL·LOCAT SOBRE ESTRUCTURA.
LA PARTIDA INCLOU TOTES LES FEINES I ELEMENTS AUXILIARS NECESSARIS PER A DEIXAR LA UNITAT D'OBRA CORRECTAMENT EXECUTADA SEGONS PLÀNOLS DE PROJECTE I INDICACIONS DE LA DF.</t>
  </si>
  <si>
    <t>P4LC-BAM2</t>
  </si>
  <si>
    <t>X03 - REMAT PERIMETRAL
SUBMINISTRAMENT I COL·LOCACIÓ DE REMAT PERIMETRAL A COBERTA DE MARQUESINA, AMB PERFIL DE XAPA PER A SOSTRE COL·LABORANT AMB QUATRE PLECS, D'ACER GALVANITZAT I PRELACAT DE 3 MM DE GRUIX, COLOR I ACABAT A DEFINIR PER LA DF, COL·LOCAT SOBRE ESTRUCTURA.
LA PARTIDA INCLOU TOTES LES FEINES I ELEMENTS AUXILIARS NECESSARIS PER A DEIXAR LA UNITAT D'OBRA CORRECTAMENT EXECUTADA SEGONS PLÀNOLS DE PROJECTE I INDICACIONS DE LA DF.</t>
  </si>
  <si>
    <t>P542-BAM7</t>
  </si>
  <si>
    <t>X04 - COBERTA SUPERIOR
SUBMINISTRAMENT I COL·LOCACIÓ DE COBERTA SUPERIOR DE LA MARQUESINA AMB AMB XAPA METÀL·LICA D'ACER AUTOPORTANT MODEL EUROMODUL 44 DE EUROPERFIL O SIMILAR, ACABAT LACAT I PINTAT, COLOR A DEFINIR PER LA DF, D'ESPESSOR 1,2MM, ALÇADA DEL NERVI 4 CM, COL·LOCAT AMB FIXACIONS MECÀNIQUES.
LA PARTIDA INCLOU TOTES LES FEINES I ELEMENTS AUXILIARS NECESSARIS PER A DEIXAR LA UNITAT D'OBRA CORRECTAMENT EXECUTADA SEGONS PLÀNOLS DE PROJECTE I INDICACIONS DE LA DF.</t>
  </si>
  <si>
    <t>P542-BAM8</t>
  </si>
  <si>
    <t>X05 - TANCAMENT INFERIOR
SUBMINISTRAMENT I COL·LOCACIÓ DE TANCAMENT INFERIOR DE LA MARQUESINA AMB AMB XAPA METÀL·LICA D'ACER AUTOPORTANT MODEL ENTROPIA DE EUROPERFILL O SIMILAR, ACABAT LACAT I PINTAT, COLOR A DEFINIR PER LA DF, D'ESPESSOR 1,2MM, ALÇADA DEL NERVI 5 CM, COL·LOCAT AMB FIXACIONS MECÀNIQUES.
LA PARTIDA INCLOU TOTES LES FEINES I ELEMENTS AUXILIARS NECESSARIS PER A DEIXAR LA UNITAT D'OBRA CORRECTAMENT EXECUTADA SEGONS PLÀNOLS DE PROJECTE I INDICACIONS DE LA DF.</t>
  </si>
  <si>
    <t>PHB3-BAM7</t>
  </si>
  <si>
    <t>TIRA LED PER A EXTERIORS
SUBMINISTRAMENT I COL·LOCACIÓ DE TIRA LED PER A EXTERIORS INTEGRADES A LA XAPA DE TANCAMENT INFERIOR, DE 2400 MM DE LLARGÀRIA, 20 W DE POTÈNCIA, FLUX LLUMINÓS DE 2600 LM, AMB EQUIP ELÈCTRIC NO REGULABLE, AÏLLAMENT CLASSE I, COS I DIFUSOR DE POLICARBONAT I GRAU DE PROTECCIÓ IP65, TEMPERATURA DE COLOR 4000 K, MUNTADA SUPERFICIALMENT.
LA PARTIDA INCLOU TOTES LES FEINES I ELEMENTS AUXILIARS NECESSARIS PER A DEIXAR LA UNITAT D'OBRA CORRECTAMENT EXECUTADA SEGONS PLÀNOLS DE PROJECTE I INDICACIONS DE LA DF.</t>
  </si>
  <si>
    <t>05</t>
  </si>
  <si>
    <t>FERMS I PAVIMENTS</t>
  </si>
  <si>
    <t>PAVIMENTS DE FORMIGÓ</t>
  </si>
  <si>
    <t>01.05.01</t>
  </si>
  <si>
    <t>P2241-BAM7</t>
  </si>
  <si>
    <t>REPÀS I PICONATGE DE CAIXA DE PAVIMENT; 98%
REPÀS I PICONATGE DE CAIXA DE PAVIMENT, AMB COMPACTACIÓ DEL 98% PM.
LA PARTIDA INCLOU TOTES LES FEINES I ELEMENTS AUXILIARS NECESSARIS PER A DEIXAR LA UNITAT D'OBRA CORRECTAMENT EXECUTADA SEGONS PLÀNOLS DE PROJECTE I INDICACIONS DE LA DF.</t>
  </si>
  <si>
    <t>P938-DFU8</t>
  </si>
  <si>
    <t>BASE DE TOT; 98%PM
BASE DE TOT-U ARTIFICIAL, AMB ESTESA I PICONATGE DEL MATERIAL AL 98% DEL PM.
INCLOU TRANSPORT I DESCÀRREGA DEL MATERIAL A PEU DE TALL. ESTÈS DEL MATERIAL EN TONGADAS D'ESPESSOR UNIFORME. HUMECTACIÓ O DESSECACIÓ DE CADA TONGADA. COMPACTACIÓ.
LA PARTIDA INCLOU TOTE SLES FEINES I ELMEENTS AUXILIARS NECESSARIS PER A DEIXAR LA UNITAT D'OBRA CORRECTAMENT EXECUTADA SEGONS PLÀNOLS DE PROJECTE I INDICACIONS DE LA DF.</t>
  </si>
  <si>
    <t>P9G0-BAM7</t>
  </si>
  <si>
    <t>PE.A / PE.B / PE.E / PE.F - RASPATLLAT DE PAVIMENTS DE FORMIGÓ
LA PARTIDA INCLOU TOTE SLES FEINES I ELEMENTS AUXILIARS NECESSARIS PER A DEIXAR LA UNITAT D'OBRA CORRECTAMENT EXECUTADA SEGONS PLÀNOLS DE PROJECTE I INDICACIONS DE LA DF.</t>
  </si>
  <si>
    <t>P45C1-1BAM1</t>
  </si>
  <si>
    <t>PE.A / PE.B / PE.E / PE.F  - LLOSA DE FORMIGÓ ACABAT RASPATLLAT
FORMIGONAMENT DE LLOSES AMB FORMIGÓ AMB ACABAT RASPATLLAT (NO INCLÒS EN AQUESTA PARTIDA), AMB FORMIGÓ  HA - 25 / B / 20 / XC1 AMB UNA QUANTITAT DE CIMENT DE 275 KG/M3 I RELACIÓ AIGUA CIMENT =&lt; 0.6, ABOCAT AMB BOMBA. INCLOU MALLA ELECTROSOLDADA DE BARRES CORRUGADES D'ACER ME 15X15 CM D:6-6 MM 6X2,2 M B500SD UNE-EN 10080.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L PREU INCLOU L'ELABORACIÓ DE LA FERRALLA (TALL, DOBLEGAT I CONFORMAT D'ELEMENTS) EN TALLER INDUSTRIAL I EL MUNTATGE EN EL LLOC DEFINITIU DE LA SEVA COL·LOCACIÓ EN OBRA.
LA PARTIDA INCLOU TOTES LES FEINES I ELEMENTS AUXILIARS NECESSARIS PER A DEIXAR LA UNITAT D'OBRA CORRECTAMENT EXECUTADA SEGONS PLÀNOLS DE PROJECTE I INDICACIONS D ELA DF.</t>
  </si>
  <si>
    <t>PAVIMENT DE LLOSETES</t>
  </si>
  <si>
    <t>01.05.02</t>
  </si>
  <si>
    <t>P3Z3-BAM7</t>
  </si>
  <si>
    <t>CAPA DE NETEJA I ANIVELLAMENT; E=8CM
CAPA DE NETEJA I ANIVELLAMENT 8 CM DE GRUIX AMB FORMIGÓ DE NETEJA, AMB UNA DOSIFICACIÓ DE 150 KG/M3 DE CIMENT, CONSISTÈNCIA TOVA I GRANDÀRIA MÀXIMA DEL GRANULAT 20 MM, HL-150 KG/M3/B/20, ABOCAT DES DE CAMIÓ.
INCLOU REPLANTEIG. COL·LOCACIÓ DE TOCS I/O FORMACIÓ DE MESTRES. ABOCAMENT I COMPACTACIÓ DEL FORMIGÓ. CORONACIÓ I ENRASAMENT DEL FORMIGÓ.
LA PARTIDA INCLOU TOTES LES FEINES I ELEMENTS AUXILIARS NECESSARIS PER A DEIXAR LA UNITAT D'OBRA CORRECTAMENT EXECUTADA SEGONS PLÀNOLS DE PROJECTE I INDICACIONS DE LA DF.</t>
  </si>
  <si>
    <t>P9F4-W5RZ</t>
  </si>
  <si>
    <t>PE.D - PAVIMENT DE PEÇA DE FORMIGÓ
SUBMINISTRAMENT I COL·LOCACIÓ DE PAVIMENT DE PEÇA DE FORMIGÓ PREFABRICADA TIPUS LLAMBORDA, COLOR I TEXTURA A DEFINIR PER LA DF, DE DIMENSIONS SEGONS PLÀNOLS DE PROJECTE I 8 CM DE GRUIX, PREU ALT, PER A PAVIMENT DRENANT, SOBRE LLIT DE SORRA DE 3 CM DE GRUIX, AMB REBLIMENT DE JUNTS AMB SORRA FINA I COMPACTACIÓ DEL PAVIMENT ACABAT.
LA PARTIDA INCLOU TOTES LES FEINES I ELEMENTS AUXILIARS NECESSARIS PER A DEIXAR LA UNITAT D'OBRA CORRECTAMENT EXECUTADA SEGONS PLÀNOLS DE PROJECTE I INDICACIONS DE LA DF.</t>
  </si>
  <si>
    <t>PAVIMENT GRANULAR</t>
  </si>
  <si>
    <t>01.05.03</t>
  </si>
  <si>
    <t>P924-BAM7</t>
  </si>
  <si>
    <t>PE.C - ACABAT DE GRAVA CALCÀRIA; E=5CM
ACABAT DE 5 CM DE GRUIX DE GRAVA DE PEDRERA DE PEDRA CALCÀRIA, DE DIÀMETRE A DEFINIR PER LA DF, AMB ESTESA I PICONATGE DEL MATERIAL.
LA PARTIDA INCLOU TOTES LES FEINES I ELEMENTS AUXILIARS NECESSARIS PER A DEIXAR LA UNITAT D'OBRA CORRECTAMENT EXECUTADA SEGONS PLÀNOLS DE PROJECTE I INDICACIONS DE LA DF.</t>
  </si>
  <si>
    <t>P7B1-6Q5U</t>
  </si>
  <si>
    <t>SUBMINISTRAMENT I COL·LOCACIÓ DE GEOTÈXTIL
SUBMINISTRAMENT I COL·LOCACIÓ DE GEOTÈXTIL FORMAT PER FELTRE DE POLIÈSTER NO TEIXIT LLIGAT MECÀNICAMENT DE 200 A 250 G/M2, COL·LOCAT SENSE ADHERIR.
LA PARTIDA INCLOU TOTES LES FEINES I ELEMENTS AUXILIARS NECESSARIS PER A DEIXAR LA UNITAT D'OBRA CORRECTAMENT EXECUTADA SEGONS PLÀNOLS DE PROJECTE I INDICACIONS DE LA DF.</t>
  </si>
  <si>
    <t>P9A2-BAM7</t>
  </si>
  <si>
    <t>PE.G - PAVIMENT DE SAULÓ
PAVIMENT DE SAULÓ, AMB ESTESA I SENSE PICONATGE.
LA PARTIDA INCLOU TOTES LES FEINES I ELEMENTS AUXILIARS NECESSARIS PER A DEIXAR LA UNITAT D'OBRA CORRECTAMENT EXECUTADA SEGONS PLÀNOLS DE PROJECTE I INDICACIONS DE LA DF.</t>
  </si>
  <si>
    <t>PR36-8RV9</t>
  </si>
  <si>
    <t>APORTACIÓ DE TERRA VEGETAL
APORTACIÓ DE TERRA VEGETAL DE JARDINERIA DE CATEGORIA MITJA, AMB UNA CONDUCTIVITAT ELÈCTRICA MENOR D'1,2 DS/M, SEGONS NTJ 07A, SUBMINISTRADA A GRANEL I ESCAMPADA AMB RETROEXCAVADORA MITJANA.
LA PARTIDA INCLOU TOTES LES FEINES I ELEMENTS AUXILIARS NECESSARIS PER A DEIXAR LA UNITAT D'OBRA CORRECTAMENT EXECUTADA SEGONS PLÀNOLS DE PROJECTE I INDICACIONS DE LA DF.</t>
  </si>
  <si>
    <t>GESPA SINTÈTICA</t>
  </si>
  <si>
    <t>01.05.04</t>
  </si>
  <si>
    <t>P9PC-BAM1</t>
  </si>
  <si>
    <t>PAVIMENT AMB GESPA SINTÈTICA 
SUBMINISTRAMENT I COL·LOCACIÓ DE GESPA SINTÈTICA SENSE FARCIMENT NI LLASTRAT DE SORRA, AMB LES SEGÜENTS CARACTERÍSTIQUES:
TIPUS: SISTEMA DE GESPA SINTÈTICA AMB PATRÓ DE PUNTS RECTE, TUFTAT, AMB GALGA 3/8”, ABSOLUTAMENT LLIURE DE FARCIMENTS, NI ESTABLITZANTS NI PERFORMANTES.
COMPOSICIÓ: COMBINACIÓ DE 16 MONOFILAMENTS PER PUNTADA AMB UN TOTAL MÀXIM DE 14.000 DTEX: 6 FIBRES DE SECCIÓ RECTANGULAR NERVADA, AMB 1.000 DTEX PER FILAMENT, 150 MICRES DE GRUIX, SEMI-TEXTURAT , I 10 FIBRES AMB SECCIÓ EN DIAMANT NERVADA 750 DTEX PER FILAMENT, 145 MICRES DE GRUIX, TEXTURADA.
BASE PRIMÀRIA: TRIPLE: 100% PP THIOBAC, COLOR NEGRE, ESTABILITZAT A L'ACCIÓ DE RAIGS U.V. A. I MALLA DE TEIXIT NO TEIXIT DE REFORÇ. PES TOTAL MÍNIM DE 300 G/M²
COLOR: BICOLOR
REVESTIMENT SECUNDARI: RECOBRIMENT DE LÀTEX SBR AMB ORIFICIS DE DRENATGE
ALTURA MÍNIMA DE FIBRA: 37 MM +10%
ALTURA MÍNIMA TOTAL: 39 MM +10%
NÚM. DE PUNTS PER 10 CM (LLARG): 10,5
NÚM. DE MÍNIM DE PUNTS PER 10 CM (AMPLE): 29
NÚM. MÍNIM DE PUNTADES/M²: 31.000 (990.000 FILAMENTS)
PES MÍNIM DE FIBRA: 3.600 GR/M²
PES MÍNIM BASE PRIMÀRIA: 300 GR/M²
PES MÍNIM REVESTIMENT SECUNDARI: 900 GR/M²
PES MÍNIM TOTAL: 4.500 GR/M²
AMPLE DELS ROTLLOS: 400 CM +2 CM
INSTAL·LACIÓ DE LA GESPA INCLOENT L'ESTESA, ENCOLAT DE JUNTES SOBRE BANDES DE POLIÈSTER DE 30 CM D'AMPLE.
CRITERI D'AMIDAMENT: M2 DE SUPERFÍCIE AMIDADA SEGONS LES ESPECIFICACIONS DE LA DT.
LA PARTIDA INCLOU TOTES LES FEINES I ELEMENTS AUXILIARS NECESSARIS PER A DEIXAR LA UNITAT D'OBRA CORRECTAMENT EXECUTADA SEGONS PLÀNOLS DE PROJECTE I INDICACIONS DE LA DF.</t>
  </si>
  <si>
    <t>P9P1-NH3X</t>
  </si>
  <si>
    <t>CAPA AMORTIDORA DE PAVIMENT
SUBMINISTRAMENT I COL·LOCACIÓ DE CAPA AMORTIDORA DE PAVIMENT DE PECES ENCADELLADES I MALLA GEOTEXTIL DE 2 CM DE GRUIX I PES ENTRE 2 I 2,5 KG/M2.
LA PARTIDA INCLOU TOTES LES FEINES I ELEMENTS AUXILIARS NECESSARIS PER A DEIXAR LA UNITAT D'OBRA CORRECTAMENT EXECUTADA SEGONS PLÀNOLS DE PROJECTE I INDICACIONS DE LA DF.</t>
  </si>
  <si>
    <t>P9H5-E8BD</t>
  </si>
  <si>
    <t>T</t>
  </si>
  <si>
    <t>PAVIMENT DE MESCLA BITUMINOSA CONTÍNUA EN CALENT TIPUS AC 16 SURF B 50/70 D
PAVIMENT DE MESCLA BITUMINOSA CONTÍNUA EN CALENT TIPUS AC 16 SURF B 50/70 D, AMB BETUM ASFÀLTIC DE PENETRACIÓ, DE GRANULOMETRIA DENSA PER A CAPA DE TRÀNSIT I GRANULAT GRANÍTIC, ESTESA I COMPACTADA.
LA PARTIDA INCLOU TOTES LES FEINES I ELEMENTS AUXILIARS NECESSARIS PER A DEIXAR LA UNITAT D'OBRA CORRECTAMENT EXECUTADA SEGONS PLÀNOLS DE PROJECTE I INDICACIONS DE LA DF.</t>
  </si>
  <si>
    <t>P9L1-E97S</t>
  </si>
  <si>
    <t>REG D'ADHERÈNCIA AMB EMULSIÓ BITUMINOSA
REG D'ADHERÈNCIA AMB EMULSIÓ BITUMINOSA CATIÒNICA TIPUS C60B3/B2 ADH, AMB DOTACIÓ 1 KG/M2.
LA PARTIDA INCLOU TOTES LES FEINES I ELEMENTS AUXILIARS NECESSARIS PER A DEIXAR LA UNITAT D'OBRA CORRECTAMENT EXECUTADA SEGONS PLÀNOLS DE PROJECTE I INDICACIONS DE LA DF.</t>
  </si>
  <si>
    <t>PBA5-BAM7</t>
  </si>
  <si>
    <t>PREMARCATGE I PINTAT DE CAMP DE FUTBOL 7
PREMARCATGE I PINTAT DE CAMP DE FUTBOL 7, SEGONS NORMES NIDE, AMB PINTURA DE POLIURETÀ, AMB MITJANS MANUALS.
LA PARTIDA INCLOU TOTES LES FEINES I ELEMENTS AUXILIARS NECESSARIS PER A DEIXAR LA UNITAT D'OBRA CORRECTAMENT EXECUTADA SEGONS PLÀNOLS DE PROJECTE I INDICACIONS DE LA DF.</t>
  </si>
  <si>
    <t>P9HC-HOSA</t>
  </si>
  <si>
    <t>DESPLAÇAMENT, MUNTATGE I DESMUNTATGE A OBRA D'EQUIP D'ESTESA I FRESAT DE MESCLA BITUMINOSA EN CALENT</t>
  </si>
  <si>
    <t>REMATS</t>
  </si>
  <si>
    <t>01.05.05</t>
  </si>
  <si>
    <t>P966-H97N</t>
  </si>
  <si>
    <t>VORADA RECTA D'ACER CORTEN, DE 8 MM DE GRUIX I 300 MM D'ALÇÀRIA, AMB ELS ELEMENTS METÀL·LICS D'ANCORATGE SOLDATS A LA XAPA, COL·LOCADA SOBRE BASE DE FORMIGÓ D'ÚS NO ESTRUCTURAL HNE-15/P/40 DE RESISTÈNCIA A COMPRESSIÓ 15 N/MM2, CONSISTÈNCIA PLÀSTICA I GRANDÀRIA MÀXIMA DEL GRANULAT 40 MM</t>
  </si>
  <si>
    <t>06</t>
  </si>
  <si>
    <t>PROTECCIONS I SENYALITZACIÓ</t>
  </si>
  <si>
    <t>01.06</t>
  </si>
  <si>
    <t>P6AB-9BAM1</t>
  </si>
  <si>
    <t>TS01 - TANCAMENT PARA-PILOTES COPLANAR AL BALLAT DEL RECINTE
SUBMINISTRAMENT I COL·LOCACIÓ DE TANCA DE PROTECCIÓ DE 3,80 M D'ALÇÀRIA COPLANAR A TANCAT EXISTENT DEL RECINTE. 
TANCAMENT PARA-PILOTES DE XARXA DE FIL DE NILÓ H:6M, DE PERFILS TUBULARS 80MM CADA 2.8M GALVANITZATS, ENCASTATS EN MASSISSAT DE FORMIGÓ I ANCLATGES A VALLAT EXISTENT. LA XARXA DE FIL DE NILÓ COBREIX ELS 3,8 M SUPERIORS FINS A ARRIBAR A L'ALÇADA DEL TANCAMENT PARCEL·LARI EXISTENT. I PART PROPORCIONAL DE PALS PER A PUNTS SINGULARS, SEGONS DETALLS I SECCIONS DE MEMÒRIA GRÀFICA.
LA PARTIDA INCLOU TOTES LES FEINES I ELEMENTS AUXILIARS NECESSARIS PER A DEIXAR LA UNITAT D'OBRA CORRECTAMENT EXECUTADA SEGONS PLÀNOLS DE PROJECTE I INDICACIONS DE LA DF.</t>
  </si>
  <si>
    <t>P6AB-9BAM2</t>
  </si>
  <si>
    <t>TS02 - TANCAMENT PARA-PILOTES SIMPLE
SUBMINISTRAMENT I COL·LOCACIÓ DE TANCAMENT PARA-PILOTES DE XARXA DE FIL DE NILÓ H:6M, DE PERFILS TUBULARS 80MM CADA 2.96M GALVANITZATS, ENCASTATS EN MUR DE FORMIGÓ ARMAT. LA XARXA DE FIL DE NILÓ COBREIX LA TOTALITAT DE L'ALÇADA DEL VALLAT.
LA PARTIDA INCLOU TOTES LES FEINES I ELEMENTS AUXILIARS NECESSARIS PER A DEIXAR LA UNITAT D'OBRA CORRECTAMENT EXECUTADA SEGONS PLÀNOLS DE PROJECTE I INDICACIONS DE LA DF.</t>
  </si>
  <si>
    <t>PB12-BAM3</t>
  </si>
  <si>
    <t>TS03 / TS04 - BARANA LATERAL
SUBMINISTRAMENT I COL·LOCACIÓ DE BARANA LÍMIT LATERAL GALVANITZADA. H=1M, PASSAMÀ TUBULAR Ø 50MM I MUNTANTS TUBULARS TUBULAR Ø 50MM CADA 140CM / 200CM ENCASTATS AMB MORTER DE CIMENT.
LA PARTIDA INCLOU TOTES LES FEINES I ELEMENTS AUXILIARS NECESSARIS PER A DEIXAR LA UNITAT D'OBRA CORRECTAMENT EXECUTADA SEGONS PLÀNOLS DE PROJECTE I INDICACIONS DE LA DF.</t>
  </si>
  <si>
    <t>PB12-BAM4</t>
  </si>
  <si>
    <t>TS06 - BARANA LATERAL ESCALES
SUBMINISTRAMENT I COL·LOCACIÓ DE BARANA LÍMIT LATERAL GALVANITZADA MODULAR H=0,9M, PASSAMÀ TUBULAR Ø 50MM I MUNTANTS TUBULARS TUBULAR Ø 50MM CADA 1,46 CM, ANCLATGE SOBRE PLETINA AMB ESCOPIDOR DE XAPA PLEGADA, AMB MALLA DE CABLES TENSATS D'ACER TIPUS ´´XTEND´´ O SIMILAR.
LA PARTIDA INCLOU TOTES LES FEINES I ELEMENTS AUXILIARS NECESSARIS PER A DEIXAR LA UNITAT D'OBRA CORRECTAMENT EXECUTADA SEGONS PLÀNOLS DE PROJECTE I INDICACIONS DE LA DF.</t>
  </si>
  <si>
    <t>PB12-BAM5</t>
  </si>
  <si>
    <t>RECOL·LOCACIÓ DE BARANA EXISTENT
RECOL·LOCACIÓ DE BARANA EXISTENT, ENCASTADA AMB MORTER DE CIMENT.
LA PARTIDA INCLOU TOTES LES FEINES I ELEMENTS AUXILIARS NECESSARIS PER A DEIXAR LA UNITAT D'OBRA CORRECTAMENT EXECUTADA SEGONS PLÀNOLS DE PROJECTE I INDICACIONS DE LA DF.</t>
  </si>
  <si>
    <t>PB12-BAM1</t>
  </si>
  <si>
    <t>TS09 / TS09' /TS10' - BARANA LATERAL D'ESCALES D'ACCÉS AL PAS POSTERIOR DE LES GRADES
SUBMINISTRAMENT I COL·LOCACIÓ DE BARANA LATERAL D'ESCALES AMB BARROTS. H=1,0 M, PASSAMÀ EN FORMA DE ´´L´´ DE 8 X 10 CM I MUNTANTS RECTANGULARS DE 5 X 8 CM, BARROTS DE Ø1 CM CADA 10 CM. ANCLATGE SOBRE PLETINA AMB ESCOPIDOR DE XAPA PLEGADA.
LA PARTIDA INCLOU TOTES LES FEINES I ELEMENTS AUXILIARS NECESSARIS PER A DEIXAR LA UNITAT D'OBRA CORRECTAMENT EXECUTADA SEGONS PLÀNOLS DE PROJECTE I INDICACIONS DE LA DF.</t>
  </si>
  <si>
    <t>PB1D-BAM7</t>
  </si>
  <si>
    <t>TS10 - PASSAMÀ LATERAL D'ESCALES D'ACCÉS AL PAS POSTERIOR DE LES GRADES
SUBMINISTRAMENT I COL·LOCACIÓ DE PASSAMÀ LATERAL D'ESCALES. H=1,0 M, PASSAMÀ EN FORMA DE ´´L´´ DE 8 X 10 CM . ANCLATGE CONTRA EL MUR DE FORMIGÓ AMB PLETINA DE 5 CM CARGOLADA I SOLDADA.
LA PARTIDA INCLOU TOTES LES FEINES I ELEMENTS AUXILIAR SNECESSARIS PER A DEIXAR LA UNITAT D'OBRA CORRECTAMENT EXECUTADA SEGONS PLÀNOLS DE PROJECTE I INDICACIONS DE LA DF.</t>
  </si>
  <si>
    <t>PB12-BAM6</t>
  </si>
  <si>
    <t>TS11 / TS12 / TS13 - BARANA LÍMIT GRADES FUTBOL 7
SUBMINISTRAMENT I COL·LOCACIÓ DE BARANA LATERAL D'ESCALES AMB BARROTS. H=1,0 M, PASSAMÀ EN FORMA DE ´´L´´ DE 8 X 10 CM I MUNTANTS RECTANGULARS DE 5 X 8 CM CADA 2 M, BARROTS DE Ø1 CM CADA 10 CM. ANCLATGE SOBRE PLETINA AMB ESCOPIDOR DE XAPA PLEGADA.
LA PARTIDA INCLOU TOTES LES FEINES I ELEMENTS AUXILIARS NECESSARIS PER A DEIXAR LA UNITAT D'OBRA CORRECTAMENT EXECUTADA SEGONS PLÀNOLS DE PROJECTE I INDICACIONS DE LA DF.</t>
  </si>
  <si>
    <t>PB92-BAM1</t>
  </si>
  <si>
    <t>SENYALÈTICA D'ESPAIS ADAPTATS I ACOMPANYANT
PLACA DE SENYALITZACIÓ INTERIOR DE PLANXA D'ALUMINI LLISA, AMB CARÀCTERS ALFANUMÈRICS I/O PICTOGRAMES, DE 20 X 20 CM, AMB SUPORT, FIXADA MECÀNICAMENT</t>
  </si>
  <si>
    <t>PMS0-BAM1</t>
  </si>
  <si>
    <t>SENYALÈTICA DE RECORREGUTS
PINTAT HORITZONTAL O VERTICAL SOBRE PARAMENT O PAVIMENT DE RECORREGUT D'EVACUACIÓ A SORTIDA HABITUAL O D'EMERGÈNCIA, MARCA LONGITUDINAL CONTÍNUA PER A ÚS PERMANENT I NO RETRORREFLECTANT, TIPUS P-NR, DE 10 CM D'AMPLÀRIA, AMB PINTURA ACRÍLICA DE COLOR A DEFINIR PER LA DF, APLICADA AMB MITJANS MANUALS.
LA PARTIDA INCLOU TOTES LES FEINES I ELEMENTS AUXILIARS NECESSARIS PER A DEIXAR LA UNITAT D'OBRA CORRECTAMENT EXECUTADA SEGONS PLÀNOLS DE PROJECTE I INDICACIONS DE LA DF.</t>
  </si>
  <si>
    <t>07</t>
  </si>
  <si>
    <t>MOBILIARI I EQUIPAMENTS</t>
  </si>
  <si>
    <t>EQUIPAMENT ESPORTIU</t>
  </si>
  <si>
    <t>01.07.01</t>
  </si>
  <si>
    <t>PQS1-BAM7</t>
  </si>
  <si>
    <t>M01 - BANQUETA DE SUPLEMENTS DE 8 PLACES
SUBMINISTRE, MUNTATGE I COL.LOCACIÓ DE BANQUETA DE SUPLEMENTS DE 8 PLACES, DE DIMENSIONS 400XX120X220CM ESTRUCTURA D'ACER RECOBERTA DE POLICARBONAT TRANSPARENT EN LA PART SUPERIOR. INCLOU TOTES LES FIXACIONS AUXILIARS, SEIENETS I ALTRES ELEMENTS PER UNIFICAR EL CONJUNT.
LA PARTIDA INCLOU TOTES LES FEINES I ELEMENTS AUXILIARS NECESSARIS PER A DEIXAR LA UNITAT D'OBRA CORRECTAMENT EXECUTADA SEGONS PLÀNOLS DE PROJECTE I INDICACIONS DE LA DF.</t>
  </si>
  <si>
    <t>PQS5-HP07</t>
  </si>
  <si>
    <t>M02 - PORTERIA DE FUTBOL 7
SUBMINISTRAMENT I COL·LOCACIÓ DE CONJUNT DE PORTERIA DE FUTBOL 7 DE MIDES 6,00X2,00 M AMB BASTIMENT PRINCIPAL DE PERFIL D'ACER GALVANITZAT DE 40 X 40 MM, UNIÓ D'ESCAIRESS MITJANÇANT PECES MOLDEJADES EN ALUMINI, AMB GANXOS METÀL·LICS ANTILESIÓ SEGONS NORMA UNE-EN 749, FIXADA AL PAVIMENT AMB ANCORATGES I AMB HOMOLOGACIÓ TUV, LACAT EN COLOR BLANC. BARRAS ABATIBLES TELESCÓPIQUES AMB FONS EXTENSIBLE 2,10 A 3,10 METRES, COL·LOCADA ANCORADA AMB DAUS DE FORMIGÓ.
LA PARTIDA INCLOU TOTES LES FEINES I ELEMENTS AUXILIARS NECESSARIS PER A DEIXAR LA UNITAT D'OBRA CORRECTAMENT EXECUTADA SEGONS PLÀNOLS DE PROJECTE I INDICACIONS DE LA DF.</t>
  </si>
  <si>
    <t>KQS5-HP08</t>
  </si>
  <si>
    <t>M03 - BANDERÓ DE CÓRNER
SUBMINISTRAMENT I COL·LOCACIÓ DE JOC DE BANDERINS DE CÒRNER ABATIBLES, COL·LOCAT ANCORAT AMB DAUS DE FORMIGÓ.
INCLOU TOTS ELS TREBALLS I PARTIDES AUXILIARS PER DEIXAR-LO INSTAL·LAT I EN FUNCIONAMENT.
LA PARTIDA INCLOU TOTES LES FEINES I ELEMENTS AUXILIARS NECESSARIS PER A DEIXAR LA UNITAT D'OBRA CORRECTAMENT EXECUTADA SEGONS PLÀNOLS DE PROJECTE I INDICACIONS D ELA DF.</t>
  </si>
  <si>
    <t>PQ77-BAM7</t>
  </si>
  <si>
    <t>SE01 - SEIENT INDIVIDUAL DE POLIPROPILÉ COPOLÍMER SENSE RESPATLLER
SUBMINISTRAMENT I COL·LOCACIÓ DE SEIENT INDIVIDUAL DE POLIPROPILÉ COPOLÍMER SENSE RESPATLLER AMB DESGUÀS CENTRAL, DE COLOR A DEFINIR PER LA DF, MODEL A2 DE DAPLAST O EQUIVALENT, COL·LOCAT DIRECTAMENT SOBRE PEU DE GRADERIA DE FORMIGÓ AMB ANCLATGE CENTRAL, DE DIMENSIONS 42X37X11,3CM D'ALT. 
LA PARTIDA INCLOU TOTES LES FEINES I ELEMENTS AUXILIARS NECESSARIS PER A DEIXAR LA UNITAT D'OBRA CORRECTAMENT EXECUTADA SEGONS PLÀNOLS DE PROJECTE I INDICACIONS DE LA DF.</t>
  </si>
  <si>
    <t>MOBILIARI</t>
  </si>
  <si>
    <t>01.07.02</t>
  </si>
  <si>
    <t>PQ1Y-IQEK</t>
  </si>
  <si>
    <t>RECOL·LOCACIÓ DE BANC
COL·LOCACIÓ DE BANC DE 60 A 240 CM DE LLARGÀRIA, ANCORAT AMB DAUS DE FORMIGÓ.
LA PARTIDA INCLOU TOTES LES FEINES I ELEMENTS AUXILIARS NECESSARIS PER A DEIXAR LA UNITAT D'OBRA CORRECTAMENT EXECUTADA SEGONS PLÀNOLS DE PROJECTE I INDICACIONS DE LA DF.</t>
  </si>
  <si>
    <t>PQ2Y-MA94</t>
  </si>
  <si>
    <t>RECOL·LOCACIÓ DE PAPERERA
COL·LOCACIÓ DE PAPERERA DE &lt;= 60 L DE CAPACITAT, ANCORADA AMB DAU DE FORMIGÓ.
LA PARTIDA INCLOU TOTES LES FEINES I ELEMENTS AUXILIARS NECESSARIS PER A DEIXAR LA UNITAT D'OBRA CORRECTAMENT EXECUTADA SEGONS PLÀNOLS DE PROJECTE I INDICACIONS DE LA DF.</t>
  </si>
  <si>
    <t>08</t>
  </si>
  <si>
    <t>INSTAL·LACIONS</t>
  </si>
  <si>
    <t>00</t>
  </si>
  <si>
    <t>NOTES GENERALS</t>
  </si>
  <si>
    <t>01.08.00</t>
  </si>
  <si>
    <t>NOTES-AJ01</t>
  </si>
  <si>
    <t>NOTES GENERALS A TOTES LES PARTIDES DEL PRESENT PRESSUPOST QUE INCLOURAN:
- SUBMINISTRAMENT I INSTAL·LACIÓ DE TOTS ELS MATERIALS, INCLOSOS MATERIALS AUXILIARS I ACCESSORIS DE MUNTATGE.
- BASTIDES I PLATAFORMES DE MUNTATGE DE TOT TIPUS
- DESCÀRREGA DEL MATERIAL I DISTRIBUCIÓ FINS AL PUNT DE TREBALL.
- HOMOLOGACIÓ I CERTIFICACIÓ DE TOTS ELS MATERIALS.
- MANUAL D'INSTRUCCIONS I GARANTIES.
- REALITZACIÓ I LLIURAMENT DE PROTOCOLS DE PROVES DE LA INSTAL·LACIÓ SEGONS NORMATIVA APLICABLE.
- CERTIFICATS I BUTLLETINS QUE LA INSTAL·LACIÓ REQUEREIXI.
- POSADA EN FUNCIONAMENT DE LA MATEIXA, AIXÍ COM FORMACIÓ DE DOSSIER AMB MANUALS D'UTILITZACIÓ, GARANTIES, MANTENIMENT BÀSIC DE LA INSTAL·LACIÓ.
- PLANOLS AS-BUILT EN FORMAT *.DWG.
- TOTS ELS MATERIALS QUE S'INSTAL·LIN HAN DE SER APROVAT TANT PER LA PROPIETAT COM PER LA D.F.</t>
  </si>
  <si>
    <t>DESMUNTATGES</t>
  </si>
  <si>
    <t>Titol 3 (1)</t>
  </si>
  <si>
    <t>Enderrocs i moviment de terres</t>
  </si>
  <si>
    <t>01.08.01.01</t>
  </si>
  <si>
    <t>P22D1-DGOU</t>
  </si>
  <si>
    <t>NETEJA I ESBROSSADA DEL TERRENY REALITZADA AMB PALA CARREGADORA I CÀRREGA MECÀNICA SOBRE CAMIÓ
CRITERI D'AMIDAMENT: M2 DE SUPERFÍCIE REALMENT EXECUTADA, AMIDADA SEGONS LES ESPECIFICACIONS DE LA DT.
NO INCLOU LA TALA D'ARBRES.</t>
  </si>
  <si>
    <t>P221K-TG43</t>
  </si>
  <si>
    <t>EXCAVACIÓ DE CALA, PER A LOCALITZACIÓ DE SERVEIS, AMB MITJANS MANUALS I REBLERT I COMPACTACIÓ DE TERRES SELECCIONADES DE LA PRÒPIA EXCAVACIÓ, SENSE PEDRES</t>
  </si>
  <si>
    <t>Bàculs d'enllumenat i electricitat associada</t>
  </si>
  <si>
    <t>01.08.01.02</t>
  </si>
  <si>
    <t>P21DD-HBK5</t>
  </si>
  <si>
    <t>DESMUNTATGE PER A SUBSTITUCIÓ DE LLUMENERA EXTERIOR AMB EQUIP ELÈCTRIC INDEPENDENT, DE TIPUS DECORATIU O PER A ENLLUMENAT DE VIALS, MUNTAT SOBRE COLUMNA O BÀCUL, INCLOSA LA RETIRADA DE L'EQUIP ELÈCTRIC I EL CABLEJAT INTERIOR, A UNA ALÇÀRIA DE 10 M COM A MÀXIM, AMB MITJANS MANUALS I CÀRREGA MANUAL DE RUNA SOBRE CAMIÓ O CONTENIDOR</t>
  </si>
  <si>
    <t>P21GT-AJ02</t>
  </si>
  <si>
    <t>DESMUNTATGE I MODIFICACIÓ DEL RECORREGUT DE TUBS, CABLEJAT I ACCESSORIS D'INSTAL·LACIÓ ELÈCTRICA SOTERRADA, AMB MITJANS MANUALS I CÀRREGA MANUAL SOBRE CAMIÓ O CONTENIDOR, AMB APROFITAMENT DEL O DELS TUBS I CABLEJAT EXISTENTS.
CRITERI D'AMIDAMENT: M LINIAL DE TUB REALMENT ARRENCAT, AMIDAT SEGONS LES ESPECIFICACIONS DE LA DT.</t>
  </si>
  <si>
    <t>Pericons</t>
  </si>
  <si>
    <t>01.08.01.03</t>
  </si>
  <si>
    <t>P21G7-AJ01</t>
  </si>
  <si>
    <t>DEMOLICIÓ DE POU DE 40X40 CM COM A MÀXIM, DE PARETS DE 15 CM DE MAÓ, AMB MITJANS MECÀNICS I CÀRREGA SOBRE CAMIÓ
CRITERI D'AMIDAMENT: M DE LLARGÀRIA REALMENT ENDERROCADA, SEGONS LES ESPECIFICACIONS DE LA DT.
M DE FONDÀRIA REALMENT ENDERROCADA, SEGONS LES ESPECIFICACIONS DE LA DT.</t>
  </si>
  <si>
    <t>OBRA CIVIL</t>
  </si>
  <si>
    <t>Reg</t>
  </si>
  <si>
    <t>01.08.02.01</t>
  </si>
  <si>
    <t>P221C-DYZI</t>
  </si>
  <si>
    <t>EXCAVACIÓ DE RASA DE FINS A 1 M D'AMPLÀRIA I FINS A 2 M DE FONDÀRIA, EN TERRENY NO CLASSIFICAT, AMB RETROEXCAVADORA I AMB LES TERRES DEIXADES A LA VORA</t>
  </si>
  <si>
    <t>P2255-KR01</t>
  </si>
  <si>
    <t>REBLIMENT I PICONATGE DE RASA D'AMPLÀRIA FINS A 1 M, AMB SORRA 0/3 MM, EN TONGADES DE GRUIX DE 20 CM, UTILITZANT PICÓ VIBRANT DE COMBUSTIBLE, AMB COMPACTACIÓ DEL 98% PM. INCLOU ASSAJOS DE COMPACTACIÓ. INCLOU SISTEMA D'ENCOFRAT EN CAS QUE SIGUI NECESSARI PER REBLIMENTS.</t>
  </si>
  <si>
    <t>P2255-KR02</t>
  </si>
  <si>
    <t>REBLIMENT I PICONATGE DE RASA D'AMPLÀRIA FINS A 1 M, AMB MATERIAL ADEQUAT DE LA PRÒPIA EXCAVACIÓ, EN TONGADES DE GRUIX DE MÉS DE 40 CM, UTILITZANT PICÓ VIBRANT DE COMBUSTIBLE, AMB COMPACTACIÓ DEL 98% PM.  INCLOU ASSAJOS DE COMPACTACIÓ. INCLOU SISTEMA D'ENCOFRAT EN CAS QUE SIGUI NECESSARI PER REBLIMENTS.</t>
  </si>
  <si>
    <t>P242-DYSG</t>
  </si>
  <si>
    <t>CÀRREGA AMB MITJANS MECÀNICS I TRANSPORT DE TERRES NO CONTAMINADES PER A REUTILITZAR DINS DE L'OBRA, AMB CAMIÓ DE 12 T, AMB UN RECORREGUT DE FINS A 15 KM</t>
  </si>
  <si>
    <t>P2RA-EU7K</t>
  </si>
  <si>
    <t>DISPOSICIÓ CONTROLADA EN DIPÒSIT AUTORITZAT INCLÒS EL CÀNON SOBRE LA DEPOSICIÓ CONTROLADA DELS RESIDUS DE LA CONSTRUCCIÓ, SEGONS LA LLEI 8/2008, DE RESIDUS DE TERRA INERTS AMB UNA DENSITAT 1,6 T/M3, PROCEDENTS D'EXCAVACIÓ, AMB CODI 17 05 04 SEGONS LA LLISTA EUROPEA DE RESIDUS</t>
  </si>
  <si>
    <t>PBC4-KR01</t>
  </si>
  <si>
    <t>SUBMINISTRAMENT I MUNTATGE DE CINTA DE SENYALITZACIÓ PER CANONADES DE 30CM D'AMPLE, DE COLOR A CONVENIR (SEGONS ISNTAL·LACIÓ DE SUBMINISTRAMENT)  I MISSATGE CLAR QUE PERMET IDENTIFICAR CLARAMENT EL SERVEI EXISTENT.
INCLOU CABLE DE INOX DE 0.4MM PER UNA DETECCIÓ FÀCIL I PRECISA DE LA CANONADA.
SUBMINISTRAMENT EN ROTLLO DE 500M.
TOTALMENT INSTAL·LAT I TESTEJAT, SEGONS ESPECIFICACIONS DE FABRICANT PRÈVIAMENT APROVAT PER DF.</t>
  </si>
  <si>
    <t>P3L5-HK83</t>
  </si>
  <si>
    <t>FORMIGÓ PROJECTAT PER VIA HUMIDA, HM-D-400, DE GRANDÀRIA MÀXIMA DEL GRANULAT DE 8 MM, AMB SORRES I GRAVES SENSE MATERIAL ARGILÓS, COL·LOCAT EN CAPES DE &gt;= 15 CM DE GRUIX COM A PROTECCIÓ DEL TALÚS, INCLOENT MITJANS AUXILIARS D'ELEVACIÓ I BOMBEIG</t>
  </si>
  <si>
    <t>Xarxa recollida (sanejament)</t>
  </si>
  <si>
    <t>01.08.02.02</t>
  </si>
  <si>
    <t>Electricitat i enllumenat</t>
  </si>
  <si>
    <t>01.08.02.03</t>
  </si>
  <si>
    <t>XARXA DE REG</t>
  </si>
  <si>
    <t>Regulació escomesa</t>
  </si>
  <si>
    <t>01.08.03.01</t>
  </si>
  <si>
    <t>PN74-AJ01</t>
  </si>
  <si>
    <t>SUBMINISTRAMENT I COL·LOCACIÓ DE VÀLVULA DE REGULACIÓ DE PRESSIÓ PER A INSTAL·LACIONS DE REG, DE 3´´ DE DIÀMETRE DE CONNEXIÓ, AMB COS DE BRONZE, PER A UNA PRESSIÓ DE SORTIDA DE 2 A 3 BAR, ROSCADA A LA CANONADA.
S'INCLOU MÀ D'OBRA, MATERIALS I MITJANS AUXILIARS.
TOTAMENT INSTAL·LADA I FUNCIONANT.</t>
  </si>
  <si>
    <t>PJM41-NAHO</t>
  </si>
  <si>
    <t>COMPTADOR D'AIGUA PER VELOCITAT, DE RAIG MÚLTIPLE, DN50, AMB UNIONS ROSCADES DE 2´´1/2 SEGONS ISO 228-1, TRANSMISSIÓ MECÀNICA, EQUIPAT AMB EMISSOR D'IMPULSOS DE TIPUS REED, RATI DE MESURA DE 10 L/IMPULS, CABAL PERMANENT Q3 DE 25 M3/H, RATI Q3/Q1 &gt;=160 EN POSICIÓ HORITZONTAL, CLASSE DE TEMPERATURA T50, COS DE LLAUTÓ, CONSTRUCCIÓ SEGONS REAL DECRETO 244/2016 I REAL DECRETO 244/2016, CONNECTAT A UNA BATERIA O A UN RAMAL</t>
  </si>
  <si>
    <t>Xarxa d'alimentació</t>
  </si>
  <si>
    <t>01.08.03.02</t>
  </si>
  <si>
    <t>PFB3-W71R</t>
  </si>
  <si>
    <t>TUB DE POLIETILÈ DE DESIGNACIÓ PE 100, DIÀMETRE NOMINAL DN 75, PRESSIÓ NOMINAL PN 16 (SDR 11), SUBMINISTRAT EN ROTLLE, FABRICACIÓ SEGONS NORMA UNE-EN 12201-2, COL·LOCAT AL FONS DE LA RASA, EN ENTORN URBÀ, EN OBRES SENSE DIFICULTAT DE MOBILITAT, SENSE AFECTACIÓ PER PRESÈNCIA DE SERVEIS EN LA RASA, SENSE PRESÈNCIA D'ESTREBADA
CRITERI D'AMIDAMENT: M DE LLARGÀRIA INSTAL·LADA, AMIDADA SEGONS LES ESPECIFICACIONS DE LA DT, ENTRE ELS EIXOS DELS ELEMENTS O DELS PUNTS PER CONNECTAR.
AQUEST CRITERI INCLOU LES PÈRDUES DE MATERIAL PER RETALLS I ELS EMPALMAMENTS QUE S'HAGIN EFECTUAT.
EN LES INSTAL·LACIONS AMB GRAU DE DIFICULTAT ESPECIFICAT, INCLOU, A MÉS, LA REPERCUSSIÓ DE LES PECES ESPECIALS PER COL·LOCAR.
NO S'INCLOUEN EN AQUEST CRITERI ELS DAUS DE FORMIGÓ PER A L'ANCORATGE DELS TUBS NI LES BRIDES METÀL·LIQUES PER A LA SUBJECCIÓ DELS MATEIXOS.</t>
  </si>
  <si>
    <t>Sistema de reg</t>
  </si>
  <si>
    <t>01.08.03.03</t>
  </si>
  <si>
    <t>PJS1-AJ01</t>
  </si>
  <si>
    <t>SUBMINISTRAMENT I COL·LOCACIÓ D'ASPERSOR DE LA MARCA RAIN BIRD™ O EQUIVALENT, MODEL 11000, AMB ENTRADA ACME DE 1,5´´.
S'INCLOU EN LA PARTIDA:
- TOBERA PER A ASPERSOR 11000 DE TAMANY 64.
- TAPA PER A GESPA PER A ASPERSORS MODEL 11000.
- COBERTA VERDA DE GOMA, APTA PER A GESPA SINTÈTICA (ARTIFICIAL) PER A MODEL 11000.
- COLZE ARTICULAT, ACME/ACME 30 CM DE LONGITUD, 1´´½.
S'INCLOU MÀ D'OBRA, MATERIALS I MITJANS AUXILIARS.
TOTALMENT INSTAL·LAT I FUNCIONANT.</t>
  </si>
  <si>
    <t>PJSE-6UB4</t>
  </si>
  <si>
    <t>ELECTROVÀLVULA PER A INSTAL·LACIO DE REG, DE 2´´ DE DIÀMETRE, 200PGA EN LÍNEA O EN ÀNGLE, AMB ROSQUES BSP FEMELLES.</t>
  </si>
  <si>
    <t>PFB2-AJ01</t>
  </si>
  <si>
    <t>SUBMINISTRAMENT I MUNTATGE D'ACCESSORIS ELECTROSOLDABLES PER A LA CONNEXIÓ I DERIVACIÓ A CADA ROTOR D'AIGUA, DE LA MARCA ITALSAN O EQUIVALENT. TOTS ELS ACCESSORIS SON PN16
EL MUNTATGE INCLOU:
- MITJANS I MEDIS AUXILIARS
- ACCESSORIS DE MUNTATGE I SUPROTACIÓ
- MÀ D'OBRA
CONJUNT D'ACCESSORIS ELECTROSOLDABLES DE ITALSAN O EQUIVALENT, DE FORMA INDIVIDUAL PER A CADA SISTEMA DE CONNEXIÓ A CANÓ D'AIGUA PEL MUNTATGE DE LA TOTALITAT DELS ELEMENTS HIDRÀULICS I CONNEXIONS ENTRE CANONADES DE PE:
- 1 UNITAT ´´TE´´ ELECTROSOLDABLE PE100 RC FM SDR11 PN16 - DIÀMETRE 75 MM.
- 2 UNITATS DE ´´MANEGUETS´´ ELECTROSOLDABLES PE100 RC FM SDR11 PN16 - DIÀMETRE 75 MM.
- 3 UNITATS DE ´´PORTABRIDES´´ ELECTROSOLDABLES LLARGES PE100 RC FM SDR11 PN16 - DIÀMETRE 75 MM.
- 1 UNITAT ´´COLZE 90º´´ ELECTROSOLDABLE PE100 RC FM SDR11 PN16 - DIÀMETRE 75 MM.
- 1 VÀLVULA DE TALL DE COMPORTA, DE DIÀMETRE 75 MM O 3´´.
TOTALMENT INSTAL·LAT, TESTEJAT I EN FUNCIONAMENT SEGONS ESPECIFICACIONS DE FABRICANT, PRÈVIAMENT APROVAT PER DF.</t>
  </si>
  <si>
    <t>PJSF-AJ01</t>
  </si>
  <si>
    <t>SUBMINISTRAMENT I COL·LOCACIÓ DE SENSOR DE PLUJA I GELADES, DEL TIPUS COMBO I AMB CONNEXIÓ INHALÀMBRICA.
S'INCLOU MÀ D'OBRA, MATERIALS I MITJANS AUXILIARS.
TOTALMENT INSTAL·LAT I FUNCIONANT.</t>
  </si>
  <si>
    <t>PG33-AJ01</t>
  </si>
  <si>
    <t>SUBMINISTRAMENT I COL·LOCACIÓ DE CABLE CONDUCTOR DE COLORS ´´D'IRRIGACIÓ´´, DE 600 V.
S'INCLOU LA MÀ D'OBRA, MATERIALS I MITJANS AUXILIARS.
TOTALMENT INSTAL·LAT I FUNCIONANT.</t>
  </si>
  <si>
    <t>PP4B-AJ01</t>
  </si>
  <si>
    <t>SUBMINISTRAMENT I COL·LOCACIÓ DE CONNECTOR PER A UN MÀXIM DE 3 CABLES DE 4 MM2 DE SECCIÓ, AMB UN MÀXIM DE 600 V, CONNECTAT.
S'INCLOU MÀ D'OBRA, MATERIALS I MITJANS AUXILIARS.
TOTALMENT INSTAL·LAT I FUNCIONANT.</t>
  </si>
  <si>
    <t>PD31-AJ01</t>
  </si>
  <si>
    <t>SUBMINISTRAMENT I COL·LOCACIÓ DE PERICÓ TIPUS VB, RECTANGULAR, AMB TANCAMENT I FABRICAT AMB COS NEGRE I TAPA VERDA AMB CARGOL HEXAGONAL, APTA PER ACABAR EN ZONA DE GESPA.
DIMENSIONS:
- 590 X 490 X 307 MM (LLARGADA X AMPLADA X ALTURA).
S'INCLOU LA MÀ D'OBRA, MATERIALS I MITJANS AUXILIARS.
TOTALMENT INSTAL·LAT I FUNCIONANT.</t>
  </si>
  <si>
    <t>Gestió i Control</t>
  </si>
  <si>
    <t>01.08.03.04</t>
  </si>
  <si>
    <t>PG8P-AJ01</t>
  </si>
  <si>
    <t>SUBMINISTRAMENT I COL·LOCACIÓ DE PROGRAMADOR MODULAR DE 4 ESTACIONS, AMPLIABLE A 22.
COMPATIBLE AMB EL LNK2 WIFI DEL MATEIX SISTEMA.
- MARCA RAIN BIRD O SIMILAR.
- MODEL ESP-ME3.
S'INCLOU TAMBÉ LA MÀ D'OBRA, MATERIALS I MITJANS AUXILIARS.
TOTALMENT INSTAL·LAT I EN FUNCIONAMENT.
ESP-ME3 – PROGRAMADOR MODULAR DE 4 ESTACIONES AMPLIABLE A 22 – COMPATIBLE CON LNK2 WIFI</t>
  </si>
  <si>
    <t>PG8L-AJ01</t>
  </si>
  <si>
    <t>SUBMINISTRAMENT I COL·LOCACIÓ DE MÒDUL D'AMPLIACIÓ DE 3 ESTACIONS, APTE PER AL PROGRAMADOR ESP-ME DE LA MARCA RAIN BIRD O SIMILAR.
S'INCLOU LA MÀ D'OBRA, MATERIALS I MITJANS AUXILARS.
TOTALMENT INSTAL·LAT I INTEGRAT.</t>
  </si>
  <si>
    <t>PG8L-AJ02</t>
  </si>
  <si>
    <t>SUBMINISTRAMENT I COL·LOCACIÓ DE MÒDUL WIFI PER A PROGRAMADORS TIPUS RZX, TM2, ESP-M3.
PER A CONNEXIÓ APP IOS I ANDRODI / LXME2, LXIVM (NOMÉS IOS).
- MARCA RAIN BIRD O SIMILAR.
- MODEL LNK2.
S'INCLOU LA MÀ D'OBRA, MATERIALS I MITJANS AUXILARS.
TOTALMENT INSTAL·LAT I INTEGRAT.</t>
  </si>
  <si>
    <t>XARXA DE SANEJAMENT</t>
  </si>
  <si>
    <t>Recollides camp</t>
  </si>
  <si>
    <t>01.08.04.01</t>
  </si>
  <si>
    <t>PD58-5YMC</t>
  </si>
  <si>
    <t>CANAL DE FORMIGÓ POLÍMER, D'AMPLÀRIA INTERIOR 100 MM, AMB UN PENDENT DEL &lt; 1 %, AMB PERFIL LATERAL, AMB REIXA D'ACER GALVANITZAT NERVADA, CLASSE A15 SEGONS NORMA UNE-EN 1433, FIXADA AMB TANCA A LA CANAL, COL·LOCADA SOBRE BASE DE FORMIGÓ AMB SOLERA DE 100 MM DE GRUIX I PARETS DE 100 MM DE GRUIX</t>
  </si>
  <si>
    <t>PD781-WBTB</t>
  </si>
  <si>
    <t>CLAVEGUERA AMB TUB DE PVC-U DE PARET SÒLIDA PER A SANEJAMENT SOTERRAT SENSE PRESSIÓ, SUPERFÍCIES INTERNA LLISA I EXTERNA LLISA, DIÀMETRE NOMINAL DN 250, CLASSE DE RIGIDESA ANULAR SN 4 (RIGIDESA ANULAR &gt;= 4KN/M2), CODI D'ÀREA D'APLICACIÓ U (ÚS EN L'EXTERIOR DE L'ESTRUCTURA DELS EDIFICIS), FABRICACIÓ SEGONS NORMA UNE-EN 1401-1, DE COLOR TARONJA-MARRÓ RAL 8023, PER A UNIÓ ELÀSTICA AMB ANELLA ELASTOMÈRICA D'ESTANQUITAT, COL·LOCAT AL FONS DE LA RASA SOBRE LLIT DE SORRA DE 10 CM DE GRUIX I REBLERT DE SORRA FINS A 30 CM PER SOBRE DEL TUB, INCLOSA LA FORMACIÓ D'UNA SOLERA DE 15 CM DE GRUIX DE FORMIGÓ D'ÚS NO ESTRUCTURAL HNE-20/P/20 DE RESISTÈNCIA A COMPRESSIÓ 20 N/MM2, CONSISTÈNCIA PLÀSTICA I GRANDÀRIA MÀXIMA DEL GRANULAT 20 MM, AMB PICÓ VIBRANT ELÈCTRIC</t>
  </si>
  <si>
    <t>PD35-VDXJ</t>
  </si>
  <si>
    <t>PERICÓ DE PAS DE FORMIGÓ PREFABRICAT, PER ALLOTJAMENT DE CLAU D'ESCOMESA INTERNA, DE 60X60X65 CM CM DE MIDES INTERIORS I 5 CM DE GRUIX, PER A EVACUACIÓ D'AIGÜES RESIDUALS, INCLOSA TAPA DE FORMIGÓ PREFABRICAT, COL·LOCAT
CRITERI D'AMIDAMENT: UNITAT MESURADA SEGONS LES ESPECIFICACIONS DE LA DT.</t>
  </si>
  <si>
    <t>PBD3-AJ01</t>
  </si>
  <si>
    <t>SUBMINISTRAMENT I COL·LOCACIÓ DE TAP DE NETEJA PER A CANONADES D'AIGÜES PLUVIALS.
S'INCLOU MÀ D'OBRA, MATERIALS I MEDIS AUXILIARS.
TOTALMENT COL·LOCAT I FUNCIONANT.</t>
  </si>
  <si>
    <t>PDK4-BAM1</t>
  </si>
  <si>
    <t>A1 - PROLONGACIÓ D'ARQUETES EXISTENTS DE SERVEIS DE PEÇA PREFABRICADA DE FORMIGÓ Ø 80 I H: VARIABLE DE COTA EXISTENT A COTA DE PROJECTE, AMB TAPA D'ACER I REBLERT LATERAL AMB TERRA DE LA MATEIXA EXCAVACIÓ.
LA PARTIDA INCLOU TOTES LES FEINES I ELEMENTS AUXILIARS NECESSARIS PER A DEIXAR LA UNITAT D'OBRA CORRECTAMENT EXECUTADA SEGONS PLÀNOLS DE PROJECTE I INDICACIONS DE LA DF.</t>
  </si>
  <si>
    <t>PDKY-BAM1</t>
  </si>
  <si>
    <t>A2 - COL·LOCACIÓ DE BASTIMENT I TAPA PER A PERICONS DE SERVEIS DE COSTAT &lt;= 80 CM O Ø80CM.</t>
  </si>
  <si>
    <t>Recollides perimetrals</t>
  </si>
  <si>
    <t>01.08.04.02</t>
  </si>
  <si>
    <t>PD11-B2P3</t>
  </si>
  <si>
    <t>BAIXANT DE POLIETILÈ D'ALTA DENSITAT PER SISTEMES D'EVACUACIÓ SIFÒNICA, PE 80 DE 90 MM DE DIÀMETRE NOMINAL EXTERIOR DE 5 BAR DE PRESSIÓ NOMINAL, SÈRIE SDR 26SEGONS UNE-EN 12201-2, INCLOSOS ACCESSORIS I ELEMENTS DE FIXACIÓ</t>
  </si>
  <si>
    <t>PD781-WBT7</t>
  </si>
  <si>
    <t>CLAVEGUERA AMB TUB DE PVC-U DE PARET SÒLIDA PER A SANEJAMENT SOTERRAT SENSE PRESSIÓ, SUPERFÍCIES INTERNA LLISA I EXTERNA LLISA, DIÀMETRE NOMINAL DN 110, CLASSE DE RIGIDESA ANULAR SN 4 (RIGIDESA ANULAR &gt;= 4KN/M2), CODI D'ÀREA D'APLICACIÓ U (ÚS EN L'EXTERIOR DE L'ESTRUCTURA DELS EDIFICIS), FABRICACIÓ SEGONS NORMA UNE-EN 1401-1, DE COLOR TARONJA-MARRÓ RAL 8023, PER A UNIÓ ELÀSTICA AMB ANELLA ELASTOMÈRICA D'ESTANQUITAT, COL·LOCAT AL FONS DE LA RASA SOBRE LLIT DE SORRA DE 10 CM DE GRUIX I REBLERT DE SORRA FINS A 30 CM PER SOBRE DEL TUB, INCLOSA LA FORMACIÓ D'UNA SOLERA DE 15 CM DE GRUIX DE FORMIGÓ D'ÚS NO ESTRUCTURAL HNE-20/P/20 DE RESISTÈNCIA A COMPRESSIÓ 20 N/MM2, CONSISTÈNCIA PLÀSTICA I GRANDÀRIA MÀXIMA DEL GRANULAT 20 MM, AMB PICÓ VIBRANT ELÈCTRIC</t>
  </si>
  <si>
    <t>ELECTRICITAT</t>
  </si>
  <si>
    <t>Xarxa de terres</t>
  </si>
  <si>
    <t>01.08.05.01</t>
  </si>
  <si>
    <t>PGDZ-AJ03</t>
  </si>
  <si>
    <t>SUBMINISTRAMENT I COL.LOCACIÓ DE''PUNTO 0'' DE XARXA DE TERRES. INCLOU PLATINA DE COURE AMB 12 FORATS M-10, BORNS DE CONNEXIÓ, AÏLLADORS I MATERIAL AUXILIAR DE MUNTATGE. PONT SECCIONADOR DE PLATINA DE CU EN CAIXA ESTANCA.
TOTALMENT COL.LOCADA, INSTAL.LADA I COMPROVADA.</t>
  </si>
  <si>
    <t>PGDZ-AJ02</t>
  </si>
  <si>
    <t>SUBMINISTRAMENT I COL·LOCACIÓ DE CAIXA DE REGISTRE AMB PONT DE COMPROVACIÓ DE POSADA A TERRA. 
S'INCLOU MÀ D'OBRA, MATERIALS I MEDIS AUXILIARS. MUNTAT EN CAIXA ESTANCA I COL·LOCAT SUPERFICIALMENT.
TOTALMENT INSTAL·LAT I FUNCIONANT.</t>
  </si>
  <si>
    <t>PGDZ-AJ04</t>
  </si>
  <si>
    <t>SUBMINISTRAMENT I COL·LOCACIÓ DE CAIXA DE REGISTRE AMB PONT DE POSTA A TERRA SEGONS DEFINICIÓ DE PLÀNOLS I MEMÓRIA. INCLOU CAIXA PC IP66 IK08 AL341XAN291XL168MM AMB TAPA TRANSPARENT DEL TIPUS THALASSA TBP-NSYTBP342916HT DE SCHNEIDER ELECTRIC O EQUIVALENT, PER LA POSTA A TERRA DE TOTES LES PARTS METÀLIQUES AMB REPARTIDOR MODULAR MONOBLOC BIPOLAR 2P 40A LEGRAND O EQUIVALENT. INCLOU SALS ADIENTS, OBRA CIVIL, TAPA I MITJANS I MEDIS AUXILIARS.
TOTALMENT COL.LOCADES, RECOL.LOCADES  I INSTAL.LADES.</t>
  </si>
  <si>
    <t>PGD1-E3BT</t>
  </si>
  <si>
    <t>PIQUETA DE CONNEXIÓ A TERRA D'ACER, AMB RECOBRIMENT DE COURE 300 µM DE GRUIX, DE 1500 MM LLARGÀRIA DE 14,6 MM DE DIÀMETRE, CLAVADA A TERRA
CRITERI D'AMIDAMENT: UNITAT DE QUANTITAT INSTAL·LADA, MESURADA SEGONS LES ESPECIFICACIONS DE LA DT.</t>
  </si>
  <si>
    <t>PG3B-E7CS</t>
  </si>
  <si>
    <t>CONDUCTOR DE COURE NU, UNIPOLAR DE SECCIÓ 1X35 MM2, MUNTAT EN MALLA DE CONNEXIÓ A TERRA
CRITERI D'AMIDAMENT: M DE LLARGÀRIA INSTAL·LADA, AMIDADA SEGONS LES ESPECIFICACIONS DE LA DT, ENTRE ELS EIXOS DELS ELEMENTS O DELS PUNTS PER CONNECTAR.
AQUEST CRITERI INCLOU LES PÈRDUES DE MATERIAL COM A CONSEQÜÈNCIA DELS RETALLS.</t>
  </si>
  <si>
    <t>Quadres i proteccions</t>
  </si>
  <si>
    <t>01.08.05.02</t>
  </si>
  <si>
    <t>PG14-AJ02</t>
  </si>
  <si>
    <t>PARTIDA DE TREBALLS DE COMPROVACIÓ DE QUADRE ELÈCTRIC EXISTENT EN SALA TÈCNICA DEL CAMP DE FÚTBOL MUNICIPAL, SEGONS DOCUMENTACIÓ GRÀFICA.
ELS TREBALLS COMPRENEN:
- COMPROVACIÓ DE LES PROTECCIONS ACTUALS CAP AL NOU SUBQUADRE D'ENLLUMENAT DEL CAMP DE FUTBOL 7.
- RETIRADA DE PROTECCIONS DE LÍNIES MODIFICADES, SI S'ESCAU.
- RETIRADA DEL CABLATGE DE LA PROTECCIÓ ELIMINADA, SI S'ESCAU.
- COL·LOCACIÓ DE NOVES PROTECCIONS.
- COMPROVACIÓ I RETOLACIÓ DE LES PROTECCIONS.
S'HI INCLOU LA MÀ D'OBRA, ELS MATERIALS I ELS MITJANS AUXILIARS.</t>
  </si>
  <si>
    <t>PG14-AJ01</t>
  </si>
  <si>
    <t>PARTIDA DE TREBALLS D'AMPLIACIÓ DEL QUADRE ELÈCTRIC EXISTENT I SITUAT EN SALA TÈCNICA EXISTENT EN EL CAMP DE FUTBOL MUNICIPAL. 
ELS TREBALLS COMPRENEN:
- SANEJAMENT DEL QUADRE ACTUAL.
- COL·LOCACIÓ DE NOVES PROTECCIONS PER A LES NOVES LÍNIES D'ENLLUMENAT DEL NOU SUBQUADRE DEL CAMP DE FUTBOL 7.
- ROTULACIÓ DE LES PROTECCIONS.
ELS TREBALLS ES REALITZARAN SEGONS HORARI INDICAT PER A LA DIRECCIÓ FACULTATIVA DE L'OBRA I DE LA PROPIETAT (AJUNTAMENT).
S'INCLOU LA MÀ D'OBRA, MATERIALS I MEDIS AUXILIARS.</t>
  </si>
  <si>
    <t>PG02-AJ01</t>
  </si>
  <si>
    <t>SUBMINISTRE I COL·LOCACIÓ DE SUBQUADRE ELÈCTRIC D'ENLLUMENAT PER AL NOU CAMP DE FUTBOL 7 OBJECTE D'ESTUDI, SEGONS ESQUEMA ELÈCTRIC UNIFILAR I ESPECIFICACIONS. ARMARI METÀL·LIC IP30 IK07, EN XAPA ELECTROZINCADA, REFORÇAT, EN MUNTATGE SUPERFICIAL, XASSÍS, SUPORT DE CARRILS, MARC FRONTAL AMB TARGES PERFORADES, SISTEMA D'ETIQUETAT, OBTURADORS I COL·LECTOR TERRA/NEUTRE, AMB PORTA METÀL·LICA, PANY I CLAU.
S'INCLOU:
- PROTECCIÓ  DIFERENCIAL I MAGNETOTERMICA TRIFÀSICA GENERAL REGULABLE, CONNECTADA AL SISTEMA SMARTLINK DE SCHNEIDER O EQUIVALENT, PER FER UN CONTROL REMOT DE LES PROTECCIONS. EN CAS DE QUE SALTI ALGUNA, QUE DONGUI UN ALARMA.
- PROTECCIÓ CONTRA SOBRETENSIONS (PERMANENTS I TRANSITORIES).
- PROTECCIÓ DIFERENCIAL AMB CONTACTE D’ESTATS. SUPERIMMUNITZATS.
- PROTECCIÓ AUTOMÀTICA MAGNETOTÈRMICA.
- CONTACTORS (SEGONS QUADRE UNIFILAR).
- TELERRUPTORS (SEGONS QUADRE UNIFILAR).
- GUARDAMOTORS REGULABLES (SEGONS QUADRE UNIFILAR).
- VARIADORS DE FREQÜÈNCIA  (SEGONS QUADRE UNIFILAR). 
- ENDOLLS A QUADRE (CARRIL DIN).
- MANIOBRES I ENCLAVAMENTS.
- ALTRES EQUIPS SEGONS ESQUEMA UNIFILAR.
- ANALITZADOR DE XARXA DE CARRIL DIN
- BUS D'INTEGRACIÓ DE PROTECCIONS DE SCHNEIDER O EQUIVALENT, TOTALMENT INSTAL.LAT I EN FUNCIONAMENT.
- NOM DE CADA LINIA AMB PLAQUES DE BAQUELITA.
TOTES LES PROTECCIONS GARANTIRAN LA SEVA COORDINACIÓ, FILIACIÓ I SELECTIVITAT I EL PODER DE TALL DE CAPÇALERA SERÀ DE MÍNIM 4.5 KA. RETOLACIÓ DELS CIRCUITS, DE SENYALITZACIÓ, DE PERILL I DE TOT ELS CIRCUITS, I AMB EL ESQUEMA ELÈCTRIC AS - BUILT EN PAPER AL INTERIOR. 
S'INCLOU TAMBÉ EL CABLEJAT INTERIOR EL QUAL ANIRÀ PERFECTAMENT PENTINAT I RECOLLIT EN BRIDES I LA IDENTIFICACIÓ AL CIRCUIT QUE PERTANY. 
L'ARMARI DISPOSARÀ D'UN ESPAI DE RESERVA DEL 30 %. 
EXECUTAT SEGONS REBT, NORMATIVA VIGENT, PLÀNOLS, ESQUEMES UNIFILARS, INDICACIONS DEL PROJECTE ESPECÍFIC I DE LA DIRECCIÓ FACULTATIVA I LA PROPIETAT.
S'INCLOU LA MÀ D'OBRA, MATERIALS I MEDIS AUXILIARS. 
TOTALMENT COL.LOCAT, CABLEJAT I EN FUNCIONAMENT.</t>
  </si>
  <si>
    <t>Cablejat i alimentacions</t>
  </si>
  <si>
    <t>01.08.05.03</t>
  </si>
  <si>
    <t>PG33-E6UR</t>
  </si>
  <si>
    <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TUB
CRITERI D'AMIDAMENT: M DE LLARGÀRIA INSTAL·LADA, AMIDADA SEGONS LES ESPECIFICACIONS DEL PROJECTE, ENTRE ELS EIXOS DELS ELEMENTS PER CONNECTAR.
AQUEST CRITERI INCLOU LES PÈRDUES DE MATERIAL CORRESPONENTS A RETALLS, AIXÍ COM L'EXCÉS PREVIST PER A LES CONNEXIONS.</t>
  </si>
  <si>
    <t>PG33-E6ZB</t>
  </si>
  <si>
    <t>CABLE AMB CONDUCTOR DE COURE DE TENSIÓ ASSIGNADA0,6/1 KV, DE DESIGNACIÓ RZ1-K (AS), CONSTRUCCIÓ SEGONS NORMA UNE 21123-4, PENTAPOLAR, DE SECCIÓ 5X6 MM2, AMB COBERTA DEL CABLE DE POLIOLEFINES, CLASSE DE REACCIÓ AL FOC CCA-S1B, D1, A1 SEGONS LA NORMA UNE-EN 50575 AMB BAIXA EMISSIÓ FUMS, COL·LOCAT EN TUB
CRITERI D'AMIDAMENT: M DE LLARGÀRIA INSTAL·LADA, AMIDADA SEGONS LES ESPECIFICACIONS DEL PROJECTE, ENTRE ELS EIXOS DELS ELEMENTS PER CONNECTAR.
AQUEST CRITERI INCLOU LES PÈRDUES DE MATERIAL CORRESPONENTS A RETALLS, AIXÍ COM L'EXCÉS PREVIST PER A LES CONNEXIONS.</t>
  </si>
  <si>
    <t>PG2P-6T0B</t>
  </si>
  <si>
    <t>TUB RÍGID DE PLÀSTIC SENSE HALÒGENS, DE 20 MM DE DIÀMETRE NOMINAL, AÏLLANT I NO PROPAGADOR DE LA FLAMA, AMB UNA RESISTÈNCIA A L'IMPACTE DE 2 J, RESISTÈNCIA A COMPRESSIÓ DE 1250 N I UNA RIGIDESA DIELÈCTRICA DE 2000 V, AMB UNIÓ ENDOLLADA I MUNTAT SUPERFICIALMENT
CRITERI D'AMIDAMENT: M DE LLARGÀRIA INSTAL·LADA, AMIDADA SEGONS LES ESPECIFICACIONS DE LA DT, ENTRE ELS EIXOS DELS ELEMENTS O DELS PUNTS PER CONNECTAR.
AQUEST CRITERI INCLOU LES PÈRDUES DE MATERIAL COM A CONSEQÜÈNCIA DELS RETALLS.
LA INSTAL·LACIÓ INCLOU ELS ACCESSORIS I LES FIXACIONS.</t>
  </si>
  <si>
    <t>PG2P-6T03</t>
  </si>
  <si>
    <t>TUB RÍGID DE PLÀSTIC SENSE HALÒGENS, DE 50 MM DE DIÀMETRE NOMINAL, AÏLLANT I NO PROPAGADOR DE LA FLAMA, AMB UNA RESISTÈNCIA A L'IMPACTE DE 2 J, RESISTÈNCIA A COMPRESSIÓ DE 1250 N I UNA RIGIDESA DIELÈCTRICA DE 2000 V, AMB UNIÓ ENDOLLADA I MUNTAT SUPERFICIALMENT
CRITERI D'AMIDAMENT: M DE LLARGÀRIA INSTAL·LADA, AMIDADA SEGONS LES ESPECIFICACIONS DE LA DT, ENTRE ELS EIXOS DELS ELEMENTS O DELS PUNTS PER CONNECTAR.
AQUEST CRITERI INCLOU LES PÈRDUES DE MATERIAL COM A CONSEQÜÈNCIA DELS RETALLS.
LA INSTAL·LACIÓ INCLOU ELS ACCESSORIS I LES FIXACIONS.</t>
  </si>
  <si>
    <t>PG2N-EUGL</t>
  </si>
  <si>
    <t>TUB CORBABLE CORRUGAT DE POLIETILÈ, DE DOBLE CAPA, LLISA LA INTERIOR I CORRUGADA L'EXTERIOR, DE 63 MM DE DIÀMETRE NOMINAL, AÏLLANT I NO PROPAGADOR DE LA FLAMA, RESISTÈNCIA A L'IMPACTE DE 20 J, RESISTÈNCIA A COMPRESSIÓ DE 450 N, MUNTAT COM A CANALITZACIÓ SOTERRADA</t>
  </si>
  <si>
    <t>ENLLUMENAT</t>
  </si>
  <si>
    <t>Camp de futbol 7</t>
  </si>
  <si>
    <t>01.08.06.01</t>
  </si>
  <si>
    <t>PHR2-AJ01</t>
  </si>
  <si>
    <t>SUBMINISTRAMENT I COL·LOCACIÓ DE COLUMNA I/O BÀCUL DE 10 METRES D'ALTURA, PER A 1 EQUIP DE PROJECTORS DE 4 LÀMPADES LED RESPECTIVAMENT.
S'INCLOU:
- CREUETA SUPERIOR I PERNS DE SUPORTACIÓ.
- PORTS ADELANTATS D'ENVIAMENT DELS PERNS.
- PORTS DE TRANSPORTS DE LES COLUMNES I/O BÀCULS. 
- MÀ D'OBRA, MATERIALS I MITJANS AUXILIARS.
TOTALMENT INSTAL·LAT I FUNCIONANT.</t>
  </si>
  <si>
    <t>PHQE-AJ01</t>
  </si>
  <si>
    <t>SUBMINISTRAMENT I COL·LOCACIÓ DE PROJECTOR PER A EXTERIOR AMB LED, DE LA MARCA LED INDUSTRIAL I MODEL SLIM 400W G3 O EQUIVALENT, APTE PER A INSTAL·LACIONS ESPORTIVES I DE LES SEGÜENTS CARACTERÍSTIQUES:
- POTÈNCIA: 400 W.
- ASIMÈTRIC HORITZONTAL.
- PROTECCIÓ: IP66 (EN IEC 60598-1).
- IK08 (IEC 62262).
- CRI&gt;70.
- TEMPERATURA DE COLOR DES DE 3.000K FINS A 6.500K.
- DISTORSIÓ HARMÒNICA: &lt; 8%.
- RANG DE TEMPERATURA DE TREBALL: -40º C - 45º C.
S'INCLOU LA MÀ D'OBRA, MATERIALS I MITJANS AUXILIARS.
S'INCLOUEN ELS CERTIFICATS ROHS I CA .
GARANTIA DEL PRODUCTE: 5 ANYS.
TOTALMENT INSTAL·LAT I FUNCIONANT.</t>
  </si>
  <si>
    <t>PHQE-AJ02</t>
  </si>
  <si>
    <t>PARTIDA PER AL CABLEJAT DE LA BASE SUPERIOR A CREUETA I CONNEXIONAT ASSOCIAT.
S'INCLOU LA MÀ D'OBRA, MATERIALS I MITJANS AUXILIARS.
TOTALMENT INSTAL·LAT I FUNCIONANT.</t>
  </si>
  <si>
    <t>PG13-AJ01</t>
  </si>
  <si>
    <t>SUBMINISTRAMENT I COL·LOCACIÓ DE CAIXA PORTAFUSIBLES DE PROTECCIÓ I DERIVACIÓ, PER ANAR COL·LOCADA EN BASE, DE LA MARCA SERTSEM I MODEL CF-101 O EQUIVALENT.
CARACTERÍSTIQUES DE LA CAIXA PROPOSADA:
- MATERIAL ENVOLVENT: POLICARBONAT.
- DIMENSIONS: 162 X 90 X 53 MM (PER ANAR ENCASTADA A COLUMNA).
- GRAU DE PROTECCIÓ: IP 54 AMB AC001 SEGONS NORMA EN 60529.
- INSTAL·LACIÓ FORA DEL BÀCUL O COLUMA.
- Nº DE POLS: 3P+N+2 PAUX.
- ADMISSIÓ MÀXIMA BORNES (ENTRADA I SORTIDA): 2X35 MM2.
- BORNES DE DERIVACIÓ: 2X6 MM2.
- BORNES AUXILIARS: 2X16 MM2.
S'INCLOU:
- TORNILLIERA.
- VARIS DE LA INSTAL·LACIÓ.
- INSTAL·LACIÓ DE FOCUS/PROJECTORS.
- ORIENTACIÓ DELS FOCUS/PROJECTORS A LES COLUMNES O BÀCULS.
- MÀ D'OBRA, ACCESSORIS I MITJANS AUXILIARS.
TOTALMENT INSTAL·LADA EN BÀCUL O COLUMNA.</t>
  </si>
  <si>
    <t>PG13-AJ02</t>
  </si>
  <si>
    <t>SUBMINISTRAMENT I COL·LOCACIÓ DE BORNE DE SEGURETAT, TIPUS SIGMA O SIMILAR, DE 1X6 MM2 PER A LA CONNEXIÓ DE LA XARXA DE TERRA.
S'INCLOU LA MÀ D'OBRA, ACCESSORIS I MITJANS AUXILIARS.
TOTALMENT INSTAL·LADA EN BÀCUL O COLUMNA.</t>
  </si>
  <si>
    <t>PD35-VDXI</t>
  </si>
  <si>
    <t>PERICÓ DE PAS DE FORMIGÓ PREFABRICAT, DE 40X40X45 CM CM DE MIDES INTERIORS I 4 CM DE GRUIX, PER A EVACUACIÓ D'AIGÜES RESIDUALS, INCLOSA TAPA DE FORMIGÓ PREFABRICAT, COL·LOCAT
CRITERI D'AMIDAMENT: UNITAT MESURADA SEGONS LES ESPECIFICACIONS DE LA DT.</t>
  </si>
  <si>
    <t>PHQE-AJ03</t>
  </si>
  <si>
    <t>PARTIDA PER A LA PLATAFORMA ELEVADORA, DE 10 METRES D'ALÇADA.
S'INCLOU LA MÀ D'OBRA, MATERIALS, MITJANS AUXILIARS.
S'INCLOU EL LLOGUER I ELS PORTS DE TRANSPORT.
TOTALMENT INSTAL·LAT I FUNCIONANT.</t>
  </si>
  <si>
    <t>Graderies</t>
  </si>
  <si>
    <t>01.08.06.02</t>
  </si>
  <si>
    <t>PHA2-3A9N</t>
  </si>
  <si>
    <t>LLUMENERA INDUSTRIAL AMB REFLECTOR SIMÈTRIC I 2 TUBS FLUORESCENTS DE 36 W, DE FORMA RECTANGULAR, AMB XASSÍS DE PLANXA D'ACER PERFILAT, MUNTADA SUPERFICIALMENT AL SOSTRE</t>
  </si>
  <si>
    <t>PG6A-61UN</t>
  </si>
  <si>
    <t>INTERRUPTOR DE 10 A, ENCASTAT, AMB OBERTURA DE REGATA, COL·LOCACIÓ DE TUB CORRUGAT DE PVC DE DN 16 MM, CONDUCTOR DE COURE DE DESIGNACIÓ H07V-K UNIPOLAR D'1,5 MM2 DE SECCIÓ I CAIXA DE DERIVACIÓ QUADRADA DE 90X90 MM, COL·LOCADA ENCASTADA</t>
  </si>
  <si>
    <t>SORTIDES SALA TÈCNICA</t>
  </si>
  <si>
    <t>Xarxa de reg</t>
  </si>
  <si>
    <t>01.08.07.01</t>
  </si>
  <si>
    <t>PFB3-W7XN</t>
  </si>
  <si>
    <t>TUB DE POLIETILÈ DE DESIGNACIÓ PE 100, DIÀMETRE NOMINAL DN 75, PRESSIÓ NOMINAL PN 16 (SDR 11), SUBMINISTRAT EN ROTLLE, FABRICACIÓ SEGONS NORMA UNE-EN 12201-2, INCLOSA LA PART PROPORCIONAL D'ACCESSORIS D'UNIÓ PER COMPRESSIÓ MECÀNICA, DE MATERIAL PLÀSTIC, COL·LOCAT SUPERFICIALMENT, AMB GRAU DE DIFICULTAT BAIX</t>
  </si>
  <si>
    <t>PFQ0-M00N</t>
  </si>
  <si>
    <t>AÏLLAMENT TÈRMIC D'ESCUMA ELASTOMÈRICA PER A CANONADES QUE TRANSPORTEN FLUIDS A TEMPERATURA ENTRE -50°C I 150°C, PER A TUB DE DIÀMETRE EXTERIOR 76 MM, DE 9 MM DE GRUIX, CLASSE DE REACCIÓ AL FOC BL-S2, D0 SEGONS NORMA UNE-EN 13501-1, SENSE HCFC-CFC, AMB UN FACTOR DE RESISTÈNCIA A LA DIFUSIÓ DEL VAPOR D'AIGUA &gt;= 7000, COL·LOCAT SUPERFICIALMENT AMB GRAU DE DIFICULTAT BAIX</t>
  </si>
  <si>
    <t>Xarxa elèctrica i alimentacions</t>
  </si>
  <si>
    <t>01.08.07.02</t>
  </si>
  <si>
    <t>Xarxa d'enllumenat</t>
  </si>
  <si>
    <t>01.08.07.03</t>
  </si>
  <si>
    <t>PG33-E6UE</t>
  </si>
  <si>
    <t>CABLE AMB CONDUCTOR DE COURE DE TENSIÓ ASSIGNADA0,6/1 KV, DE DESIGNACIÓ RZ1-K (AS), CONSTRUCCIÓ SEGONS NORMA UNE 21123-4, BIPOLAR, DE SECCIÓ 2X1,5 MM2, AMB COBERTA DEL CABLE DE POLIOLEFINES, CLASSE DE REACCIÓ AL FOC CCA-S1B, D1, A1 SEGONS LA NORMA UNE-EN 50575 AMB BAIXA EMISSIÓ FUMS, COL·LOCAT EN TUB</t>
  </si>
  <si>
    <t>VARIS</t>
  </si>
  <si>
    <t>01.08.08</t>
  </si>
  <si>
    <t>PA01-AJ01</t>
  </si>
  <si>
    <t>PARTIDA ALÇADA A JUSTIFICAR PER AL CONJUNT D'INSPECCIONS FINALS D'OBRA PER GARANTIR EL CORRECTE FUNCIONAMENT I EXECUCIÓ DE LES INSTAL·LACIONS EXECUTADES EN PROJECTE.</t>
  </si>
  <si>
    <t>XPAU-AJ01</t>
  </si>
  <si>
    <t>PARTIDA PER A LA LEGALITZACIÓ INSTAL·LACIÓ D'ELECTRICITAT EN BAIXA TENSIÓ.
INCLOU:
- PROJECTE O MEMÒRIA TÈCNICA SEGONS EL CAS.
- DOCUMENTACIÓ  I TAXES DERIVADES. 
- TRAMITACIÓ DAVANT DEL DEPARTAMENT D'INDÚSTRIA.
- INSPECCIONS DE LES ECA.</t>
  </si>
  <si>
    <t>P154-AJ01</t>
  </si>
  <si>
    <t>PA</t>
  </si>
  <si>
    <t xml:space="preserve">PARTIDA ALÇADA D'ABONAMENT INTEGRE EN CONCEPTE DE SEGURETAT I SALUT, SEGONS L'ESTUDI DE SEGURETAT I SALUT DEL PROJECTE EXECUTIU. PLA DE SEGURETAT I SALUT REDACTAT PEL CONTRACTISTA I APROVAT PEL COORDINADOR DE SEGURETAT I SALUT. </t>
  </si>
  <si>
    <t>09</t>
  </si>
  <si>
    <t>JARDINERIA</t>
  </si>
  <si>
    <t>TREBALLS PREVIS</t>
  </si>
  <si>
    <t>01.09.01</t>
  </si>
  <si>
    <t>P924-BAM1</t>
  </si>
  <si>
    <t>BASE DE GRAVA DE PEDRA CALCÀRIA; D. 40/60MM
BASE DE GRAVA DE PEDRERA DE PEDRA CALCÀRIA, DE 40 A 60 MM, AMB ESTESA I PICONATGE DEL MATERIAL AMB ELS MITJANS NECESSARIS I ADEQUATS.
LA PARTIDA INCLOU TOTES LES FEINES I ELEMENTS AUXILIARS NECESSARIS PER A DEIXAR LA UNITAT D'OBRA CORRECTAMENT EXECUTADA SEGONS PLÀNOLS DE PROJECTE I INDICACIONS DE LA DF.</t>
  </si>
  <si>
    <t>P924-BAM2</t>
  </si>
  <si>
    <t>BASE D'ULL DE PERDIU
BASE D'ULL DE PERDIU AMB GRAVA DE PEDRERA DE PEDRA CALCÀRIA, DE 3 A 6 MM, AMB ESTESA I PICONATGE DEL MATERIAL AMB ELS MATERIALS NECESSARIS I ADEQUATS.
LA PARTIDA INCLOU TOTES LES FEINES I ELEMENTS AUXILIARS NECESSARIS PER A DEIXAR LA UNITAT D'OBRA CORRECTAMENT EXECUTADA SEGONS PLÀNOLS DE PROJECTE I INDICACIONS DE LA DF.</t>
  </si>
  <si>
    <t>P9F3-BAM3</t>
  </si>
  <si>
    <t>BASE DE SORRA GARBELLADA; PLEC PARCS I JARDINS
SUBMINISTRAMENT DE SORRA GARBELLADA SEGONS PLEC DE PARCS I JARDINS PER A BASE DE PLANTACIÓ.
LA PARTIDA INCLOU TOTES LES FEINES I ELEMENTS AUXILIARS NECESSARIS PER A DEIXAR LA UNITAT D'OBRA CORRECTAMENT EXECUTADA SEGONS PLÀNOLS DE PROJECTE I INDICACIONS DE LA DF.</t>
  </si>
  <si>
    <t>PR36-8RV4</t>
  </si>
  <si>
    <t>TERRA VEGETAL PER A PLANTACIÓ
SUBMINISTRAMENT I COL·LOCACIÓ DE TERRA VEGETAL DE JARDINERIA DE CATEGORIA ALTA, AMB UNA CONDUCTIVITAT ELÈCTRICA MENOR DE 0,8 DS/M, SEGONS NTJ 07A, SUBMINISTRADA A GRANEL I ESCAMPADA AMB MITJANS NECESSARIS I ADEQUATS.
LA PARTIDA INCLOU TOTES LES FEINES I ELEMENTS AUXILIARS NECESSARIS PER A DEIXAR LA UNITAT D'OBRA CORRECTAMENT EXECUTADA SEGONS PLÀNOLS DE PROJECTE I INDICACIONS DE LA DF.</t>
  </si>
  <si>
    <t>PQB0-BAM1</t>
  </si>
  <si>
    <t>JARDINERA D'ACER CORTEN, DE 0,7X0,6 M I 15M DE LONGITUD, COL·LOCADA SUPERFICIALMENT SENSE FIXACIONS, AMB RECOBRIMENT DE LÀMINA GEOTÈXTIL EN LES CARES INTERIORS, AMB REBLERT DE FONS DE 20CM DE GRAVA 40/70MM, REBLERT DE 40CM DE TERRA VEGETAL, AMB MULCHING D'ESCORÇA VEGETAL DE 5CM I ESTRUCTURA DE CABLES D'ACER DE 4M CADA 50CM ANCLATS A PARET.
LA PARTIDA INCLOU TOTES LES FEINES I ELEMENTS AUXILIARS NECESSARIS PER A DEIXAR LA UNITAT D'OBRA CORRECTAMENT EXECUTADA SEGONS PLÀNOLS DE PROJECTE I INDICACIONS DE LA DF.</t>
  </si>
  <si>
    <t>PLANTACIONS</t>
  </si>
  <si>
    <t>ARBRES DE PORT GRAN</t>
  </si>
  <si>
    <t>01.09.02.01</t>
  </si>
  <si>
    <t>PR420-8U2W</t>
  </si>
  <si>
    <t>SUBMINISTRAMENT DE CELTIS AUSTRALISDE PERÍMETRE DE 40 A 45 CM, AMB PA DE TERRA DE DIÀMETRE MÍNIM 127,5 CM I PROFUNDITAT MÍNIMA 89,25 CM SEGONS FÓRMULES NTJ</t>
  </si>
  <si>
    <t>PR453-8X5J</t>
  </si>
  <si>
    <t>SUBMINISTRAMENT DE ROBINIA PSEUDOACACIA DE PERÍMETRE DE 40 A 45 CM, AMB PA DE TERRA DE DIÀMETRE MÍNIM 127,5 CM I PROFUNDITAT MÍNIMA 89,25 CM SEGONS FÓRMULES NTJ</t>
  </si>
  <si>
    <t>PR60-8YE2</t>
  </si>
  <si>
    <t>PLANTACIÓ D'ARBRE PLANIFOLI AMB PA DE TERRA O CONTENIDOR, DE 35 A 50 CM DE PERÍMETRE DE TRONC A 1 M D'ALÇÀRIA (A PARTIR DEL COLL DE L'ARREL), EXCAVACIÓ DE CLOT DE PLANTACIÓ DE 150X150X100 CM AMB MITJANS MECÀNICS, EN UN PENDENT INFERIOR AL 25 %, REBLERT DEL CLOT AMB TERRA DE L'EXCAVACIÓ I PRIMER REG</t>
  </si>
  <si>
    <t>PRZ0-906L</t>
  </si>
  <si>
    <t>ASPRATGE TRIPLE D'ARBRE MITJANÇANT 3 ROLLS DE FUSTA DE PI TRACTADA EN AUTOCLAU DE SECCIÓ CIRCULAR, DE 6 CM DE DIÀMETRE I 2 M DE LLARGÀRIA, CLAVAT AL FONS DEL FORAT DE PLANTACIÓ 30 CM, I AMB 3 ABRAÇADORES REGULABLES DE GOMA O CAUTXÚ</t>
  </si>
  <si>
    <t>ARBRES DE PORT MITJÀ</t>
  </si>
  <si>
    <t>01.09.02.02</t>
  </si>
  <si>
    <t>PR434-8UPH</t>
  </si>
  <si>
    <t>SUBMINISTRAMENT DE FRAXINUS PENNSYLVANICA CIMMZAM (CIMMARON) DE PERÍMETRE DE 30 A 35 CM, AMB PA DE TERRA DE DIÀMETRE MÍNIM 97,5 CM I PROFUNDITAT MÍNIMA 68,25 CM SEGONS FÓRMULES NTJ</t>
  </si>
  <si>
    <t>PR434-BAM7</t>
  </si>
  <si>
    <t>SUBMINISTRAMENT DE JACARANDA ACUTIFOLIA DE PERÍMETRE DE 30 A 35 CM, AMB PA DE TERRA DE DIÀMETRE MÍNIM 97,5 CM I PROFUNDITAT MÍNIMA 68,25 CM SEGONS FÓRMULES NTJ</t>
  </si>
  <si>
    <t>PR60-8YHN</t>
  </si>
  <si>
    <t>PLANTACIÓ D'ARBRE PLANIFOLI AMB PA DE TERRA O CONTENIDOR, DE 25 A 35 CM DE PERÍMETRE DE TRONC A 1 M D'ALÇÀRIA (A PARTIR DEL COLL DE L'ARREL), EXCAVACIÓ DE CLOT DE PLANTACIÓ DE 150X150X80 CM AMB MITJANS MECÀNICS, EN UN PENDENT INFERIOR AL 25 %, REBLERT DEL CLOT AMB TERRA DE L'EXCAVACIÓ I PRIMER REG</t>
  </si>
  <si>
    <t>ARBUSTIVA</t>
  </si>
  <si>
    <t>01.09.02.03</t>
  </si>
  <si>
    <t>PR61-8ZJM</t>
  </si>
  <si>
    <t>PLANTACIÓ DE PLANTA ENFILADISSA EN CONTENIDOR D'1 A 1,5 L EN OBRES D'URBANITZACIÓ, EXCAVACIÓ DE CLOT DE PLANTACIÓ DE 25X25X25 CM AMB MITJANS MANUALS, EN UN PENDENT INFERIOR AL 35 %, REBLERT DEL CLOT AMB TERRA DE L'EXCAVACIÓ I PRIMER REG</t>
  </si>
  <si>
    <t>10</t>
  </si>
  <si>
    <t>CONTROL DE QUALITAT</t>
  </si>
  <si>
    <t>TREBALLS PREVIS I MOVIMENT DE TERRES</t>
  </si>
  <si>
    <t>01.10.01</t>
  </si>
  <si>
    <t>P035-01VE</t>
  </si>
  <si>
    <t>ASSAIG DE PICONATGE PEL MÈTODE DEL PROCTOR MODIFICAT D'UNA MOSTRA DE SÒL, SEGONS LA NORMA UNE 103501</t>
  </si>
  <si>
    <t>P035-01VG</t>
  </si>
  <si>
    <t>DETERMINACIÓ DE L'ÍNDEX CBR EN LABORATORI, AMB LA METODOLOGIA DEL PRÓCTOR MODIFICAT (A TRES PUNTS) D'UNA MOSTRA DE SÒL, SEGONS LA NORMA UNE 103502</t>
  </si>
  <si>
    <t>P035-01VB</t>
  </si>
  <si>
    <t>DETERMINACIÓ DELS LÍMITS D'ATTERBERG (LÍMIT LÍQUID I LÍMIT PLÀSTIC) D'UNA MOSTRA DE SÒL, SEGONS LA NORMA UNE 103104 I UNE 103103</t>
  </si>
  <si>
    <t>FONAMENTS</t>
  </si>
  <si>
    <t>01.10.02</t>
  </si>
  <si>
    <t>P0B2-00PE</t>
  </si>
  <si>
    <t>ASSAIG DE DOBLEGAMENT-DESDOBLEGAMENT D'UNA PROVETA D'ACER PER A ARMAR FORMIGONS, SEGONS LA NORMA UNE-EN ISO 15630-1</t>
  </si>
  <si>
    <t>P0B2-00PJ</t>
  </si>
  <si>
    <t>DETERMINACIÓ DE LES CARACTERÍSTIQUES MECÀNIQUES: RESISTÈNCIA A LA TRACCIÓ, LÍMIT ELÀSTIC, ALLARGAMENT DE RUPTURA I DOBLEGAMENT-DESDOBLEGAMENT D'UNA PROVETA D'ACER AMB CARACTERÍSTIQUES ESPECIALS DE DUCTILITAT PER A ARMAR FORMIGONS, SEGONS LA NORMA UNE 36065</t>
  </si>
  <si>
    <t>P0B2-00PC</t>
  </si>
  <si>
    <t>DETERMINACIÓ DE LES CARACTERÍSTIQUES GEOMÈTRIQUES D'UNA PROVETA D'ACER PER A ARMAR FORMIGONS, SEGONS LA NORMA UNE-EN ISO 15630-1</t>
  </si>
  <si>
    <t>P060-01ZS</t>
  </si>
  <si>
    <t>MOSTREIG, REALITZACIÓ DE CON D'ABRAMS, ELABORACIÓ DE LES PROVETES, CURA I ASSAIG A COMPRESSIÓ D'UNA SÈRIE DE CINC PROVETES CÚBIQUES DE 15X15X15 CM, SEGONS LA NORMA UNE-EN 12390-1, UNE-EN 12390-2, UNE-EN 12390-3, UNE-EN 12350-1 I UNE-EN 12350-2</t>
  </si>
  <si>
    <t>ESTRUCTURA</t>
  </si>
  <si>
    <t>01.10.03</t>
  </si>
  <si>
    <t>P449-02IK</t>
  </si>
  <si>
    <t>JORNADA PER A INSPECCIÓ VISUAL D'UNIONS SOLDADES SEGONS UNE 14044 I UNE-EN 13018 I PER A ASSAIG MITJANÇANT ULTRASONS SEGONS UNE-EN ISO 23279 I UNE-EN ISO 17640 I LA SEVA ACCEPTACIÓ SEGONS UNE-EN ISO 11666</t>
  </si>
  <si>
    <t>P0B2-00PB</t>
  </si>
  <si>
    <t>ASSAIGS COMPLETS D'UNA PROVETA DE MALLA ELECTROSOLDADA DE DOS CALIBRES PER A ARMAR FORMIGONS, SEGONS LA NORMA UNE-EN ISO 15630-2</t>
  </si>
  <si>
    <t>P890-019K</t>
  </si>
  <si>
    <t>DETERMINACIÓ DEL PODER DE COBRIMENT D'UNA PEL·LÍCULA SECA I RELACIÓ DE CONTRAST D'UNA MOSTRA DE PINTURA, SEGONS LA NORMA INTA 16.02.61 (2.58)</t>
  </si>
  <si>
    <t>01.10.05</t>
  </si>
  <si>
    <t>P9X1-02J1</t>
  </si>
  <si>
    <t>DETERMINACIÓ IN SITU, MITJANÇANT PÈNDOL DE FRICCIÓ, DE LA RESISTÈNCIA AL LLISCAMENT/RELLISCADA DE PAVIMENTS POLITS I NO POLITS, SEGONS LA NORMA UNE-ENV 12633</t>
  </si>
  <si>
    <t>P9Y1-02J3</t>
  </si>
  <si>
    <t>DETERMINACIÓ A LABORATORI, MITJANÇANT PÈNDOL DE FRICCIÓ, DE LA RESISTÈNCIA AL LLISCAMENT/RELLISCADA DE PAVIMENTS POLITS I NO POLITS, SEGONS LA NORMA UNE-ENV 12633, PER A UN NOMBRE DE DETERMINACIONS IGUAL O SUPERIOR A 10</t>
  </si>
  <si>
    <t>P060-01ZE</t>
  </si>
  <si>
    <t>MESURA DE LA CONSISTÈNCIA PEL MÈTODE DEL CON D'ABRAMS D'UNA MOSTRA DE FORMIGÓ FRESC, SEGONS LA NORMA UNE-EN 12350-2</t>
  </si>
  <si>
    <t>P060-01ZQ</t>
  </si>
  <si>
    <t>MOSTREIG, REALITZACIÓ DEL CON D'ABRAMS, ELABORACIÓ DE PROVETES, CURA I ASSAIG A FLEXOTRACCIÓ D'UNA SÈRIE DE TRES PROVETES PRISMÀTIQUES DE 15X15X60 CM, SEGONS LA NORMA UNE-EN 12390-1, UNE-EN 12390-2, UNE-EN 12390-5, UNE-EN 12350-1 I UNE-EN 12350-2</t>
  </si>
  <si>
    <t>P9L2-EQ09</t>
  </si>
  <si>
    <t>CONTROL DE QUALITAT. ASSAIG SEGONS LA NORMA UNE EN 13.330-1. S'ACREDITARÀ AQUEST COMPLIMENT AMB UN CONTROL DE QUALITAT I ASSAJOS IN SITU DE LA GESPA ARTIFICIAL INSTAL·LADA.</t>
  </si>
  <si>
    <t>SERRALLERIA</t>
  </si>
  <si>
    <t>01.10.06</t>
  </si>
  <si>
    <t>PB1J-02J7</t>
  </si>
  <si>
    <t>ASSAIG DINÀMIC IN SITU MITJANÇANT IMPACTE DE COS DUR SOBRE BARANA, SEGONS LA NORMA UNE 85238</t>
  </si>
  <si>
    <t>01.10.07</t>
  </si>
  <si>
    <t>PDV1-02HW</t>
  </si>
  <si>
    <t>JORNADA PER A EXECUCIÓ DE LES PROVES FINALS DE FUNCIONAMENT D'UNA XARXA DE SANEJAMENT, SEGONS PPTGTSP 1986</t>
  </si>
  <si>
    <t>JGV19101</t>
  </si>
  <si>
    <t>JORNADA O FRACCIÓ DE PROVES FINALS DE LA INSTAL·LACIÓ ELÈCTRICA DE BAIXA TENSIÓ, REALITZACIÓ DE LES PROVES SEGONS LES EXIGÈNCIES DEL PROJECTE I EL REBT, INCLOENT COM A MÍNIM ELS SEGÜENTS PARÀMETRES: LA VERIFICACIÓ DE LES CONDICIONS DE SEGURETAT (CONTINUÏTAT DELS CONDUCTORS DE PROTECCIÓ, RESISTÈNCIA A TERRA I SENSIBILITAT DEL DIFERENCIAL) I DE LES CONDICIONS DE FUNCIONAMENT (TENSIÓ EN ELS ENDOLLS I PUNTS DE LLUM, FUNCIONAMENT DELS INTERRUPTORS I GRAU D'ELECTRIFICACIÓ). INCLOENT DESPLAÇAMENT, LES COMPROVACIONS I L'EMISSIÓ DE LA PART PROPORCIONAL DE L'INFORME FINAL DE PROVES CORRESPONENT</t>
  </si>
  <si>
    <t>JHV19101</t>
  </si>
  <si>
    <t>JORNADA O FRACCIÓ DE PROVES FINALS DE LA INSTAL·LACIÓ D'ENLLUMENAT, REALITZACIÓ DE LES PROVES SEGONS LES EXIGÈNCIES DEL PROJECTE I EL REBT, INCLOENT COM A MÍNIM ELS SEGÜENTS TIPUS D'ENLLUMENAT I PARÀMETRES: ENLLUMENAT EN ZONES DE CIRCULACIÓ (NIVELLS MÍNIMS D'IL·LUMINACIÓ), ENLLUMENAT EN ZONES D'EMERGÈNCIA (NIVELLS MÍNIMS D'IL·LUMINACIÓ, GRAU D'ASSOLIMENT D'IL·LUMINACIÓ EN FUNCIÓ DEL TEMPS TRANSCORREGUT I LUMINÀNCIA EN EQUIPS, QUADRES I INSTAL·LACIONS MANUALS) I ENLLUMENAT DE ELS SENYALS DE SEGURETAT (IL·LUMINACIÓ DE LES SENYALS DE SEGURETAT). INCLOENT EL DESPLAÇAMENT, LES COMPROVACIONS I L'EMISSIÓ DE LA PART PROPORCIONAL DE L'INFORME FINAL DE PROVES CORRESPONENT.</t>
  </si>
  <si>
    <t>11</t>
  </si>
  <si>
    <t>GESTIÓ DE RESIDUS</t>
  </si>
  <si>
    <t>01.11</t>
  </si>
  <si>
    <t>P2R3-FIN4</t>
  </si>
  <si>
    <t>TRANSPORT DE TERRES CONTAMINADES A INSTAL·LACIÓ AUTORITZADA DE GESTIÓ DE RESIDUS, AMB CAMIÓ DE 7 T I TEMPS D'ESPERA PER A LA CÀRREGA AMB MITJANS MECÀNICS, AMB UN RECORREGUT DE MÉS DE 2 I FINS A 5 KM</t>
  </si>
  <si>
    <t>P2RA-EU6H</t>
  </si>
  <si>
    <t>P2R5-DT1D</t>
  </si>
  <si>
    <t>TRANSPORT DE RESIDUS A INSTAL·LACIÓ AUTORITZADA DE GESTIÓ DE RESIDUS, AMB CAMIÓ DE 12 T I TEMPS D'ESPERA PER A LA CÀRREGA A MÀQUINA, AMB UN RECORREGUT DE MÉS DE 2 I FINS A 5 KM</t>
  </si>
  <si>
    <t>P2RA-EU6S</t>
  </si>
  <si>
    <t>DISPOSICIÓ CONTROLADA EN DIPÒSIT AUTORITZAT INCLÒS EL CÀNON SOBRE LA DEPOSICIÓ CONTROLADA DELS RESIDUS DE LA CONSTRUCCIÓ, SEGONS LA LLEI 8/2008, DE RESIDUS BARREJATS NO PERILLOSOS AMB UNA DENSITAT 0,17 T/M3, PROCEDENTS DE CONSTRUCCIÓ O DEMOLICIÓ, AMB CODI 17 09 04 SEGONS LA LLISTA EUROPEA DE RESIDUS</t>
  </si>
  <si>
    <t>P2RA-EU7I</t>
  </si>
  <si>
    <t>DISPOSICIÓ CONTROLADA EN DIPÒSIT AUTORITZAT INCLÒS EL CÀNON SOBRE LA DEPOSICIÓ CONTROLADA DELS RESIDUS DE LA CONSTRUCCIÓ, SEGONS LA LLEI 8/2008, DE RESIDUS DE FORMIGÓ INERTS AMB UNA DENSITAT 1,45 T/M3, PROCEDENTS DE CONSTRUCCIÓ O DEMOLICIÓ, AMB CODI 17 01 01 SEGONS LA LLISTA EUROPEA DE RESIDUS</t>
  </si>
  <si>
    <t>P2RA-EU7D</t>
  </si>
  <si>
    <t>DISPOSICIÓ CONTROLADA EN PLANTA DE COMPOSTAGE DE RESIDUS DE TRONCS I SOQUES NO PERILLOSOS AMB UNA DENSITAT 0,9 T/M3, PROCEDENTS DE PODA O SEGA, AMB CODI 20 02 01 SEGONS LA LLISTA EUROPEA DE RESIDUS</t>
  </si>
  <si>
    <t>12</t>
  </si>
  <si>
    <t>SEGURETAT I SALUT</t>
  </si>
  <si>
    <t>01.12</t>
  </si>
  <si>
    <t>PASS-B701</t>
  </si>
  <si>
    <t>PARTIDA ALÇADA A JUSTIFICAR EN MATÈRIA DE SEGURETAT I SALUT DE L'OBRA.</t>
  </si>
  <si>
    <t xml:space="preserve">IMPORT TOTAL DEL PRESSUPOST : </t>
  </si>
  <si>
    <t>Justificació d'elements</t>
  </si>
  <si>
    <t>Nº</t>
  </si>
  <si>
    <t>Codi</t>
  </si>
  <si>
    <t>U.A.</t>
  </si>
  <si>
    <t>Descripció</t>
  </si>
  <si>
    <t>Descripció curta</t>
  </si>
  <si>
    <t>Element compost</t>
  </si>
  <si>
    <t>B06D-0L92</t>
  </si>
  <si>
    <t>FORMIGÓ DE 150 KG/M3, AMB UNA PROPORCIÓ EN VOLUM 1:4:8, AMB CIMENT PÒRTLAND AMB FILLER CALCARI CEM II/B-L 32,5 R I GRANULAT DE PEDRA GRANÍTICA DE GRANDÀRIA MÀXIMA 20 MM, ELABORAT A L'OBRA AMB FORMIGONERA DE 250 L</t>
  </si>
  <si>
    <t>Rend.:</t>
  </si>
  <si>
    <t>FORMIGÓ 150KG/M3,1:4:8,CIMENT PÒRTLAND+FILL.CALC. CEM II/B-L 32,5R+PEDRA GRANIT. GRANDÀRIA MÀXIMA 20</t>
  </si>
  <si>
    <t>Mà d'obra</t>
  </si>
  <si>
    <t>A0E-000A</t>
  </si>
  <si>
    <t>H</t>
  </si>
  <si>
    <t>MANOBRE ESPECIALISTA</t>
  </si>
  <si>
    <t>/R</t>
  </si>
  <si>
    <t>x</t>
  </si>
  <si>
    <t>=</t>
  </si>
  <si>
    <t>Subtotal mà d'obra</t>
  </si>
  <si>
    <t>Maquinària</t>
  </si>
  <si>
    <t>C176-00FW</t>
  </si>
  <si>
    <t>FORMIGONERA DE 250 L</t>
  </si>
  <si>
    <t>Subtotal maquinària</t>
  </si>
  <si>
    <t>Material</t>
  </si>
  <si>
    <t>B055-067M</t>
  </si>
  <si>
    <t>CIMENT PÒRTLAND AMB FILLER CALCARI CEM II/B-L 32,5 R SEGONS UNE-EN 197-1, EN SACS</t>
  </si>
  <si>
    <t>B03L-05MS</t>
  </si>
  <si>
    <t>SORRA DE PEDRERA DE PEDRA GRANÍTICA PER A FORMIGONS</t>
  </si>
  <si>
    <t>B03J-0K88</t>
  </si>
  <si>
    <t>GRAVA DE PEDRERA DE PEDRA GRANÍTICA, DE GRANDÀRIA MÀXIMA 20 MM, PER A FORMIGONS</t>
  </si>
  <si>
    <t>B011-05ME</t>
  </si>
  <si>
    <t>AIGUA
CRITERI D'AMIDAMENT: UNITAT D'AMIDAMENT: LA INDICADA A LA DESCRIPCIÓ DE L'ELEMENT
CRITERI D'AMIDAMENT: QUANTITAT NECESSÀRIA SUBMINISTRADA A L'OBRA</t>
  </si>
  <si>
    <t>Subtotal material</t>
  </si>
  <si>
    <t>Cost directe</t>
  </si>
  <si>
    <t>Despeses auxiliars</t>
  </si>
  <si>
    <t>%</t>
  </si>
  <si>
    <t>Total</t>
  </si>
  <si>
    <t>B07F-0LSZ</t>
  </si>
  <si>
    <t>MORTER MIXT DE CIMENT PÒRTLAND AMB FILLER CALCARI CEM II/B-L, CALÇ I SORRA, AMB 380 KG/M3 DE CIMENT, AMB UNA PROPORCIÓ EN VOLUM 1:0,5:4 I 10 N/MM2 DE RESISTÈNCIA A COMPRESSIÓ, ELABORAT A L'OBRA</t>
  </si>
  <si>
    <t xml:space="preserve">MORTER MIXT CIMENT PÒRTLAND+FILL.CALC. CEM II/B-L,CALÇ,SORRA,380KG/M3 CIMENT,1:0,5:4,10N/MM2,ELAB.A </t>
  </si>
  <si>
    <t>C176-00FX</t>
  </si>
  <si>
    <t>FORMIGONERA DE 165 L</t>
  </si>
  <si>
    <t>B054-06DH</t>
  </si>
  <si>
    <t>CALÇ AÈRIA HIDRATADA CL 90-S, EN SACS</t>
  </si>
  <si>
    <t>B03L-05N7</t>
  </si>
  <si>
    <t>SORRA DE PEDRERA PER A MORTERS</t>
  </si>
  <si>
    <t>B07F-0LT4</t>
  </si>
  <si>
    <t>MORTER DE CIMENT PÒRTLAND AMB FILLER CALCARI CEM II/B-L I SORRA, AMB 250 KG/M3 DE CIMENT, AMB UNA PROPORCIÓ EN VOLUM 1:6 I 5 N/MM2 DE RESISTÈNCIA A COMPRESSIÓ, ELABORAT A L'OBRA</t>
  </si>
  <si>
    <t>MORTER CIMENT PÒRTLAND+FILL.CALC. CEM II/B-L,SORRA,250KG/M3 CIMENT,1:6,5N/MM2,ELAB.A OBRA</t>
  </si>
  <si>
    <t>B0B6-107E</t>
  </si>
  <si>
    <t>ACER EN BARRES CORRUGADES ELABORAT A L'OBRA I MANIPULAT A TALLER B500S, DE LÍMIT ELÀSTIC &gt;= 500 N/MM2</t>
  </si>
  <si>
    <t>ACER B/CORRUG.OBRA MAN.TALLER B500S</t>
  </si>
  <si>
    <t>A0F-000I</t>
  </si>
  <si>
    <t>OFICIAL 1A FERRALLISTA</t>
  </si>
  <si>
    <t>A01-FEP0</t>
  </si>
  <si>
    <t>AJUDANT FERRALLISTA</t>
  </si>
  <si>
    <t>B0B7-106Q</t>
  </si>
  <si>
    <t>ACER EN BARRES CORRUGADES B500S DE LÍMIT ELÀSTIC &gt;= 500 N/MM2</t>
  </si>
  <si>
    <t>B0AM-078F</t>
  </si>
  <si>
    <t>FILFERRO RECUIT D'1,3 MM</t>
  </si>
  <si>
    <t>D060M0B2</t>
  </si>
  <si>
    <t>FORMIGÓ 150KG/M3,1:4:8,CIMENT PÒRTLAND+FILL.CALC. CEM II/B-L 32,5R+PEDRA GRANIT. 20MM,ELAB.A OBRA,FO</t>
  </si>
  <si>
    <t>A0150000</t>
  </si>
  <si>
    <t>C1705700</t>
  </si>
  <si>
    <t>B0111000</t>
  </si>
  <si>
    <t>AIGUA</t>
  </si>
  <si>
    <t>B0332Q10</t>
  </si>
  <si>
    <t>B0512401</t>
  </si>
  <si>
    <t>B0312010</t>
  </si>
  <si>
    <t>Partida d'obra</t>
  </si>
  <si>
    <t>P-1</t>
  </si>
  <si>
    <t>JORNADA O FRACCIÓ DE PROVES FINALS D'INSTAL·LACIONS ELÈCTRIQUES</t>
  </si>
  <si>
    <t>BVAG9101</t>
  </si>
  <si>
    <t>u</t>
  </si>
  <si>
    <t>Jornada per a execució de les proves finals de servei de la instal·lació elèctrica de baixa tensió, segons exigències del Projecte i del REBT</t>
  </si>
  <si>
    <t>Despeses indirectes</t>
  </si>
  <si>
    <t>P-2</t>
  </si>
  <si>
    <t>JORNADA/FRACCIÓN PROVES FINALS DE LA INSTAL·LACIÓ D'ENLLUMENAT</t>
  </si>
  <si>
    <t>BVAH9101</t>
  </si>
  <si>
    <t>Jornada per a execució de les proves finals de servei de la instal·lació d'enllumenat, segons exigències del Projecte i del REBT</t>
  </si>
  <si>
    <t>P-3</t>
  </si>
  <si>
    <t>M03 - BANDERÓ DE CÓRNER</t>
  </si>
  <si>
    <t>A012N000</t>
  </si>
  <si>
    <t>OFICIAL 1A D'OBRA PÚBLICA</t>
  </si>
  <si>
    <t>A0140000</t>
  </si>
  <si>
    <t>MANOBRE</t>
  </si>
  <si>
    <t>BQS2LCS1</t>
  </si>
  <si>
    <t>JOC DE BANDERINS DE CÒRNER ABATIBLES.</t>
  </si>
  <si>
    <t>Subtotal element compost</t>
  </si>
  <si>
    <t>P-4</t>
  </si>
  <si>
    <t>NOTES GENERALS A TENIR EN COMPTE:</t>
  </si>
  <si>
    <t>P-5</t>
  </si>
  <si>
    <t>DETERM.LÍM.ATTERBERG MOST.SÒL</t>
  </si>
  <si>
    <t>BV1G-0124</t>
  </si>
  <si>
    <t>P-6</t>
  </si>
  <si>
    <t>ASS.PICON.MÈT.PROC.MODIF. MOST.SÒL</t>
  </si>
  <si>
    <t>BV1G-0127</t>
  </si>
  <si>
    <t>P-7</t>
  </si>
  <si>
    <t>DETERM.IND.CBR LAB.PROCT.MODI. MOST.SÒL</t>
  </si>
  <si>
    <t>BV1G-0129</t>
  </si>
  <si>
    <t>P-8</t>
  </si>
  <si>
    <t>MES.CONSISTENCIA CON ABRAMS,1MOST.FORM.FRESC</t>
  </si>
  <si>
    <t>BV210-01P1</t>
  </si>
  <si>
    <t>P-9</t>
  </si>
  <si>
    <t>MOSTREIG+ABRAMS+FLEXOTRAC.,3PROV.PRISM.15X15X60CM</t>
  </si>
  <si>
    <t>BV210-01PH</t>
  </si>
  <si>
    <t>P-10</t>
  </si>
  <si>
    <t>MOSTREIG+ABRAMS+COMPRES.,5PROV.CÚB.15X15X15CM</t>
  </si>
  <si>
    <t>BV210-01PJ</t>
  </si>
  <si>
    <t>P-11</t>
  </si>
  <si>
    <t>ASS.COMPL.1PROV.MALL.ELECTROSOLD.2CALIB. P/ARM.FORM.</t>
  </si>
  <si>
    <t>BV250-00MA</t>
  </si>
  <si>
    <t>P-12</t>
  </si>
  <si>
    <t>DETERM.CARACT.GEOMÈTRIQUES1PROV.ACER P/ARM.FORM.</t>
  </si>
  <si>
    <t>BV250-00MD</t>
  </si>
  <si>
    <t>P-13</t>
  </si>
  <si>
    <t>ASS.DOBLEGAMENT-DESDOBLG.1PROV.ACER P/ARM.FORM.</t>
  </si>
  <si>
    <t>BV250-00MF</t>
  </si>
  <si>
    <t>P-14</t>
  </si>
  <si>
    <t>DETERM.CARACT.MECÀNIQUES1PROVETA ACER DÚCTIL P/ARM.FORM.</t>
  </si>
  <si>
    <t>BV250-00N5</t>
  </si>
  <si>
    <t>P-15</t>
  </si>
  <si>
    <t xml:space="preserve">RETIRADA DE BARANA METÀL·LICA PER A RECOL·LOCACIÓ </t>
  </si>
  <si>
    <t>A01-FEP1</t>
  </si>
  <si>
    <t>AJUDANT SOLDADOR</t>
  </si>
  <si>
    <t>A0D-0007</t>
  </si>
  <si>
    <t>A0F-000Y</t>
  </si>
  <si>
    <t>OFICIAL 1A SOLDADOR</t>
  </si>
  <si>
    <t>C207-00E1</t>
  </si>
  <si>
    <t>EQUIP I ELEMENTS AUXILIARS PER A TALL OXIACETILÈNIC</t>
  </si>
  <si>
    <t>P-16</t>
  </si>
  <si>
    <t>DEMOLICIÓ DE PAVIMENT DE LLAMBORDES INCLÒS BASE</t>
  </si>
  <si>
    <t>C115-00EE</t>
  </si>
  <si>
    <t>RETROEXCAVADORA AMB MARTELL TRENCADOR</t>
  </si>
  <si>
    <t>C138-00KQ</t>
  </si>
  <si>
    <t>PALA CARREGADORA SOBRE PNEUMÀTICS DE 15 A 20 T</t>
  </si>
  <si>
    <t>P-17</t>
  </si>
  <si>
    <t>DEMOLICIÓ PAVIMENT FORMIGÓ INCLÒS BASE</t>
  </si>
  <si>
    <t>P-18</t>
  </si>
  <si>
    <t>DEMOLICIÓ DE VORADA</t>
  </si>
  <si>
    <t>C13C-00LP</t>
  </si>
  <si>
    <t>RETROEXCAVADORA SOBRE PNEUMÀTICS DE 8 A 10 T</t>
  </si>
  <si>
    <t>P-19</t>
  </si>
  <si>
    <t>DEMOLICIÓ D'ESCOCELL</t>
  </si>
  <si>
    <t>C111-0056</t>
  </si>
  <si>
    <t>COMPRESSOR AMB DOS MARTELLS PNEUMÀTICS</t>
  </si>
  <si>
    <t>P-20</t>
  </si>
  <si>
    <t>ENDERROC DE GRADA EXISTENT</t>
  </si>
  <si>
    <t>C139-00KT</t>
  </si>
  <si>
    <t>PALA EXCAVADORA GIRATÒRIA SOBRE CADENES DE 21 A 30 T, AMB PINÇA PER A ENDERROC DE FORMIGÓ</t>
  </si>
  <si>
    <t>P-21</t>
  </si>
  <si>
    <t>ENDERROC DE LLOSA D'ESCALA INCLÒS GRAONS</t>
  </si>
  <si>
    <t>P-22</t>
  </si>
  <si>
    <t>ENDERROC DE LLOSA INCLINADA</t>
  </si>
  <si>
    <t>P-23</t>
  </si>
  <si>
    <t>ENDERROC DE FONAMENT AÏLLALT DE FORMIGÓ ARMAT</t>
  </si>
  <si>
    <t>P-24</t>
  </si>
  <si>
    <t>ENDERROC DE MURET GUIA DE FORMIGÓ ARMAT</t>
  </si>
  <si>
    <t>P-25</t>
  </si>
  <si>
    <t>ENDERROC DE FONAMENT CORREGUT DE FORMIGÓ ARMAT</t>
  </si>
  <si>
    <t>P-26</t>
  </si>
  <si>
    <t>ENDERROC DE MURET DE BLOC FORADAT DE MORTER DE CIMENT</t>
  </si>
  <si>
    <t>P-27</t>
  </si>
  <si>
    <t>ENDERROC DE REIXAT METÀL·LIC</t>
  </si>
  <si>
    <t>P-28</t>
  </si>
  <si>
    <t>TALL PAVIMENT FORM. H&gt;=15CM</t>
  </si>
  <si>
    <t>C178-00GF</t>
  </si>
  <si>
    <t>MÀQUINA TALLAJUNTS AMB DISC DE DIAMANT PER A PAVIMENT</t>
  </si>
  <si>
    <t>P-29</t>
  </si>
  <si>
    <t>DESMUNTATGE P/SUBST.LLUM.EXTERIOR EQUIP ELECT.INDEPENDENT,H=&lt;10M,A/MITJ.MANUALS,CÀRR.MANUAL</t>
  </si>
  <si>
    <t>A0F-000E</t>
  </si>
  <si>
    <t>OFICIAL 1A ELECTRICISTA</t>
  </si>
  <si>
    <t>A01-FEPD</t>
  </si>
  <si>
    <t>AJUDANT ELECTRICISTA</t>
  </si>
  <si>
    <t>C150-002W</t>
  </si>
  <si>
    <t>CAMIÓ CISTELLA DE 10 A 19 M D'ALÇÀRIA</t>
  </si>
  <si>
    <t>P-30</t>
  </si>
  <si>
    <t>DEMOL.POU 40X40CM MÀXIM,PARET 15CM MAÓ,M.MEC.+CÀRREGA CAM.</t>
  </si>
  <si>
    <t>P-31</t>
  </si>
  <si>
    <t xml:space="preserve">ARRENCADA DE LLUMENERA EXTERIOR </t>
  </si>
  <si>
    <t>P-32</t>
  </si>
  <si>
    <t>DESMUNTATG+MODIFI.RECORREGUTTUBS+ACCES.INSTAL. ELÈCTRIC SOTERRADA ,M.MAN.,CÀRR.MAN.,APROFITAMENT TUB</t>
  </si>
  <si>
    <t>A0F-000R</t>
  </si>
  <si>
    <t>OFICIAL 1A MUNTADOR</t>
  </si>
  <si>
    <t>A01-FEPH</t>
  </si>
  <si>
    <t>AJUDANT MUNTADOR</t>
  </si>
  <si>
    <t>P-33</t>
  </si>
  <si>
    <t>DESMUNTATGE EQUIPAMENT,PES&lt;=1000KG,ALÇ.&lt;=15M,M.MAN.+MECÀNIC,APLEC P/REUTILITZACIÓ</t>
  </si>
  <si>
    <t>C15G-00DC</t>
  </si>
  <si>
    <t>GRUA AUTOPROPULSADA DE 20 T</t>
  </si>
  <si>
    <t>P-34</t>
  </si>
  <si>
    <t>DESMUNTATGE DE PÈRGOLA</t>
  </si>
  <si>
    <t>C15G-00DB</t>
  </si>
  <si>
    <t>GRUA AUTOPROPULSADA DE 60 T</t>
  </si>
  <si>
    <t>P-35</t>
  </si>
  <si>
    <t>RETIRADA DE BANC DE FUSTA CONVENCIONAL PER A POSTERIOR RECOL·LOCACIÓ</t>
  </si>
  <si>
    <t>C152-003B</t>
  </si>
  <si>
    <t>CAMIÓ GRUA</t>
  </si>
  <si>
    <t>P-36</t>
  </si>
  <si>
    <t>RETIRADA DE PAPERERA ANCORADA AL TERRA PER A POSTERIOR RECOL·LOCACIÓ</t>
  </si>
  <si>
    <t>P-37</t>
  </si>
  <si>
    <t>TALLADA CONTROLADA AMB CISTELLA MECÀNICA; PORT GRAN</t>
  </si>
  <si>
    <t>A01-FEPJ</t>
  </si>
  <si>
    <t>AJUDANT JARDINER</t>
  </si>
  <si>
    <t>A0F-000M</t>
  </si>
  <si>
    <t>OFICIAL 1A JARDINER</t>
  </si>
  <si>
    <t>CRE0-00C0</t>
  </si>
  <si>
    <t>MOTOSERRA</t>
  </si>
  <si>
    <t>CR11-00JS</t>
  </si>
  <si>
    <t>TRACTOR DE 73,5 KW (100 CV) DE POTÈNCIA, AMB BRAÇ DESBROSSADOR</t>
  </si>
  <si>
    <t>C15I-00JZ</t>
  </si>
  <si>
    <t>LLOGUER DE PLATAFORMA AUTOPROPULSADA AMB CISTELLA SOBRE BRAÇ ARTICULAT PER A UNA ALÇÀRIA DE TREBALL DE 21 M, SENSE OPERARI</t>
  </si>
  <si>
    <t>P-38</t>
  </si>
  <si>
    <t>TALLADA CONTROLADA DE FORMA DIRECTA; PORT PETIT</t>
  </si>
  <si>
    <t>P-39</t>
  </si>
  <si>
    <t>TALLADA CONTROLADA DE FORMA DIRECTA; PORT MITJÀ</t>
  </si>
  <si>
    <t>P-40</t>
  </si>
  <si>
    <t>EXCAVACIÓ DE RASES I POUS</t>
  </si>
  <si>
    <t>P-41</t>
  </si>
  <si>
    <t>EXCAVACIÓ TERRES DE REPLÈ; FINS A 60CM</t>
  </si>
  <si>
    <t>C139-00LK</t>
  </si>
  <si>
    <t>PALA EXCAVADORA GIRATÒRIA SOBRE PNEUMÀTICS DE 15 A 20 T</t>
  </si>
  <si>
    <t>P-42</t>
  </si>
  <si>
    <t>EXCAV.RASA,AMP:FINS A 1M,FOND.=FINS A 2M,TERRENY N/CLASF.,RETRO.++TERRES DEIX.VORA</t>
  </si>
  <si>
    <t>P-43</t>
  </si>
  <si>
    <t>EXCAV.CALA,P/ LOCALIT.SEVEISM.MAN.REBL.+COMPACT.,TERRES SELEC.EXCAV.</t>
  </si>
  <si>
    <t>C13A-00FQ</t>
  </si>
  <si>
    <t>SAFATA VIBRANT COMBUSTIBLE AMB PLACA DE 60 CM</t>
  </si>
  <si>
    <t>P-44</t>
  </si>
  <si>
    <t>REPÀS I PICONATGE DE CAIXA DE PAVIMENT; 98%</t>
  </si>
  <si>
    <t>C131-005G</t>
  </si>
  <si>
    <t>CORRÓ VIBRATORI AUTOPROPULSAT, DE 12 A 14 T</t>
  </si>
  <si>
    <t>C136-00F4</t>
  </si>
  <si>
    <t>MOTOANIVELLADORA PETITA</t>
  </si>
  <si>
    <t>P-45</t>
  </si>
  <si>
    <t>COMPACTACIÓ DE LA SUBBASE</t>
  </si>
  <si>
    <t>P2251-5482</t>
  </si>
  <si>
    <t>ESTESA DE GRAVES PER A DRENATGE DE PEDRA CALCÀRIA EN TONGADES DE 25 CM, COM A MÀXIM</t>
  </si>
  <si>
    <t>ESTESA GRAVA DRENATGE PEDRA CALC.,G&lt;=25CM</t>
  </si>
  <si>
    <t>B03J-0K8O</t>
  </si>
  <si>
    <t>GRAVA DE PEDRERA DE PEDRA CALCÀRIA, PER A DRENS</t>
  </si>
  <si>
    <t>P-46</t>
  </si>
  <si>
    <t>ESTESA DE GRAVES RECICLADES; E=10CM</t>
  </si>
  <si>
    <t>B036-21CF</t>
  </si>
  <si>
    <t>GRAVA DE GRANULAT RECICLAT DE FORMIGÓ DE 20 A 40 MM</t>
  </si>
  <si>
    <t>P-47</t>
  </si>
  <si>
    <t>REBLIMENT+PICON.RASA,AMPL.FINS A 1M,SORRA,GMÉS DE 20CM,PICÓ VIBRANT DE COMBUSTIBLE</t>
  </si>
  <si>
    <t>B03L-05N5</t>
  </si>
  <si>
    <t>SORRA DE PEDRERA DE 0 A 3,5 MM
CRITERI D'AMIDAMENT: UNITAT D'AMIDAMENT: LA INDICADA A LA DESCRIPCIÓ DE L'ELEMENT
CRITERI D'AMIDAMENT: QUANTITAT NECESSÀRIA SUBMINISTRADA A L'OBRA</t>
  </si>
  <si>
    <t>P-48</t>
  </si>
  <si>
    <t>REBLIMENT+PICON.RASA,AMPL.FINS A 1M,MAT.ADEQ.EXCAV.,GMÉS DE 40CM,PICÓ VIB</t>
  </si>
  <si>
    <t>C13A-00FR</t>
  </si>
  <si>
    <t>COMPACTADOR COMBUSTIBLE DUPLEX MANUAL DE 700 KG</t>
  </si>
  <si>
    <t>P-49</t>
  </si>
  <si>
    <t>COMPACTAT TERRES ADEQUADES;  PER TONGADES</t>
  </si>
  <si>
    <t>C133-00EW</t>
  </si>
  <si>
    <t>MINICARREGADORA DE COMBUSTIBLE SOBRE PNEUMÀTICS DE 2 A 5,9 T</t>
  </si>
  <si>
    <t>C131-005D</t>
  </si>
  <si>
    <t>CORRÓ VIBRATORI AUTOPROPULSAT, D'1,5 A 2,5 T</t>
  </si>
  <si>
    <t>P-50</t>
  </si>
  <si>
    <t>NETEJA+ESBROSSADA TERRENY,M.MANUALS,+CÀRR.MAN.S/CONT.</t>
  </si>
  <si>
    <t>P-51</t>
  </si>
  <si>
    <t>NETEJA+ESBROSSADA TERRENY,PALA CARREG.,+CÀRR.MEC.S/CAMIÓ</t>
  </si>
  <si>
    <t>P-52</t>
  </si>
  <si>
    <t>ESBROSSADA DEL TERRENY</t>
  </si>
  <si>
    <t>P-53</t>
  </si>
  <si>
    <t>CÀRREGA MEC.+TRANSP.TERRES NO CONTAMINADES,REUTILITZ.OBRA,CAMIÓ 12T,REC.FINS A 15KM</t>
  </si>
  <si>
    <t>C154-003M</t>
  </si>
  <si>
    <t>CAMIÓ PER A TRANSPORT DE 12 T</t>
  </si>
  <si>
    <t>C139-00LJ</t>
  </si>
  <si>
    <t>h</t>
  </si>
  <si>
    <t>Pala excavadora giratòria sobre cadenes de 31 a 40 t</t>
  </si>
  <si>
    <t>P-54</t>
  </si>
  <si>
    <t>SUMINISTRE DE TERRES ADEQUADES</t>
  </si>
  <si>
    <t>B03E-05OE</t>
  </si>
  <si>
    <t>TERRA ADEQUADA</t>
  </si>
  <si>
    <t>P-55</t>
  </si>
  <si>
    <t>TRANSP.TERRES CONTAMINADES,INSTAL.GESTIÓ RESIDUS,CAMIÓ 7T,CARREG.MEC.,REC.MÉS DE 2 I FINS A 5 KM</t>
  </si>
  <si>
    <t>C154-003N</t>
  </si>
  <si>
    <t>CAMIÓ PER A TRANSPORT DE 7 T</t>
  </si>
  <si>
    <t>P-56</t>
  </si>
  <si>
    <t>TRANSPORT RESIDUS,INSTAL.GESTIÓ RESIDUS,CAMIÓ 12T,CÀRREGA MEC.,REC.MÉS DE 2 I FINS A 5 KM</t>
  </si>
  <si>
    <t>P-57</t>
  </si>
  <si>
    <t xml:space="preserve">DISPOSICIÓ CONTROLADA DIPÒSIT AUTORITZAT INCLÒS EL CÀNON SOBRE LA DEPOSICIÓ CONTROLADA DELS RESIDUS </t>
  </si>
  <si>
    <t>B2RA-28V5</t>
  </si>
  <si>
    <t>P-58</t>
  </si>
  <si>
    <t>B2RA-28V1</t>
  </si>
  <si>
    <t>P-59</t>
  </si>
  <si>
    <t>DISPOSICIÓ CONTROLADA PLANTA COMPOST.,RESIDUS TRONCS I SOQUES NO PERILLOSOS,0,9T/M3,LER 20 02 01</t>
  </si>
  <si>
    <t>B2RA-28TX</t>
  </si>
  <si>
    <t>P-60</t>
  </si>
  <si>
    <t>B2RA-28UQ</t>
  </si>
  <si>
    <t>P-61</t>
  </si>
  <si>
    <t>P310-D51N</t>
  </si>
  <si>
    <t>ARMADURA DE RASES I POUS AP500 S D'ACER EN BARRES CORRUGADES B500S DE LÍMIT ELÀSTIC &gt;= 500 N/MM2</t>
  </si>
  <si>
    <t>ARM.RASES I POUS AP500S BARRES CORRUG.</t>
  </si>
  <si>
    <t>P311-DQ6I</t>
  </si>
  <si>
    <t>ENCOFRAT AMB TAULONS DE FUSTA PER A RASES I POUS DE FONAMENTS</t>
  </si>
  <si>
    <t>ENCOFRAT TAULONS RASA/POU FONAMENT</t>
  </si>
  <si>
    <t>A01-FEOZ</t>
  </si>
  <si>
    <t>AJUDANT ENCOFRADOR</t>
  </si>
  <si>
    <t>A0F-000F</t>
  </si>
  <si>
    <t>OFICIAL 1A ENCOFRADOR</t>
  </si>
  <si>
    <t>B0AK-07AS</t>
  </si>
  <si>
    <t>CLAU ACER</t>
  </si>
  <si>
    <t>B0DZ1-0ZLZ</t>
  </si>
  <si>
    <t>L</t>
  </si>
  <si>
    <t>DESENCOFRANT</t>
  </si>
  <si>
    <t>B0AM-078G</t>
  </si>
  <si>
    <t>FILFERRO RECUIT DE 3 MM</t>
  </si>
  <si>
    <t>B0D31-07P4</t>
  </si>
  <si>
    <t>LLATA DE FUSTA DE PI</t>
  </si>
  <si>
    <t>B0D21-07OY</t>
  </si>
  <si>
    <t>TAULÓ DE FUSTA DE PI PER A 10 USOS</t>
  </si>
  <si>
    <t>P312-JM51</t>
  </si>
  <si>
    <t>FORMIGONAMENT DE RASES I POUS, AMB FORMIGÓ PER ARMAR HA - 35 / B / 20 / XC4 + XS3 + XA1 AMB UNA QUANTITAT DE CIMENT DE 350 KG/M3 I RELACIÓ AIGUA CIMENT =&lt; 0.45, ABOCAT AMB BOMBA</t>
  </si>
  <si>
    <t>FORM.RASES/POUS FONAM.,FORMIGÓ PER ARMAR HA - 35 / B / 20 / XC4 + XS3 + XA1 QUANT.CIMENT 350KG/M3, A</t>
  </si>
  <si>
    <t>A0F-000T</t>
  </si>
  <si>
    <t>OFICIAL 1A PALETA</t>
  </si>
  <si>
    <t>C172-003J</t>
  </si>
  <si>
    <t>CAMIÓ AMB BOMBA DE FORMIGONAR</t>
  </si>
  <si>
    <t>B06F2-IPGN</t>
  </si>
  <si>
    <t>FORMIGÓ PER ARMAR HA - 35 / B / 20 / XC4 + XS3 + XA1 AMB UNA QUANTITAT DE CIMENT DE 350 KG/M3 I RELACIÓ AIGUA CIMENT =&lt; 0.45</t>
  </si>
  <si>
    <t>P320-D6YB</t>
  </si>
  <si>
    <t>ARMADURA PER A MURS DE CONTENCIÓ AP500 S, D'UNA ALÇÀRIA MÀXIMA DE 3 M D'ACER EN BARRES CORRUGADES B500S DE LÍMIT ELÀSTIC &gt;= 500 N/MM2</t>
  </si>
  <si>
    <t>ARMADURA P/MURS CONT. AP500S BARRES CORRUG.,H&lt;=3M</t>
  </si>
  <si>
    <t>P324-I6NZ</t>
  </si>
  <si>
    <t>FORMIGONAMENT DE MURS DE CONTENCIÓ, DE 3 M D'ALÇÀRIA COM A MÀXIM, AMB FORMIGÓ PER ARMAR AMB ADDITIU HIDRÒFUG HA - 25 / B / 20 / XC2 AMB UNA QUANTITAT DE CIMENT DE 275 KG/M3 I RELACIÓ AIGUA CIMENT =&lt; 0.6 I ABOCAT AMB CUBILOT</t>
  </si>
  <si>
    <t>FORMIGONAMENT DE MURS DE CONTENCIÓH&lt;=3M,FORMIGÓ PER ARMAR +ADDIT. HIDRÒFUG HA - 25 / B / 20 / XC2 QU</t>
  </si>
  <si>
    <t>B06F2-I14N</t>
  </si>
  <si>
    <t>FORMIGÓ PER ARMAR AMB ADDITIU HIDRÒFUG HA - 25 / B / 20 / XC2 AMB UNA QUANTITAT DE CIMENT DE 275 KG/M3 I RELACIÓ AIGUA CIMENT =&lt; 0.6</t>
  </si>
  <si>
    <t>P-64</t>
  </si>
  <si>
    <t>FORMIGÓ PROJ.P/VIA HUMIDA,HM-D-400,G.&gt;= 15CM,P/PROT.TALÚS</t>
  </si>
  <si>
    <t>A0I-HK23</t>
  </si>
  <si>
    <t>PEÓ ESPECIALITZAT EN TREBALLS VERTICALS</t>
  </si>
  <si>
    <t>A0G-HK22</t>
  </si>
  <si>
    <t>OFICIAL 2A ESPECIALISTA EN TREBALLS VERTICALS</t>
  </si>
  <si>
    <t>A0F-HJYR</t>
  </si>
  <si>
    <t>OFICIAL 1A ESPECIALISTA EN TREBALLS VERTICALS</t>
  </si>
  <si>
    <t>CZ16-00EG</t>
  </si>
  <si>
    <t>MÀQUINA DE RAIG D'AIGUA A PRESSIÓ</t>
  </si>
  <si>
    <t>CZ15-00E4</t>
  </si>
  <si>
    <t>GRUP ELECTRÒGEN DE 20 A 30 KVA</t>
  </si>
  <si>
    <t>CZ11-HJZ3</t>
  </si>
  <si>
    <t>COMPRESSOR PORTÀTIL ENTRE 10 A 12 M3/MIN DE CABAL I 8 BAR DE PRESSIÓ</t>
  </si>
  <si>
    <t>C177-HK81</t>
  </si>
  <si>
    <t>MÀQUINA PER A GUNITAR PER VIA HUMIDA</t>
  </si>
  <si>
    <t>B06P-HK80</t>
  </si>
  <si>
    <t>FORMIGÓ PER A PROJECTAR PER VIA HUMIDA, HM-D-400, DE GRANDÀRIA MÀXIMA DEL GRANULAT 8 MM, AMB SORRES I GRAVES SENSE MATERIAL ARGILÓS</t>
  </si>
  <si>
    <t>P-65</t>
  </si>
  <si>
    <t>CAPA DE NETEJA I ANIVELLAMENT; E=8CM</t>
  </si>
  <si>
    <t>A0F-000B</t>
  </si>
  <si>
    <t>OFICIAL 1A</t>
  </si>
  <si>
    <t>B067-2A9V</t>
  </si>
  <si>
    <t>FORMIGÓ DE NETEJA, AMB UNA DOSIFICACIÓ DE 150 KG/M3 DE CIMENT, CONSISTÈNCIA TOVA I GRANDÀRIA MÀXIMA DEL GRANULAT 20 MM, HL-150 KG/M3/B/20</t>
  </si>
  <si>
    <t>P-66</t>
  </si>
  <si>
    <t>FORMIGÓ DE NETEJA; E=10CM</t>
  </si>
  <si>
    <t>B067-2A9U</t>
  </si>
  <si>
    <t>FORMIGÓ DE NETEJA, AMB UNA DOSIFICACIÓ DE 150 KG/M3 DE CIMENT, CONSISTÈNCIA TOVA I GRANDÀRIA MÀXIMA DEL GRANULAT 10 MM, HL-150 KG/M3/B/10</t>
  </si>
  <si>
    <t>P-67</t>
  </si>
  <si>
    <t>ACER PER A PILARS I MARQUESINES; GALVANITZAT</t>
  </si>
  <si>
    <t>B44Z-0LZE</t>
  </si>
  <si>
    <t>ACER S275J0 SEGONS UNE-EN 10025-2, FORMAT PER PEÇA COMPOSTA, EN PERFILS LAMINATS EN CALENT SÈRIE IPN, IPE, HEB, HEA, HEM I UPN, TREBALLAT AL TALLER PER A COL·LOCAR AMB CARGOLS I GALVANITZAT</t>
  </si>
  <si>
    <t>P-68</t>
  </si>
  <si>
    <t>ACER PER A SUBESTRUCTURES TUBULARS; GALVANITZAT</t>
  </si>
  <si>
    <t>B44Z-0LZN</t>
  </si>
  <si>
    <t>ACER S275J0 SEGONS UNE-EN 10025-2, FORMAT PER PEÇA COMPOSTA, EN PERFILS LAMINATS EN CALENT SÈRIE L, LD, T, RODÓ, QUADRAT, RECTANGULAR I PLANXA, TREBALLAT AL TALLER PER A COL·LOCAR AMB CARGOLS I GALVANITZAT</t>
  </si>
  <si>
    <t>P-69</t>
  </si>
  <si>
    <t>JORNADA P/INSPECCIÓ VISUAL UNIONS SOLD.+ASS.ULTRASONS</t>
  </si>
  <si>
    <t>BV254-02I5</t>
  </si>
  <si>
    <t>P4510-INK7</t>
  </si>
  <si>
    <t>FORMIGONAMENT PER A PILARS, AMB FORMIGÓ PER ARMAR AMB ADDITIU HIDRÒFUG HA - 25 / B / 10 / XC2 AMB UNA QUANTITAT DE CIMENT DE 275 KG/M3 I RELACIÓ AIGUA CIMENT =&lt; 0.6, ABOCAT AMB CUBILOT</t>
  </si>
  <si>
    <t>FORM.P/PILAR, FORMIGÓ PER ARMAR +ADDIT. HIDRÒFUG HA - 25 / B / 10 / XC2 QUANT.CIMENT 275KG/M3, AIGUA</t>
  </si>
  <si>
    <t>B06F2-I62A</t>
  </si>
  <si>
    <t>FORMIGÓ PER ARMAR AMB ADDITIU HIDRÒFUG HA - 25 / B / 10 / XC2 AMB UNA QUANTITAT DE CIMENT DE 275 KG/M3 I RELACIÓ AIGUA CIMENT =&lt; 0.6</t>
  </si>
  <si>
    <t>P4599-I7UM</t>
  </si>
  <si>
    <t>FORMIGONAMENT DE SOSTRES AMB ELEMENTS RESISTENTS INDUSTRIALITZATS AMB FORMIGÓ PER ARMAR HA - 25 / B / 10 / XC2 AMB UNA QUANTITAT DE CIMENT DE 275 KG/M3 I RELACIÓ AIGUA CIMENT =&lt; 0.6 I ABOCAT AMB BOMBA</t>
  </si>
  <si>
    <t>FORMIGONAMENT SOSTRES EL.RESIST.,FORMIGÓ PER ARMAR HA - 25 / B / 10 / XC2 QUANT.CIMENT 275KG/M3, AIG</t>
  </si>
  <si>
    <t>B06F2-I3LU</t>
  </si>
  <si>
    <t>FORMIGÓ PER ARMAR HA - 25 / B / 10 / XC2 AMB UNA QUANTITAT DE CIMENT DE 275 KG/M3 I RELACIÓ AIGUA CIMENT =&lt; 0.6</t>
  </si>
  <si>
    <t>P4599-JY71</t>
  </si>
  <si>
    <t>FORMIGONAMENT DE SOSTRES AMB ELEMENTS RESISTENTS INDUSTRIALITZATS AMB FORMIGÓ PER ARMAR HA - 25 / F / 10 / XC2 AMB UNA QUANTITAT DE CIMENT DE 275 KG/M3 I RELACIÓ AIGUA CIMENT =&lt; 0.6 I ABOCAT AMB CUBILOT</t>
  </si>
  <si>
    <t>FORMIGONAMENT SOSTRES EL.RESIST.,FORMIGÓ PER ARMAR HA - 25 / F / 10 / XC2 QUANT.CIMENT 275KG/M3, AIG</t>
  </si>
  <si>
    <t>B06F2-I1VM</t>
  </si>
  <si>
    <t>FORMIGÓ PER ARMAR HA - 25 / F / 10 / XC2 AMB UNA QUANTITAT DE CIMENT DE 275 KG/M3 I RELACIÓ AIGUA CIMENT =&lt; 0.6</t>
  </si>
  <si>
    <t>P4599-KI5Z</t>
  </si>
  <si>
    <t>FORMIGONAMENT DE SOSTRES AMB ELEMENTS RESISTENTS INDUSTRIALITZATS AMB FORMIGÓ PER ARMAR AMB ADDITIU HIDRÒFUG HA - 25 / B / 10 / XC2 AMB UNA QUANTITAT DE CIMENT DE 275 KG/M3 I RELACIÓ AIGUA CIMENT =&lt; 0.6 I ABOCAT AMB BOMBA</t>
  </si>
  <si>
    <t>FORMIGONAMENT SOSTRES EL.RESIST.,FORMIGÓ PER ARMAR +ADDIT. HIDRÒFUG HA - 25 / B / 10 / XC2 QUANT.CIM</t>
  </si>
  <si>
    <t>P45C1-JMYE</t>
  </si>
  <si>
    <t>FORMIGONAMENT DE LLOSES INCLINADES AMB FORMIGÓ PER ARMAR AMB ADDITIU HIDRÒFUG HA - 25 / B / 10 / XC1 AMB UNA QUANTITAT DE CIMENT DE 275 KG/M3 I RELACIÓ AIGUA CIMENT =&lt; 0.6, ABOCAT AMB BOMBA</t>
  </si>
  <si>
    <t>FORM.D/LLOSA INCLIN., FORMIGÓ PER ARMAR +ADDIT. HIDRÒFUG HA - 25 / B / 10 / XC1 QUANT.CIMENT 275KG/M</t>
  </si>
  <si>
    <t>B06F2-I2IH</t>
  </si>
  <si>
    <t>FORMIGÓ PER ARMAR AMB ADDITIU HIDRÒFUG HA - 25 / B / 10 / XC1 AMB UNA QUANTITAT DE CIMENT DE 275 KG/M3 I RELACIÓ AIGUA CIMENT =&lt; 0.6</t>
  </si>
  <si>
    <t>P-71</t>
  </si>
  <si>
    <t>PE.A / PE.B / PE.E / PE.F  - LLOSA DE FORMIGÓ ACABAT RASPATLLAT</t>
  </si>
  <si>
    <t>B06F2-I05P</t>
  </si>
  <si>
    <t>FORMIGÓ PER ARMAR HA - 25 / B / 20 / XC1 AMB UNA QUANTITAT DE CIMENT DE 275 KG/M3 I RELACIÓ AIGUA CIMENT =&lt; 0.6</t>
  </si>
  <si>
    <t>B0B8-108D</t>
  </si>
  <si>
    <t>MALLA ELECTROSOLDADA DE BARRES CORRUGADES D'ACER ME 15X15 CM D:6-6 MM 6X2,2 M B500SD UNE-EN 10080</t>
  </si>
  <si>
    <t>P4B8-D6QH</t>
  </si>
  <si>
    <t>ARMADURA DE LLOSES D'ESTRUCTURA AP500 S D'ACER EN BARRES CORRUGADES B500S DE LÍMIT ELÀSTIC &gt;= 500 N/MM2</t>
  </si>
  <si>
    <t>ARMADURA D/LLOSA ESTRUC.AP500S BARRES CORRUG.</t>
  </si>
  <si>
    <t>P4BE-FIVO</t>
  </si>
  <si>
    <t>ARMADURA PER A PILARS AP500 S D'ACER EN BARRES CORRUGADES B500S DE LÍMIT ELÀSTIC &gt;= 500 N/MM2</t>
  </si>
  <si>
    <t>ARM.PILARS AP500S BARRES CORRUG.</t>
  </si>
  <si>
    <t>P4BI-D9P6</t>
  </si>
  <si>
    <t>ARMADURA PER A SOSTRES AMB ELEMENTS RESISTENTS INDUSTRIALITZATS AP500 S D'ACER EN BARRES CORRUGADES B500S DE LÍMIT ELÀSTIC &gt;= 500 N/MM2</t>
  </si>
  <si>
    <t>ARMADURA P/SOSTRE INDUST. AP500S BARRES CORRUG.</t>
  </si>
  <si>
    <t>P4BJ-D9PD</t>
  </si>
  <si>
    <t>ARMADURA PER A SOSTRES AMB ELEMENTS RESISTENTS AP500 T AMB MALLA ELECTROSOLDADA DE BARRES CORRUGADES D'ACER ME 15X15 CM D:5-5 MM 6X2,2 M B500T UNE-EN 10080</t>
  </si>
  <si>
    <t>ARMADURA P/SOSTRE ELEM.RESIST. AP500T,MALLA ELECTR.ACER CORR.ME 15X15CM,D:5-5MM,6X2,2M B500T</t>
  </si>
  <si>
    <t>B0B8-107X</t>
  </si>
  <si>
    <t>MALLA ELECTROSOLDADA DE BARRES CORRUGADES D'ACER ME 15X15 CM D:5-5 MM 6X2,2 M B500T UNE-EN 10080</t>
  </si>
  <si>
    <t>P4BJ-D9PG</t>
  </si>
  <si>
    <t>ARMADURA PER A SOSTRES AMB ELEMENTS RESISTENTS AP500 T AMB MALLA ELECTROSOLDADA DE BARRES CORRUGADES D'ACER ME 30X15 CM D:6-6 MM 6X2,2 M B500T UNE-EN 10080</t>
  </si>
  <si>
    <t>ARMADURA P/SOSTRE ELEM.RESIST. AP500T,MALLA ELECTR.ACER CORR.ME 30X15CM,D:6-6MM,6X2,2M B500T</t>
  </si>
  <si>
    <t>B0B8-1081</t>
  </si>
  <si>
    <t>MALLA ELECTROSOLDADA DE BARRES CORRUGADES D'ACER ME 30X15 CM D:6-6 MM 6X2,2 M B500T UNE-EN 10080</t>
  </si>
  <si>
    <t>P4D5-9LVM</t>
  </si>
  <si>
    <t>MUNTATGE I DESMUNTATGE D'UNA CARA D'ENCOFRAT AMB BASTIDORS METÀL·LICS MODULARS AMB TAULER FENÒLIC, PER A MURS DE BASE RECTILÍNIA AMB FUNCIÓ DE CONTENCIÓ, ENCOFRATS A DUES CARES, D'UNA ALÇÀRIA &lt;= 3 M, PER A FORMIGÓ VIST</t>
  </si>
  <si>
    <t>MUNTATGE+DESMUN.1 CARA ENCOFRAT BASTIDOR+FENÒL.,P/MUR RECT.,2CARES,H&lt;=3M,FORMIGÓ VIST</t>
  </si>
  <si>
    <t>B0DG0-1JLB</t>
  </si>
  <si>
    <t>AMORTITZACIÓ DE BASTIDORS METÀL·LICS MODULARS AMB TAULER FENÒLIC, AMB ESTRUCTURA D'ACER, PER A MUR DE BASE RECTILÍNIA DE FORMIGÓ VIST, AMB PART PROPORCIONAL D'ACCESSORIS</t>
  </si>
  <si>
    <t>B0DB3-2DNH</t>
  </si>
  <si>
    <t>TORNAPUNTES PER A ENCOFRAT AMB ELEMENTS INDUSTRIALITZATS, DE 3 M D'ALÇÀRIA, PER A 150 USOS, AMB PART PROPORCIONAL D'ACCESSORIS</t>
  </si>
  <si>
    <t>P4DC-3UYA</t>
  </si>
  <si>
    <t>MUNTATGE I DESMUNTATGE D'ENCOFRAT DE LLOSES INCLINADES, A UNA ALÇÀRIA &lt;= 5 M, AMB TAULER DE FUSTA DE PI FOLRAT AMB TAULER FENÒLIC PER A DEIXAR EL FORMIGÓ VIST</t>
  </si>
  <si>
    <t>MUNTATGE+DESMUNT.ENCOFRAT D/LLOSA INCLIN.,H&lt;= 5 M,TAULER,+TAUL.FEN. FORM.VIST</t>
  </si>
  <si>
    <t>B0D62-07PK</t>
  </si>
  <si>
    <t>CU</t>
  </si>
  <si>
    <t>PUNTAL METÀL·LIC I TELESCÒPIC PER A 5 M D'ALÇÀRIA I 150 USOS</t>
  </si>
  <si>
    <t>B0D70-0CEP</t>
  </si>
  <si>
    <t>TAULER ELABORAT AMB FUSTA DE PI, DE 22 MM DE GRUIX, PER A 10 USOS</t>
  </si>
  <si>
    <t>B0D70-0CF1</t>
  </si>
  <si>
    <t>TAULER ELABORAT AMB AGLOMERAT HIDRÒFUG AMB 2 CARES PLASTIFICADES, DE 10 MM DE GRUIX, PER A 1 ÚS</t>
  </si>
  <si>
    <t>P4DH-DQHH</t>
  </si>
  <si>
    <t>MUNTATGE I DESMUNTATGE D'ENCOFRAT AMB PLAFONS METÀL·LICS PER A PILARS DE SECCIÓ RECTANGULAR, PER A REVESTIR, D'ALÇÀRIA FINS A 3 M</t>
  </si>
  <si>
    <t>MUNTATGE+DESMUNT.ENCOFRAT PLAFONS,PILAR RECT.,P/REVESTIR,H&lt;=3M</t>
  </si>
  <si>
    <t>B0DZ5-0F6T</t>
  </si>
  <si>
    <t>PART PROPORCIONAL D'ELEMENTS AUXILIARS PER A PLAFONS METÀL·LICS, DE 50X50 CM</t>
  </si>
  <si>
    <t>B0D62-07PL</t>
  </si>
  <si>
    <t>PUNTAL METÀL·LIC I TELESCÒPIC PER A 3 M D'ALÇÀRIA I 150 USOS</t>
  </si>
  <si>
    <t>B0D80-0CNY</t>
  </si>
  <si>
    <t>PLAFÓ METÀL·LIC DE 50X50 CM PER A 50 USOS</t>
  </si>
  <si>
    <t>P4E0-DAVK</t>
  </si>
  <si>
    <t>ACER EN BARRES CORRUGADES ELABORAT A L'OBRA B500S DE LÍMIT ELÀSTIC &gt;= 500 N/MM2 PER A L'ARMADURA DE PARETS DE BLOCS DE MORTER DE CIMENT</t>
  </si>
  <si>
    <t>ACER B/CORRUG.OBRA B500S P/ARM.PARET BLOC MORT.</t>
  </si>
  <si>
    <t>P4E2-MF57</t>
  </si>
  <si>
    <t>FORMIGONAMENT PER A FÀBRICA DE BLOCS DE MORTER DE CIMENT, AMB FORMIGÓ PER ARMAR HA - 25 / F / 10 / XC2 AMB UNA QUANTITAT DE CIMENT DE 275 KG/M3 I RELACIÓ AIGUA CIMENT =&lt; 0.6, COL·LOCAT MANUALMENT</t>
  </si>
  <si>
    <t>FORM.P/FÀB.BLOCS MORT.CIM. FORMIGÓ PER ARMAR HA - 25 / F / 10 / XC2 QUANT.CIMENT 275KG/M3, AIGUA/CIM</t>
  </si>
  <si>
    <t>P4E5-DKMN</t>
  </si>
  <si>
    <t>PARET ESTRUCTURAL PER A REVESTIR, DE 20 CM DE GRUIX, DE BLOC FORADAT DE MORTER DE CIMENT R-6, LLIS, DE 400X200X200 MM, PER A REVESTIR, CATEGORIA I SEGONS NORMA UNE-EN 771-3, COL·LOCAT AMB CIMENT PÒRTLAND AMB FILLER CALCARI CEM II/B-L 32,5 R SEGONS UNE-EN 197-1, EN SACS I AMB UNA RESISTÈNCIA A COMPRESSIÓ DE LA PARET DE 3 N/MM2</t>
  </si>
  <si>
    <t xml:space="preserve">PARET ESTRUCTURAL,P/REVESTIR,G=20CM,BLOC FORADAT MORTER CIMENTR-6,LLIS 400X200X200MM,P/REVEST.,COL. </t>
  </si>
  <si>
    <t>B0E2-0EKY</t>
  </si>
  <si>
    <t>BLOC FORADAT DE MORTER DE CIMENT R-6, LLIS, DE 400X200X200 MM, PER A REVESTIR, CATEGORIA I SEGONS NORMA UNE-EN 771-3</t>
  </si>
  <si>
    <t>P-75</t>
  </si>
  <si>
    <t>X02 - REMAT PERIMETRAL</t>
  </si>
  <si>
    <t>A0F-000D</t>
  </si>
  <si>
    <t>OFICIAL 1A COL·LOCADOR</t>
  </si>
  <si>
    <t>A01-FEP3</t>
  </si>
  <si>
    <t>AJUDANT COL·LOCADOR</t>
  </si>
  <si>
    <t>B4L2-BAM1</t>
  </si>
  <si>
    <t>REMAT PERIMETRAL A COBERTA DE MARQUESINA, AMB PERFIL DE XAPA PER A SOSTRE COL·LABORANT AMB DOS PLECS, D'ACER GALVANITZAT I PRELACAT DE 3 MM DE GRUIX, COLOR I ACABAT A DEFINIR PER LA DF, COL·LOCAT SOBRE ESTRUCTURA.</t>
  </si>
  <si>
    <t>P-76</t>
  </si>
  <si>
    <t>X03 - REMAT PERIMETRAL</t>
  </si>
  <si>
    <t>B4L2-BAM2</t>
  </si>
  <si>
    <t>REMAT PERIMETRAL A COBERTA DE MARQUESINA, AMB PERFIL DE XAPA PER A SOSTRE COL·LABORANT AMB QUATRE PLECS, D'ACER GALVANITZAT I PRELACAT DE 3 MM DE GRUIX, COLOR I ACABAT A DEFINIR PER LA DF, COL·LOCAT SOBRE ESTRUCTURA.</t>
  </si>
  <si>
    <t>P-77</t>
  </si>
  <si>
    <t>X01 - CANAL DE RECOLLIDA D'AIGÛES</t>
  </si>
  <si>
    <t>B4L2-BAM7</t>
  </si>
  <si>
    <t>CANAL DE RECOLLIDA D'AIGÛES PER A COBERTA DE MARQUESINA, AMB PERFIL DE XAPA PER A SOSTRE COL·LABORANT, D'ACER GALVANITZAT I PRELACAT DE 5 MM DE GRUIX, COLOR I ACABAT A DEFINIR PER LA DF, COL·LOCAT SOBRE ESTRUCTURA.</t>
  </si>
  <si>
    <t>P4LH-6E35</t>
  </si>
  <si>
    <t>SEMIPLAQUES ALLEUGERIDES DE FORMIGÓ ARMAT (PRELLOSA) DE 120 CM D'AMPLÀRIA, LLUM COMPRESA ENTRE 2,50 I 5,00 M, DE 20,5 A 29,7 KN·M PER M D'AMPLÀRIA DE MOMENT FLECTOR ÚLTIM, PER A SOSTRE DE 18 CM DE GRUIX, COL·LOCADES SOBRE ESTRUCTURA</t>
  </si>
  <si>
    <t>SEMIPLAQ.ALLEUG.FORM.ARM.(PRELLOSA) AMPL.=120CM,LLUM 2,50 I 5,00 M,MOM.FLECT=20,5 A 29,7 KN·M,P/SOST</t>
  </si>
  <si>
    <t>B4L8-1AOW</t>
  </si>
  <si>
    <t>SEMIPLACA ALLEUGERIDA DE FORMIGÓ ARMAT (PRELLOSA) DE 5 CM DE GRUIX I 120 CM D'AMPLÀRIA, AMB ARMADURA DE CAPACITAT MECÀNICA COMPRESA ENTRE 240 I 320 KN</t>
  </si>
  <si>
    <t>P-78</t>
  </si>
  <si>
    <t>GR01 - PREFABRICAT DE FORMIGÓ; PER A LA FORMACIÓ DE GRADES</t>
  </si>
  <si>
    <t>C15G-00DD</t>
  </si>
  <si>
    <t>GRUA AUTOPROPULSADA DE 12 T</t>
  </si>
  <si>
    <t>B4P3-GR01</t>
  </si>
  <si>
    <t>PREFABRICAT DE FORMIGÓ; PER A LA FORMACIÓ DE GRADES
SUBMINISTRAMENT I COL·LOCACIÓ DE GRADA PREFABRICADA DE FORMIGÓ D'UNA PEÇA EN FORMA DE L DE 90X44 CM, DE 2M FINS A 5 M DE LLARGÀRIA, COL·LOCADA RECOLZADA.</t>
  </si>
  <si>
    <t>P-79</t>
  </si>
  <si>
    <t>GR02 - PREFABRICAT DE FORMIGÓ; PER A LA FORMACIÓ DE GRADES</t>
  </si>
  <si>
    <t>B4P3-GR02</t>
  </si>
  <si>
    <t>PREFABRICAT DE FORMIGÓ; PER A LA FORMACIÓ DE GRADES
SUBMINISTRAMENT I COL·LOCACIÓ DE GRADA PREFABRICADA DE FORMIGÓ D'UNA PEÇA EN FORMA DE L DE 150X40 CM, DE 4M DE LLARGÀRIA, COL·LOCADA RECOLZADA.</t>
  </si>
  <si>
    <t>P-80</t>
  </si>
  <si>
    <t>GR03 - PREFABRICAT DE FORMIGÓ; PER A LA FORMACIÓ DE GRADES</t>
  </si>
  <si>
    <t>B4P3-GR03</t>
  </si>
  <si>
    <t>GR03 - PREFABRICAT DE FORMIGÓ; PER A LA FORMACIÓ DE GRADES
SUBMINISTRAMENT I COL·LOCACIÓ DE GRADA PREFABRICADA DE FORMIGÓ D'UNA PEÇA EN FORMA DE U DE 60X40 CM, DE 2M A 3M DE LLARGÀRIA, COL·LOCADA RECOLZADA.</t>
  </si>
  <si>
    <t>P-81</t>
  </si>
  <si>
    <t>GR07 - PREFABRICAT DE FORMIGÓ; PECES SINGULARS</t>
  </si>
  <si>
    <t>B4P3-GR07</t>
  </si>
  <si>
    <t>GR07 - PREFABRICAT DE FORMIGÓ; PECES SINGULARS
SUBMINISTRAMENT I COL·LOCACIÓ DE GRADA PREFABRICADA DE FORMIGÓ D'UNA PEÇA EN FORMA RECTANGULAR DE DIMENSIONS VARIABLES I GRUIX 10CM, COL·LOCADA AMB MORTER SOBRE ESTRUCTURA DE MURS.</t>
  </si>
  <si>
    <t>B07L-1PYB</t>
  </si>
  <si>
    <t>MORTER PER A RAM DE PALETA, CLASSE M 7.5 (7,5 N/MM2), EN SACS, DE DESIGNACIÓ (G) SEGONS NORMA UNE-EN 998-2</t>
  </si>
  <si>
    <t>P-82</t>
  </si>
  <si>
    <t>GR04 - GRAÓ PREFABRICAT SOBRE GRADES</t>
  </si>
  <si>
    <t>B4P9-GR04</t>
  </si>
  <si>
    <t>GR04 - GRAÓ PREFABRICAT SOBRE GRADES
SUBMINISTRAMENT I COL·LOCACIÓ DE GRAÓ AMB PEÇA PREFABRICADA DE FORMIGÓ EN FORMA DE ´´L´´, DE 30X13CM I 100 CM DE LLARG COL·LOCADA AMB MORTER SOBRE LA GRADA.</t>
  </si>
  <si>
    <t>P-83</t>
  </si>
  <si>
    <t>GR05 - GRAÓ PREFABRICAT SOBRE GRADES</t>
  </si>
  <si>
    <t>B4P9-GR05</t>
  </si>
  <si>
    <t>GR05 - GRAÓ PREFABRICAT SOBRE GRADES
SUBMINISTRAMENT I COL·LOCACIÓ DE GRAÓ AMB PEÇA PREFABRICADA DE FORMIGÓ EN FORMA DE ´´L´´, DE 40X13CM I DE 150CM FINS A 3,60M DE LLARG COL·LOCADA AMB MORTER SOBRE LA GRADA.</t>
  </si>
  <si>
    <t>P4Z6-6YXK</t>
  </si>
  <si>
    <t>ANCORATGE D'ACER AMB TAC D'EXPANSIÓ DE DIÀMETRE 10 MM, AMB CARGOL, VOLANDERA I FEMELLA PER A FIXACIÓ DE PERFILS METÀL·LICS A ESTRUCTURA DE FORMIGÓ</t>
  </si>
  <si>
    <t>ANCORATGE ACER+TAC D'EXPANSIÓ,D=10MM,CARG./VOLAND./FEM.,P/FIX.PERFILS METÀL.ESTR.FORM.</t>
  </si>
  <si>
    <t>B0AP-07IX</t>
  </si>
  <si>
    <t>TAC D'ACER DE D 10 MM, AMB CARGOL, VOLANDERA I FEMELLA</t>
  </si>
  <si>
    <t>P-84</t>
  </si>
  <si>
    <t>X04 - COBERTA SUPERIOR</t>
  </si>
  <si>
    <t>BOCH4-BAM7</t>
  </si>
  <si>
    <t>COBERTA SUPERIOR DE LA MARQUESINA AMB AMB XAPA METÀL·LICA D'ACER AUTOPORTANT MODEL EUROMODUL 44 DE EUROPERFIL O SIMILAR, ACABAT LACAT I PINTAT, COLOR A DEFINIR PER LA DF, D'ESPESSOR 1,2MM, ALÇADA DEL NERVI 4 CM, COL·LOCAT AMB FIXACIONS MECÀNIQUES.</t>
  </si>
  <si>
    <t>B0A5-06VX</t>
  </si>
  <si>
    <t>CARGOL AUTOROSCANT AMB VOLANDERA</t>
  </si>
  <si>
    <t>P-85</t>
  </si>
  <si>
    <t>X05 - TANCAMENT INFERIOR</t>
  </si>
  <si>
    <t>BOCH4-BAM8</t>
  </si>
  <si>
    <t>TANCAMENT INFERIOR DE LA MARQUESINA AMB AMB XAPA METÀL·LICA D'ACER AUTOPORTANT MODEL ENTROPIA DE EUROPERFILL O SIMILAR, ACABAT LACAT I PINTAT, COLOR A DEFINIR PER LA DF, D'ESPESSOR 1,2MM, ALÇADA DEL NERVI 5 CM, COL·LOCAT AMB FIXACIONS MECÀNIQUES.</t>
  </si>
  <si>
    <t>P-86</t>
  </si>
  <si>
    <t>TS01 - TANCAMENT PARA-PILOTES COPLANAR AL BALLAT DEL RECINTE</t>
  </si>
  <si>
    <t>B6A6-2AYS</t>
  </si>
  <si>
    <t>XARXA DE FIL NILÓ DE 3 MM DE DIÀMETRE I PAS DE MALLA DE 50 MM, AMB CORDA PERIMETRAL DE 12 MM DE DIÀMETRE</t>
  </si>
  <si>
    <t>B6A0-0KO4</t>
  </si>
  <si>
    <t>PAL PER A EXTREMS, TENSORS O PUNTS SINGULARS DE TUB D'ACER GALVANITZAT, 80 MM I D'ALÇÀRIA 4,4 M
CRITERI D'AMIDAMENT: UNITAT D'AMIDAMENT: LA INDICADA A LA DESCRIPCIÓ DE L'ELEMENT
CRITERI D'AMIDAMENT: QUANTITAT NECESSÀRIA SUBMINISTRADA A L'OBRA</t>
  </si>
  <si>
    <t>P-87</t>
  </si>
  <si>
    <t>TS02 - TANCAMENT PARA-PILOTES SIMPLE</t>
  </si>
  <si>
    <t>B6A0-0KO2</t>
  </si>
  <si>
    <t>PAL INTERMEDI DE TUB D'ACER GALVANITZAT, 80 MM I D'ALÇÀRIA 4,4 M
CRITERI D'AMIDAMENT: UNITAT D'AMIDAMENT: LA INDICADA A LA DESCRIPCIÓ DE L'ELEMENT
CRITERI D'AMIDAMENT: QUANTITAT NECESSÀRIA SUBMINISTRADA A L'OBRA</t>
  </si>
  <si>
    <t>P7B1-6Q3T</t>
  </si>
  <si>
    <t>GEOTÈXTIL FORMAT PER FELTRE DE POLIPROPILÈ TEIXIT DE 100 A 110 G/M2, COL·LOCAT SENSE ADHERIR</t>
  </si>
  <si>
    <t>GEOTÈXTIL FELTRE PP TEIX.,100 A 110 G/M2,S/ADH.</t>
  </si>
  <si>
    <t>B7B1-0KP6</t>
  </si>
  <si>
    <t>GEOTÈXTIL FORMAT PER FELTRE DE POLIPROPILÈ TEIXIT DE 100 A 110 G/M2</t>
  </si>
  <si>
    <t>P-88</t>
  </si>
  <si>
    <t>SUBMINISTRAMENT I COL·LOCACIÓ DE GEOTÈXTIL</t>
  </si>
  <si>
    <t>B7B1-0KQ7</t>
  </si>
  <si>
    <t>GEOTÈXTIL FORMAT PER FELTRE DE POLIÈSTER NO TEIXIT, LLIGAT MECÀNICAMENT DE 200 A 250 G/M2</t>
  </si>
  <si>
    <t>P7B2-5RJA</t>
  </si>
  <si>
    <t>LÀMINA SEPARADORA DE POLIETILÈ DE 50 µM I 48 G/M2, COL·LOCADA NO ADHERIDA</t>
  </si>
  <si>
    <t>LÀMINA SEPARAD.POLIETILÈ G=50µM,PES=48G/M2,COL.N/ADH.</t>
  </si>
  <si>
    <t>B775-0KR4</t>
  </si>
  <si>
    <t>VEL DE POLIETILÈ DE GRUIX 50 µM I DE PES 48 G/M2</t>
  </si>
  <si>
    <t>P-89</t>
  </si>
  <si>
    <t>ARREBOSSAT BONA VISTA,VERT.EXT.,H&lt;3M,MORTER CIMENT 1:6,REMOLINAT</t>
  </si>
  <si>
    <t>P-90</t>
  </si>
  <si>
    <t>DETER.PODER COBR.PEL.LÍC. SECA,PINTURA</t>
  </si>
  <si>
    <t>BV2J0-00ZW</t>
  </si>
  <si>
    <t>P-91</t>
  </si>
  <si>
    <t>BASE DE GRAVA DE PEDRA CALCÀRIA; D. 40/60MM</t>
  </si>
  <si>
    <t>B03J-0K8E</t>
  </si>
  <si>
    <t>GRAVA DE PEDRERA DE PEDRA CALCÀRIA, DE 40 A 60 MM</t>
  </si>
  <si>
    <t>P-92</t>
  </si>
  <si>
    <t>BASE D'ULL DE PERDIU</t>
  </si>
  <si>
    <t>P-93</t>
  </si>
  <si>
    <t>PE.C - ACABAT DE GRAVA CALCÀRIA; E=5CM</t>
  </si>
  <si>
    <t>B03J-0K8H</t>
  </si>
  <si>
    <t>GRAVA DE PEDRERA DE PEDRA CALCÀRIA, DE 50 A 70 MM</t>
  </si>
  <si>
    <t>P924-DX73</t>
  </si>
  <si>
    <t>SUBBASE DE 15 CM DE GRUIX DE GRAVA DE PEDRERA DE PEDRA CALCÀRIA, DE 50 A 70 MM, AMB ESTESA I PICONATGE DEL MATERIAL</t>
  </si>
  <si>
    <t>SUBBASE,G=15CM,GRAVA PEDRA CALC.50 A 70 MM,ESTESA+PICON.</t>
  </si>
  <si>
    <t>P-94</t>
  </si>
  <si>
    <t>BASE DE TOT; 98%PM</t>
  </si>
  <si>
    <t>C151-002Z</t>
  </si>
  <si>
    <t>CAMIÓ CISTERNA DE 8 M3</t>
  </si>
  <si>
    <t>B03F-05NW</t>
  </si>
  <si>
    <t>TOT-U ARTIFICIAL</t>
  </si>
  <si>
    <t>P93K-73FF</t>
  </si>
  <si>
    <t>MUNTATGE D'ENCOFRAT PERDUT AMB REVOLTÓ DE POLIPROPILÈ RECICLAT DE 35 CM D'ALÇÀRIA, INCLOSES LES PECES ESPECIALS</t>
  </si>
  <si>
    <t>MUNTATGE ENCOFRAT PERDUT +REVOLTÓ PP RECIC.,H=35CM,+PECES ESP.</t>
  </si>
  <si>
    <t>B931-1GCX</t>
  </si>
  <si>
    <t>REVOLTÓ DE POLIPROPILÈ RECICLAT DE 35 CM D'ALÇÀRIA, PER A LA FORMACIÓ D'ENCOFRAT PERDUT, INCLOSES LES PECES ESPECIALS</t>
  </si>
  <si>
    <t>P93K-73FK</t>
  </si>
  <si>
    <t>MUNTATGE D'ENCOFRAT PERDUT AMB REVOLTÓ DE POLIPROPILÈ RECICLAT DE 70 CM D'ALÇÀRIA, INCLOSES LES PECES ESPECIALS</t>
  </si>
  <si>
    <t>MUNTATGE ENCOFRAT PERDUT +REVOLTÓ PP RECIC.,H=70CM,+PECES ESP.</t>
  </si>
  <si>
    <t>B931-1GD0</t>
  </si>
  <si>
    <t>REVOLTÓ DE POLIPROPILÈ RECICLAT DE 70 CM D'ALÇÀRIA, PER A LA FORMACIÓ D'ENCOFRAT PERDUT, INCLOSES LES PECES ESPECIALS</t>
  </si>
  <si>
    <t>P93M-I7RB</t>
  </si>
  <si>
    <t>SOLERA DE FORMIGÓ EN MASSA HM - 20 / F / 20 / X0 AMB UNA QUANTITAT DE CIMENT DE 200 KG/M3 I RELACIÓ AIGUA CIMENT =&lt; 0.6, DE GRUIX 15 CM, ABOCAT DES DE CAMIÓ</t>
  </si>
  <si>
    <t>SOLERA DE FORMIGÓ EN MASSA HM - 20 / F / 20 / X0 QUANT.CIMENT 200KG/M3, AIGUA/CIMENT =&lt; 0.6,G=15CMCA</t>
  </si>
  <si>
    <t>B06F1-LRRD</t>
  </si>
  <si>
    <t>FORMIGÓ EN MASSA HM - 20 / F / 20 / X0 AMB UNA QUANTITAT DE CIMENT DE 200 KG/M3 I RELACIÓ AIGUA CIMENT =&lt; 0.6</t>
  </si>
  <si>
    <t>P-98</t>
  </si>
  <si>
    <t>VORADA RECTA ACER CORTEN,8X300MM,INCL.ELEM.ANCORATGE SOLDATS,COL. FORM.NO ESTRUCTURAL HNE-15/P/40</t>
  </si>
  <si>
    <t>B069-I4L6</t>
  </si>
  <si>
    <t>m3</t>
  </si>
  <si>
    <t>Formigó d'ús no estructural HNE-20/B/20 de resistència a compressió 20 N/mm2, consistència tova i grandària màxima del granulat 20 mm</t>
  </si>
  <si>
    <t>B965-H694</t>
  </si>
  <si>
    <t>VORADA RECTA D'ACER CORTEN, DE 8 MM DE GRUIX I 300 MM D'ALÇÀRIA, AMB ELS ELEMENTS METÀL·LICS D'ANCORATGE SOLDATS A LA XAPA</t>
  </si>
  <si>
    <t>P-99</t>
  </si>
  <si>
    <t>PE.G - PAVIMENT DE SAULÓ</t>
  </si>
  <si>
    <t>B03C-05NM</t>
  </si>
  <si>
    <t>SAULÓ SENSE GARBELLAR</t>
  </si>
  <si>
    <t>P-100</t>
  </si>
  <si>
    <t>BASE DE SORRA GARBELLADA; PLEC PARCS I JARDINS</t>
  </si>
  <si>
    <t>A0F-000S</t>
  </si>
  <si>
    <t>B03L-H4LA</t>
  </si>
  <si>
    <t>SORRA GARBELLADA 3- 5 MM, CANTELL RODÓ, NETA, SENSE ARGILA</t>
  </si>
  <si>
    <t>P-101</t>
  </si>
  <si>
    <t>PE.D - PAVIMENT DE PEÇA DE FORMIGÓ</t>
  </si>
  <si>
    <t>B9F3-VENZ</t>
  </si>
  <si>
    <t>PEÇA RECTANGULAR DE FORMIGÓ MONOCAPA, GRIS, DE 10X20 CM I 8 CM DE GRUIX, PREU ALT, PER A PAVIMENT DRENANT</t>
  </si>
  <si>
    <t>P-102</t>
  </si>
  <si>
    <t>PE.A / PE.B / PE.E / PE.F - RASPATLLAT DE PAVIMENTS DE FORMIGÓ</t>
  </si>
  <si>
    <t>P-103</t>
  </si>
  <si>
    <t>PAVIMENT DE MESCLA BITUMINOSA CONTÍNUA EN CALENT TIPUS AC 16 SURF B 50/70 D</t>
  </si>
  <si>
    <t>C173-005K</t>
  </si>
  <si>
    <t>CORRÓ VIBRATORI PER A FORMIGONS I BETUMS AUTOPROPULSAT PNEUMÀTIC</t>
  </si>
  <si>
    <t>C175-00G4</t>
  </si>
  <si>
    <t>ESTENEDORA PER A PAVIMENTS DE MESCLA BITUMINOSA</t>
  </si>
  <si>
    <t>B9H1-0HTR</t>
  </si>
  <si>
    <t>MESCLA BITUMINOSA CONTÍNUA EN CALENT TIPUS AC 16 SURF B 50/70 D, AMB BETUM ASFÀLTIC DE PENETRACIÓ, DE GRANULOMETRIA DENSA PER A CAPA DE TRÀNSIT I GRANULAT GRANÍTIC</t>
  </si>
  <si>
    <t>P-104</t>
  </si>
  <si>
    <t>DESPLAÇAMENT+MUNT.+DESMUNT. DE EQUIP ESTESA/FRESAT, MESCLA BITUM.CALENT</t>
  </si>
  <si>
    <t>C17H-HOSB</t>
  </si>
  <si>
    <t>P-105</t>
  </si>
  <si>
    <t>REG D'ADHERÈNCIA AMB EMULSIÓ BITUMINOSA</t>
  </si>
  <si>
    <t>C174-00GD</t>
  </si>
  <si>
    <t>ESCOMBRADORA AUTOPROPULSADA</t>
  </si>
  <si>
    <t>C170-0036</t>
  </si>
  <si>
    <t>CAMIÓ CISTERNA PER A REG ASFÀLTIC</t>
  </si>
  <si>
    <t>B057-06IQ</t>
  </si>
  <si>
    <t>EMULSIÓ BITUMINOSA CATIÒNICA AMB UN 60% DE BETUM ASFÀLTIC, PER A REG D'ADHERÈNCIA TIPUS C60B3/B2 ADH, SEGONS UNE-EN 13808</t>
  </si>
  <si>
    <t>P-106</t>
  </si>
  <si>
    <t>CONTROL DE QUALITAT GESPA ARTIFICIAL</t>
  </si>
  <si>
    <t>P-107</t>
  </si>
  <si>
    <t>CAPA AMORTIDORA DE PAVIMENT</t>
  </si>
  <si>
    <t>B091-06VI</t>
  </si>
  <si>
    <t>ADHESIU DE POLIURETÀ</t>
  </si>
  <si>
    <t>B9PC-N0JQ</t>
  </si>
  <si>
    <t>CAPA AMORTIDORA DE PAVIMENT DE PECES ENCADELLADES I MALLA GEOTEXTIL DE 2 CM DE GRUIX I PES ENTRE 2 I 2,5 KG/M2</t>
  </si>
  <si>
    <t>P-108</t>
  </si>
  <si>
    <t xml:space="preserve">PAVIMENT AMB GESPA SINTÈTICA </t>
  </si>
  <si>
    <t>B9P7-BAM1</t>
  </si>
  <si>
    <t>PAVIMENT AMB GESPA SINTÈTICA 
SUBMINISTRAMENT I COL·LOCACIÓ DE GESPA SINTÈTICA SENSE FARCIMENT NI LLASTRAT DE SORRA, AMB LES SEGÜENTS CARACTERÍSTIQUES:
TIPUS: SISTEMA DE GESPA SINTÈTICA AMB PATRÓ DE PUNTS RECTE, TUFTAT, AMB GALGA 3/8”, ABSOLUTAMENT LLIURE DE FARCIMENTS, NI ESTABLITZANTS NI PERFORMANTES.
COMPOSICIÓ: COMBINACIÓ DE 16 MONOFILAMENTS PER PUNTADA AMB UN TOTAL MÀXIM DE 14.000 DTEX: 6 FIBRES DE SECCIÓ RECTANGULAR NERVADA, AMB 1.000 DTEX PER FILAMENT, 150 MICRES DE GRUIX, SEMI-TEXTURAT , I 10 FIBRES AMB SECCIÓ EN DIAMANT NERVADA 750 DTEX PER FILAMENT, 145 MICRES DE GRUIX, TEXTURADA.
BASE PRIMÀRIA: TRIPLE: 100% PP THIOBAC, COLOR NEGRE, ESTABILITZAT A L'ACCIÓ DE RAIGS U.V. A. I MALLA DE TEIXIT NO TEIXIT DE REFORÇ. PES TOTAL MÍNIM DE 300 G/M²
COLOR: BICOLOR
REVESTIMENT SECUNDARI: RECOBRIMENT DE LÀTEX SBR AMB ORIFICIS DE DRENATGE
ALTURA MÍNIMA DE FIBRA: 37 MM +10%
ALTURA MÍNIMA TOTAL: 39 MM +10%
NÚM. DE PUNTS PER 10 CM (LLARG): 10,5
NÚM. DE MÍNIM DE PUNTS PER 10 CM (AMPLE): 29
NÚM. MÍNIM DE PUNTADES/M²: 31.000 (990.000 FILAMENTS)
PES MÍNIM DE FIBRA: 3.600 GR/M²
PES MÍNIM BASE PRIMÀRIA: 300 GR/M²
PES MÍNIM REVESTIMENT SECUNDARI: 900 GR/M²
PES MÍNIM TOTAL: 4.500 GR/M²
AMPLE DELS ROTLLOS: 400 CM +2 CM
INSTAL·LACIÓ DE LA GESPA INCLOENT L'ESTESA, ENCOLAT DE JUNTES SOBRE BANDES DE POLIÈSTER DE 30 CM D'AMPLE.
CRITERI D'AMIDAMENT: M2 DE SUPERFÍCIE AMIDADA SEGONS LES ESPECIFICACIONS DE LA DT.</t>
  </si>
  <si>
    <t>P-109</t>
  </si>
  <si>
    <t>RESIST.LLISC/RELLISC.(IN SITU),PAVIM.POLITS+S/POLIR</t>
  </si>
  <si>
    <t>BVAC-02IX</t>
  </si>
  <si>
    <t>P-110</t>
  </si>
  <si>
    <t>RESIST.LLISC/RELLISC.(LABOR.), PAVIM.POLITS+S/POLIR,DETERM.&gt;=10</t>
  </si>
  <si>
    <t>BV2L0-00Z5</t>
  </si>
  <si>
    <t>P-111</t>
  </si>
  <si>
    <t>PARTIDA ALÇADA A JUSTIFICAR PER AL CONJUNT D'INSPECCIONS FINALS D'OBRA</t>
  </si>
  <si>
    <t>P-112</t>
  </si>
  <si>
    <t>P-113</t>
  </si>
  <si>
    <t>TS09 / TS09' /TS10' - BARANA LATERAL D'ESCALES D'ACCÉS AL PAS POSTERIOR DE LES GRADES</t>
  </si>
  <si>
    <t>A0F-000P</t>
  </si>
  <si>
    <t>OFICIAL 1A MANYÀ</t>
  </si>
  <si>
    <t>A01-FEPB</t>
  </si>
  <si>
    <t>AJUDANT MANYÀ</t>
  </si>
  <si>
    <t>BB10-BAM1</t>
  </si>
  <si>
    <t>BARANA LATERAL D'ESCALES AMB BARROTS. H=1,0 M, PASSAMÀ EN FORMA DE ´´L´´ DE 8 X 10 CM I MUNTANTS RECTANGULARS DE 5 X 8 CM, BARROTS DE Ø1 CM CADA 10 CM. ANCLATGE SOBRE PLETINA AMB ESCOPIDOR DE XAPA PLEGADA.</t>
  </si>
  <si>
    <t>P-114</t>
  </si>
  <si>
    <t>TS03 / TS04 - BARANA LATERAL</t>
  </si>
  <si>
    <t>BB10-BAM3</t>
  </si>
  <si>
    <t>BARANA LÍMIT LATERAL GALVANITZADA. H=1M, PASSAMÀ TUBULAR Ø 50MM I MUNTANTS TUBULARS TUBULAR Ø 50MM CADA 140CM / 200CM ENCASTATS AMB MORTER DE CIMENT.</t>
  </si>
  <si>
    <t>P-115</t>
  </si>
  <si>
    <t>TS06 - BARANA LATERAL ESCALES</t>
  </si>
  <si>
    <t>BB10-BAM4</t>
  </si>
  <si>
    <t>SUBMINISTRAMENT I COL·LOCACIÓ DE BARANA LÍMIT LATERAL GALVANITZADA MODULAR H=0,9M, PASSAMÀ TUBULAR Ø 50MM I MUNTANTS TUBULARS TUBULAR Ø 50MM CADA 1,46 CM, ANCLATGE SOBRE PLETINA AMB ESCOPIDOR DE XAPA PLEGADA</t>
  </si>
  <si>
    <t>BB30-BAM1</t>
  </si>
  <si>
    <t>MALLA ACER INOX EN BARANES EXTERIORS
TREBALLS D'INSTAL·LACIÓ DE MALLA DE CABLE D'ACER INOX DIAM. 1,5 MM MW 50 MM (50X87) HORITZONTAL EN BARANES EXISTENTS.</t>
  </si>
  <si>
    <t>P-116</t>
  </si>
  <si>
    <t>RECOL·LOCACIÓ DE BARANA EXISTENT</t>
  </si>
  <si>
    <t>P-117</t>
  </si>
  <si>
    <t>TS11 / TS12 / TS13 - BARANA LÍMIT GRADES FUTBOL 7</t>
  </si>
  <si>
    <t>BB10-BAM6</t>
  </si>
  <si>
    <t>BARANA LATERAL D'ESCALES AMB BARROTS. H=1,0 M, PASSAMÀ EN FORMA DE ´´L´´ DE 8 X 10 CM I MUNTANTS RECTANGULARS DE 5 X 8 CM CADA 2 M, BARROTS DE Ø1 CM CADA 10 CM. ANCLATGE SOBRE PLETINA AMB ESCOPIDOR DE XAPA PLEGADA.</t>
  </si>
  <si>
    <t>B44Z-0M0F</t>
  </si>
  <si>
    <t>ACER S275JR SEGONS UNE-EN 10025-2, FORMAT PER PEÇA SIMPLE, EN PERFILS LAMINATS EN CALENT SÈRIE L, LD, T, RODÓ, QUADRAT, RECTANGULAR I PLANXA, TALLAT A MIDA I AMB UNA CAPA D'IMPRIMACIÓ ANTIOXIDANT</t>
  </si>
  <si>
    <t>P-118</t>
  </si>
  <si>
    <t>TS10 - PASSAMÀ LATERAL D'ESCALES D'ACCÉS AL PAS POSTERIOR DE LES GRADES</t>
  </si>
  <si>
    <t>B5ZZB-131C</t>
  </si>
  <si>
    <t>VIS D'ACER GALVANITZAT DE 5.5X110 MM, AMB JUNTS DE PLOM I FERRO I TAC DE NILÓ DE 8/10 MM</t>
  </si>
  <si>
    <t>BB1A-BAM7</t>
  </si>
  <si>
    <t>PASSAMÀ LATERAL D'ESCALES. H=1,0 M, PASSAMÀ EN FORMA DE ´´L´´ DE 8 X 10 CM . ANCLATGE CONTRA EL MUR DE FORMIGÓ AMB PLETINA DE 5 CM CARGOLADA I SOLDADA.</t>
  </si>
  <si>
    <t>P-119</t>
  </si>
  <si>
    <t>ASS.DINÀMIC (COS DUR),BARANA</t>
  </si>
  <si>
    <t>BVA3-02J5</t>
  </si>
  <si>
    <t>P-120</t>
  </si>
  <si>
    <t>SENYALÈTICA D'ESPAIS ADAPTATS I ACOMPANYANT</t>
  </si>
  <si>
    <t>BB91-H5EZ</t>
  </si>
  <si>
    <t>PLACA DE SENYALITZACIÓ INTERIOR DE PLANXA D'ALUMINI LLISA, AMB CARÀCTERS ALFANUMÈRICS I/O PICTOGRAMA, DE 20X20 CM, AMB SUPORT PER A FIXAR MECÀNICAMENT</t>
  </si>
  <si>
    <t>B0AO-07II</t>
  </si>
  <si>
    <t>TAC DE NILÓ DE 6 A 8 MM DE, AMB VIS</t>
  </si>
  <si>
    <t>PBA3-DXIX</t>
  </si>
  <si>
    <t>PINTAT SOBRE PAVIMENT DE MARCA VIAL LONGITUDINAL CONTÍNUA PER A ÚS PERMANENT I NO RETRORREFLECTANT, TIPUS P-NR, DE 10 CM D'AMPLÀRIA, AMB PINTURA ACRÍLICA DE COLOR BLANC, APLICADA AMB MITJANS MANUALS</t>
  </si>
  <si>
    <t>MARCA VIAL LONG.CONTÍNUA P-NR, 10CM, PINT.ACRÍLICA, MANUAL</t>
  </si>
  <si>
    <t>BBA1-2XWQ</t>
  </si>
  <si>
    <t>PINTURA ACRÍLICA DE COLOR BLANC, PER A MARQUES VIALS</t>
  </si>
  <si>
    <t>P-121</t>
  </si>
  <si>
    <t>PREMARCATGE I PINTAT DE CAMP DE FUTBOL 7</t>
  </si>
  <si>
    <t>A0F-000V</t>
  </si>
  <si>
    <t>OFICIAL 1A PINTOR</t>
  </si>
  <si>
    <t>A01-FEP9</t>
  </si>
  <si>
    <t>AJUDANT PINTOR</t>
  </si>
  <si>
    <t>B891-0P01</t>
  </si>
  <si>
    <t>ESMALT DE POLIURETÀ D'UN COMPONENT</t>
  </si>
  <si>
    <t>B017-05MM</t>
  </si>
  <si>
    <t>DISSOLVENT UNIVERSAL</t>
  </si>
  <si>
    <t>P-122</t>
  </si>
  <si>
    <t>CINTA SENYALITZACIÓ CANONADES,30CM AMP., DETECTABLE, COL.</t>
  </si>
  <si>
    <t>A0D-Z5AQ</t>
  </si>
  <si>
    <t>BBC4-KR01</t>
  </si>
  <si>
    <t>CINTA DE SENYALITZACIÓ PER CANONADES DE 30CM D'AMPLE, DE COLOR A CONVENIR (SEGONS ISNTAL·LACIÓ DE SUBMINISTRAMENT)  I MISSATGE CLAR QUE PERMET IDENTIFICAR CLARAMENT EL SERVEI EXISTENT.
INCLOU CABLE DE INOX DE 0.4MM PER UNA DETECCIÓ FÀCIL I PRECISA DE LA CANONADA.</t>
  </si>
  <si>
    <t>P-123</t>
  </si>
  <si>
    <t>TAP DE NETEJA PER A CANONADES D'AIGÜES PLUVIALS</t>
  </si>
  <si>
    <t>A0F-000N</t>
  </si>
  <si>
    <t>OFICIAL 1A LAMPISTA</t>
  </si>
  <si>
    <t>A01-FEPE</t>
  </si>
  <si>
    <t>AJUDANT LAMPISTA</t>
  </si>
  <si>
    <t>BBD3-AJ02</t>
  </si>
  <si>
    <t>TAP DE NETEJA PER A CANONADES D'AIGÜES PLUVIALS.</t>
  </si>
  <si>
    <t>P-124</t>
  </si>
  <si>
    <t>BAIXANT PEAD,EV.SIFO,PE 80,DN=90MM,PN=5BAR,SDR 26,+ACCESSORIS,+FIXACIONS MEC.</t>
  </si>
  <si>
    <t>BFY1-2MS5</t>
  </si>
  <si>
    <t>PART PROPORCIONAL D'ELEMENTS DE MUNTATGE METÀL·LICS PER A FIXACIÓ DE BAIXANT DE POLIETILÈ D'ALTA DENSITAT DE 90 MM DE DIÀMETRE NOMINAL EXTERIOR, PER SISTEMA D'EVACUACIÓ SIFÒNICA</t>
  </si>
  <si>
    <t>BD77-1JPJ</t>
  </si>
  <si>
    <t>TUB DE POLIETILÈ D'ALTA DENSITAT DE DESIGNACIÓ PE 80, DE 90 MM DE DIÀMETRE NOMINAL, DE 5 BAR DE PRESSIÓ NOMINAL, SÈRIE SDR 26, SEGONS LA NORMA UNE-EN 12201-2</t>
  </si>
  <si>
    <t>BFWF-09VZ</t>
  </si>
  <si>
    <t>ACCESSORI PER A TUBS DE POLIETILÈ DE DENSITAT ALTA, DE 90 MM DE DIÀMETRE NOMINAL EXTERIOR, DE PLÀSTIC, 5 BAR DE PRESSIÓ NOMINAL, PER A SOLDAR</t>
  </si>
  <si>
    <t>P-125</t>
  </si>
  <si>
    <t>PERICÓ VB, RECT. TANCAMENT + TAPA VERDA, COS NEGRE, 590X490X307</t>
  </si>
  <si>
    <t>BD31-AJ01</t>
  </si>
  <si>
    <t>PERICÓ TIPUS VB, RECTANGULAR, AMB TANCAMENT I FABRICAT AMB COS NEGRE I TAPA VERDA AMB CARGOL HEXAGONAL, APTA PER ACABAT EN ZONA DE GESPA.
DIMENSIONS:
- 590 X 490 X 307 MM (LLARGADA X AMPLADA X ALTURA)</t>
  </si>
  <si>
    <t>P-126</t>
  </si>
  <si>
    <t>PERICÓ PAS FORM.PREF.,40X40X45 CMCM,G=4CM,+TAPA,COL.</t>
  </si>
  <si>
    <t>C152-0039</t>
  </si>
  <si>
    <t>CAMIÓ GRUA DE 5 T</t>
  </si>
  <si>
    <t>BD31-20GR</t>
  </si>
  <si>
    <t>PERICÓ PREFABRICAT DE FORMIGÓ PER A SANEJAMENT, DE 40X40X45 CM DE MIDES INTERIORS, I 4 CM DE GRUIX, AMB FINESTRES PREMARCADES DE 23 CM D'A 3 CARES, INCLOSA TAPA DE PREFABRICADA DE FORMIGÓ</t>
  </si>
  <si>
    <t>P-127</t>
  </si>
  <si>
    <t>PERICÓ PAS FORM.PREF.,60X60X65 CMCM,CLAU ESC. INTERNA,+TAPA,COL.</t>
  </si>
  <si>
    <t>BD31-20GL</t>
  </si>
  <si>
    <t>PERICÓ PREFABRICAT DE FORMIGÓ PER A SANEJAMENT, DE 60X60X65 CM DE MIDES INTERIORS, I 5 CM DE GRUIX, AMB FINESTRES PREMARCADES DE 44 CM D'A 3 CARES, INCLOSA TAPA DE PREFABRICADA DE FORMIGÓ</t>
  </si>
  <si>
    <t>P-128</t>
  </si>
  <si>
    <t>CANAL FORM.POLÍMER,A=100MM,PENDENT=&lt; 1%,+PERFIL LAT.,REIXA ACER GALV.,NERVA.,CL.A15,+TANCA +TANCA,SO</t>
  </si>
  <si>
    <t>B069-I4H8</t>
  </si>
  <si>
    <t>FORMIGÓ D'ÚS NO ESTRUCTURAL HNE-20/P/20 DE RESISTÈNCIA A COMPRESSIÓ 20 N/MM2, CONSISTÈNCIA PLÀSTICA I GRANDÀRIA MÀXIMA DEL GRANULAT 20 MM
CRITERI D'AMIDAMENT: UNITAT D'AMIDAMENT: LA INDICADA A LA DESCRIPCIÓ DE L'ELEMENT
CRITERI D'AMIDAMENT: QUANTITAT NECESSÀRIA SUBMINISTRADA A L'OBRA</t>
  </si>
  <si>
    <t>BD5C-15AX</t>
  </si>
  <si>
    <t>CANAL DE FORMIGÓ POLÍMER, D'AMPLÀRIA INTERIOR 100 MM, AMB UN PENDENT DEL &lt; 1 %, AMB PERFIL LATERAL, AMB REIXA D'ACER GALVANITZAT NERVADA, CLASSE A15 SEGONS NORMA UNE-EN 1433, FIXADA AMB TANCA</t>
  </si>
  <si>
    <t>P-129</t>
  </si>
  <si>
    <t>CLAVEGUERÓ TUB PVC-U PARET SÒLIDA,SANEJ.SOTERRAT S/PRESS.,DN110,SN 4,UNE-EN 1401-1,P/UNIÓ ELÀST.CLAV</t>
  </si>
  <si>
    <t>C13A-W61K</t>
  </si>
  <si>
    <t>PICÓ VIBRANT ELÈCTRIC AMB PLACA DE 30X30 CM</t>
  </si>
  <si>
    <t>BD7F-1OJ7</t>
  </si>
  <si>
    <t>TUB DE PVC-U DE PARET SÒLIDA PER A SANEJAMENT SOTERRAT SENSE PRESSIÓ, SUPERFÍCIES INTERNA LLISA I EXTERNA LLISA, DIÀMETRE NOMINAL DN 110, CLASSE DE RIGIDESA ANULAR SN 4 (RIGIDESA ANULAR &gt;= 4KN/M2), CODI D'ÀREA D'APLICACIÓ U (ÚS EN L'EXTERIOR DE L'ESTRUCTURA DELS EDIFICIS), FABRICACIÓ SEGONS NORMA UNE-EN 1401-1, DE COLOR TARONJA-MARRÓ RAL 8023, PER A UNIÓ ELÀSTICA AMB ANELLA ELASTOMÈRICA D'ESTANQUITAT</t>
  </si>
  <si>
    <t>P-130</t>
  </si>
  <si>
    <t>CLAVEGUERÓ TUB PVC-U PARET SÒLIDA,SANEJ.SOTERRAT S/PRESS.,DN250,SN 4,UNE-EN 1401-1,P/UNIÓ ELÀST.CLAV</t>
  </si>
  <si>
    <t>BD7F-1OJ2</t>
  </si>
  <si>
    <t>TUB DE PVC-U DE PARET SÒLIDA PER A SANEJAMENT SOTERRAT SENSE PRESSIÓ, SUPERFÍCIES INTERNA LLISA I EXTERNA LLISA, DIÀMETRE NOMINAL DN 250, CLASSE DE RIGIDESA ANULAR SN 4 (RIGIDESA ANULAR &gt;= 4KN/M2), CODI D'ÀREA D'APLICACIÓ U (ÚS EN L'EXTERIOR DE L'ESTRUCTURA DELS EDIFICIS), FABRICACIÓ SEGONS NORMA UNE-EN 1401-1, DE COLOR TARONJA-MARRÓ RAL 8023, PER A UNIÓ ELÀSTICA AMB ANELLA ELASTOMÈRICA D'ESTANQUITAT</t>
  </si>
  <si>
    <t>P-131</t>
  </si>
  <si>
    <t>A1 - PROLONGACIÓ D'ARQUETES EXISTENTS DE SERVEIS Ø80CM</t>
  </si>
  <si>
    <t>BDK2-BAM1</t>
  </si>
  <si>
    <t>PROLONGACIÓ D'ARQUETES EXISTENTS DE SERVEIS AMB PEÇA PREFABRICADA DE FORMIGÓ Ø 80 I H: VARIABLE DE COTA EXISTENT A COTA DE PROJECTE, AMB TAPA D'ACER I REBLERT LATERAL AMB TERRA DE LA AMTEIXA EXCAVACIÓ.</t>
  </si>
  <si>
    <t>P-132</t>
  </si>
  <si>
    <t>A2 - COL.BASTIMENT+TAPA PERICONS SERV.,COSTAT&lt;= 80 CM</t>
  </si>
  <si>
    <t>B07L-1PY6</t>
  </si>
  <si>
    <t>MORTER PER A RAM DE PALETA DE CIMENT, CLASSE M 5 (5 N/MM2), DE DESIGNACIÓ G SEGONS NORMA UNE-EN 998-2, SUBMINISTRAT EN SACS DE 25 KG</t>
  </si>
  <si>
    <t>P-133</t>
  </si>
  <si>
    <t>JORNADA P/PROVES FINALS FUNCIONAMENT XARXA SANEJAMENT</t>
  </si>
  <si>
    <t>BVAJ-02HP</t>
  </si>
  <si>
    <t>P-134</t>
  </si>
  <si>
    <t>ACCESSORIS ELECTROSOLDABLES CONNEXIÓ CANONS D'AIGUA, COL.</t>
  </si>
  <si>
    <t>BFB2-AJ01</t>
  </si>
  <si>
    <t>ACCESSORIS ELECTROSOLDABLES PER A LA CONNEXIÓ I DERIVACIÓ A CADA CANÓ D'AIGUA, DE LA MARCA ITALSAN O EQUIVALENT. TOTS ELS ACCESSORIS SON PN16
EL MUNTATGE INCLOU:
- MITJANS I MEDIS AUXILIARS
- ACCESSORIS DE MUNTATGE I SUPROTACIÓ
- MÀ D'OBRA
CONJUNT D'ACCESSORIS ELECTROSOLDABLES DE ITALSAN O EQUIVALENT, DE FORMA INDIVIDUAL PER A CADA SISTEMA DE CONNEXIÓ A CANÓ D'AIGUA PEL MUNTATGE DE LA TOTALITAT DELS ELEMENTS HIDRÀULICS I CONNEXIONS ENTRE CANONADES DE PE:
- 1 UNITAT ´´TE´´ ELECTROSOLDABLE PE100 RC FM SDR11 PN16 - DIÀMETRE 75 MM.
- 2 UNITATS DE ´´MANEGUETS´´ ELECTROSOLDABLES PE100 RC FM SDR11 PN16 - DIÀMETRE 75 MM.
- 3 UNITATS DE ´´PORTABRIDES´´ ELECTROSOLDABLES LLARGES PE100 RC FM SDR11 PN16 - DIÀMETRE 75 MM.
- 1 UNITAT ´´COLZE 90º´´ ELECTROSOLDABLE PE100 RC FM SDR11 PN16 - DIÀMETRE 75 MM.
- 1 VÀLVULA DE TALL DE COMPORTA, DE DIÀMETRE 75 MM O 3´´.
NOTA: ELECTROVÀLVULA DE 3´´ PRESSUPOSTADA EN PARTIDA INDEPENDENT.</t>
  </si>
  <si>
    <t>P-135</t>
  </si>
  <si>
    <t>TUB PE 100,DN 75,PN 16 (SDR 11),EN ROTLLE,UNE-EN 12201-2,FONS RASA,ENTORN URBA S/DIF.MOB.,S/AFECT.P/</t>
  </si>
  <si>
    <t>BFB3-W62J</t>
  </si>
  <si>
    <t>TUB DE POLIETILÈ DE DESIGNACIÓ PE 100, DIÀMETRE NOMINAL DN 75, PRESSIÓ NOMINAL PN 16 (SDR 11), SUBMINISTRAT EN ROTLLE, FABRICACIÓ SEGONS NORMA UNE-EN 12201-2
CRITERI D'AMIDAMENT: UNITAT D'AMIDAMENT: LA INDICADA A LA DESCRIPCIÓ DE L'ELEMENT
CRITERI D'AMIDAMENT: QUANTITAT NECESSÀRIA SUBMINISTRADA A L'OBRA</t>
  </si>
  <si>
    <t>Altres</t>
  </si>
  <si>
    <t>-Z18Y</t>
  </si>
  <si>
    <t>, EN ENTORN URBÀ, EN OBRES SENSE DIFICULTAT DE MOBILITAT, SENSE AFECTACIÓ PER PRESÈNCIA DE SERVEIS EN LA RASA, SENSE PRESÈNCIA D'ESTREBADA</t>
  </si>
  <si>
    <t>Subtotal altres</t>
  </si>
  <si>
    <t>P-136</t>
  </si>
  <si>
    <t>TUB PE 100,DN 75,PN 16 (SDR 11),EN ROTLLE,UNE-EN 12201-2,+P.P.ACCESSORIS CONNECT.PRESSIÓ,SUPERF.,GRA</t>
  </si>
  <si>
    <t>BFYH-0A60</t>
  </si>
  <si>
    <t>PART PROPORCIONAL D'ELEMENTS DE MUNTATGE PER A TUBS DE POLIETILÈ DE DENSITAT ALTA, DE 75 MM DE DIÀMETRE NOMINAL EXTERIOR, PER A CONNECTAR A PRESSIÓ</t>
  </si>
  <si>
    <t>BFWF-09VO</t>
  </si>
  <si>
    <t>ACCESSORI PER A TUBS DE POLIETILÈ DE DENSITAT ALTA, DE 75 MM DE DIÀMETRE NOMINAL EXTERIOR, DE PLÀSTIC, PER A CONNECTAR A PRESSIÓ</t>
  </si>
  <si>
    <t>-Z16C</t>
  </si>
  <si>
    <t>, AMB GRAU DE DIFICULTAT BAIX</t>
  </si>
  <si>
    <t>P-137</t>
  </si>
  <si>
    <t>AÏLLAMENT TÈRMIC ESCUM.ELASTOM.,FLUIDS (-50 I 150°C),D=76MM,G=9MM,S/HCFC-CFC,FACTOR DIF.VAPOR&gt;= 7000</t>
  </si>
  <si>
    <t>BFQ0-0DPA</t>
  </si>
  <si>
    <t>AÏLLAMENT TÈRMIC D'ESCUMA ELASTOMÈRICA PER A CANONADES QUE TRANSPORTEN FLUIDS A TEMPERATURA ENTRE -50°C I 150°C, PER A TUB DE DIÀMETRE EXTERIOR 76 MM, DE 9 MM DE GRUIX, CLASSE DE REACCIÓ AL FOC BL-S2, D0 SEGONS NORMA UNE-EN 13501-1, SENSE HCFC-CFC, AMB UN FACTOR DE RESISTÈNCIA A LA DIFUSIÓ DEL VAPOR D'AIGUA &gt;= 7000</t>
  </si>
  <si>
    <t>BFY3-065I</t>
  </si>
  <si>
    <t>PART PROPORCIONAL D'ELEMENTS DE MUNTATGE PER A AÏLLAMENT TÈRMIC D'ESCUMA ELASTOMÈRICA, DE 9 MM DE GRUIX
CRITERI D'AMIDAMENT: UNITAT COMPOSADA PEL CONJUNT DE PECES NECESSÀRIES PER A MUNTAR 1 M DE TUB.</t>
  </si>
  <si>
    <t>P-138</t>
  </si>
  <si>
    <t>SUBQUADRE ELÈCTRIC ENLLUMENAT. CAMP DE FUTBOL 7</t>
  </si>
  <si>
    <t>A013H000</t>
  </si>
  <si>
    <t>A012H000</t>
  </si>
  <si>
    <t>BG02-AJ01</t>
  </si>
  <si>
    <t xml:space="preserve">SUBQUADRE ELÈCTRIC D'ENLLUMENAT PER AL NOU CAMP DE FUTBOL 7 OBJECTE D'ESTUDI, SEGONS ESQUEMA ELÈCTRIC UNIFILAR I ESPECIFICACIONS. ARMARI METÀL·LIC IP30 IK07, EN XAPA ELECTROZINCADA, REFORÇAT, EN MUNTATGE SUPERFICIAL, XASSÍS, SUPORT DE CARRILS, MARC FRONTAL AMB TARGES PERFORADES, SISTEMA D'ETIQUETAT, OBTURADORS I COL·LECTOR TERRA/NEUTRE, AMB PORTA METÀL·LICA, PANY I CLAU.
S'INCLOU:
- PROTECCIÓ  DIFERENCIAL I MAGNETOTERMICA TRIFÀSICA GENERAL REGULABLE, CONNECTADA AL SISTEMA SMARTLINK DE SCHNEIDER O EQUIVALENT, PER FER UN CONTROL REMOT DE LES PROTECCIONS. EN CAS DE QUE SALTI ALGUNA, QUE DONGUI UN ALARMA.
- PROTECCIÓ CONTRA SOBRETENSIONS (PERMANENTS I TRANSITORIES).
- PROTECCIÓ DIFERENCIAL AMB CONTACTE D’ESTATS. SUPERIMMUNITZATS.
- PROTECCIÓ AUTOMÀTICA MAGNETOTÈRMICA.
- CONTACTORS (SEGONS QUADRE UNIFILAR).
- TELERRUPTORS (SEGONS QUADRE UNIFILAR).
- GUARDAMOTORS REGULABLES (SEGONS QUADRE UNIFILAR).
- VARIADORS DE FREQÜÈNCIA  (SEGONS QUADRE UNIFILAR). 
- ENDOLLS A QUADRE (CARRIL DIN).
- MANIOBRES I ENCLAVAMENTS.
- ALTRES EQUIPS SEGONS ESQUEMA UNIFILAR.
- ANALITZADOR DE XARXA DE CARRIL DIN
- BUS D'INTEGRACIÓ DE PROTECCIONS DE SCHNEIDER O EQUIVALENT, TOTALMENT INSTAL.LAT I EN FUNCIONAMENT.
- NOM DE CADA LINIA AMB PLAQUES DE BAQUELITA.
TOTES LES PROTECCIONS GARANTIRAN LA SEVA COORDINACIÓ, FILIACIÓ I SELECTIVITAT I EL PODER DE TALL DE CAPÇALERA SERÀ DE MÍNIM 4.5 KA. RETOLACIÓ DELS CIRCUITS, DE SENYALITZACIÓ, DE PERILL I DE TOT ELS CIRCUITS, I AMB EL ESQUEMA ELÈCTRIC AS - BUILT EN PAPER AL INTERIOR. 
S'INCLOU TAMBÉ EL CABLEJAT INTERIOR EL QUAL ANIRÀ PERFECTAMENT PENTINAT I RECOLLIT EN BRIDES I LA IDENTIFICACIÓ AL CIRCUIT QUE PERTANY. 
L'ARMARI DISPOSARÀ D'UN ESPAI DE RESERVA DEL 30 %. 
EXECUTAT SEGONS REBT, NORMATIVA VIGENT, PLÀNOLS, ESQUEMES UNIFILARS, INDICACIONS DEL PROJECTE ESPECÍFIC I DE LA DIRECCIÓ FACULTATIVA I LA PROPIETAT.
S'INCLOU LA MÀ D'OBRA, MATERIALS I MEDIS AUXILIARS. </t>
  </si>
  <si>
    <t>PG12-DH7C</t>
  </si>
  <si>
    <t>CAIXA DE DERIVACIÓ QUADRADA DE PLÀSTIC, DE 90X90 MM, AMB GRAU DE PROTECCIÓ IP-40, ENCASTADA</t>
  </si>
  <si>
    <t>CAIXA DERIV.PLÀSTIC,90X90MM,PROT.IP-40,ENCASTADA</t>
  </si>
  <si>
    <t>BG12-0G6T</t>
  </si>
  <si>
    <t>CAIXA DE DERIVACIÓ QUADRADA DE PLÀSTIC, DE 90X90 MM, AMB GRAU DE PROTECCIÓ IP-40 I PER A ENCASTAR</t>
  </si>
  <si>
    <t>P-139</t>
  </si>
  <si>
    <t>CAIXA PORTAFUSIBLES DE PROTECCIÓ I DERIVACIÓ, FUSIBLES, SERTSEM O SIMILAR, COL. COLUMNA VERTICAL</t>
  </si>
  <si>
    <t>BG13-AJ01</t>
  </si>
  <si>
    <t>CAIXA PORTAFUSIBLES DE PROTECCIÓ I DERIVACIÓ, PER ANAR COL·LOCADA EN BASE, DE LA MARCA SERTSEM I MODEL CF-101 O EQUIVALENT.
CARACTERÍSTIQUES DE LA CAIXA PROPOSADA:
- MATERIAL ENVOLVENT: POLICARBONAT.
- DIMENSIONS: 162 X 90 X 53 MM (PER ANAR ENCASTADA A COLUMNA).
- GRAU DE PROTECCIÓ: IP 54 AMB AC001 SEGONS NORMA EN 60529.
- INSTAL·LACIÓ FORA DEL BÀCUL O COLUMA.
- Nº DE POLS: 3P+N+2 PAUX.
- ADMISSIÓ MÀXIMA BORNES (ENTRADA I SORTIDA): 2X35 MM2.
- BORNES DE DERIVACIÓ: 2X6 MM2.
- BORNES AUXILIARS: 2X16 MM2.
S'INCLOU:
- TORNILLIERA.
- VARIS DE LA INSTAL·LACIÓ.
- INSTAL·LACIÓ DE FOCUS/PROJECTORS.
- ORIENTACIÓ DELS FOCUS/PROJECTORS A LES COLUMNES O BÀCULS.
- MÀ D'OBRA, ACCESSORIS I MITJANS AUXILIARS.</t>
  </si>
  <si>
    <t>P-140</t>
  </si>
  <si>
    <t>BORNE DE SEGURETAT, TIPUS SIGMA, 1X6MM2, SUMISTRE 20, COL. COLUMNA VERTICAL</t>
  </si>
  <si>
    <t>BG13-AJ02</t>
  </si>
  <si>
    <t>BORNE DE SEGURETAT, TIPUS SIGMA O SIMILAR, DE 1X6 MM2 PER A LA CONNEXIÓ DE LA XARXA DE TERRA.</t>
  </si>
  <si>
    <t>P-141</t>
  </si>
  <si>
    <t xml:space="preserve">PARTIDA DE TREBALLS D'AMPLIACIÓ DEL QUADRE ELÈCTRIC GENERAL EXISTENT EN SALA TÈCNICA </t>
  </si>
  <si>
    <t>BG14-AJ02</t>
  </si>
  <si>
    <t>PARTIDA DE TREBALLS D'AMPLIACIÓ DEL QUADRE ELÈCTRIC EXISTENT I SITUAT EN SALA TÈCNICA O DE CALDERES EXISTENT EN EL CAMP DE FUTBOL MUNICIPAL. 
ELS TREBALLS COMPRENEN:
- SANEJAMENT DEL QUADRE ACTUAL.
- COL.LOCACIÓ DE NOVES PROTECCIONS  PER A LES NOVES LÍNIES D'ENLLUMENAT DEL NOU SUBQUADRE DEL CAMP DE FUTBOL 7.
- ROTULACIÓ DE LES PROTECCIONS.
ELS TREBALLS ES REALITZARAN SEGONS HORARI INDICAT PER A LA DIRECCIÓ FACULTATIVA DE L'OBRA I DE LA PROPIETAT (AJUNTAMENT).</t>
  </si>
  <si>
    <t>P-142</t>
  </si>
  <si>
    <t>PARTIDA DE TREBALLS DE COMPROVACIÓ DE QUADRE EXISTENT EN CAMP DE FUTBOL MUNICIPAL</t>
  </si>
  <si>
    <t>BG14-AJ01</t>
  </si>
  <si>
    <t>PARTIDA DE TREBALLS DE COMPROVACIÓ DE QUADRE ELÈCTRIC EXISTENT EN SALA TÈCNICA DEL CAMP DE FÚTBOL MUNICIPAL, SEGONS DOCUMENTACIÓ GRÀFICA.
ELS TREBALLS COMPRENEN:
- COMPROVACIÓ DE LES PROTECCIONS ACTUALS CAP AL NOU SUBQUADRE D'ENLLUMENAT DEL CAMP DE FUTBOL 7.
- RETIRADA DE PROTECCIONS DE LÍNIES MODIFICADES, SI S'ESCAU.
- RETIRADA DEL CABLATGE DE LA PROTECCIÓ ELIMINADA, SI S'ESCAU.
- COL·LOCACIÓ DE NOVES PROTECCIONS.
- COMPROVACIÓ I RETOLACIÓ DE LES PROTECCIONS.</t>
  </si>
  <si>
    <t>P-143</t>
  </si>
  <si>
    <t>TUB CORBABLE CORRUGAT PE,DOBLE CAPA,DN=63MM,20J,450N,CANAL.SOT.</t>
  </si>
  <si>
    <t>BG2Q-1KTF</t>
  </si>
  <si>
    <t>TUB CORBABLE CORRUGAT DE POLIETILÈ, DE DOBLE CAPA, LLISA LA INTERIOR I CORRUGADA L'EXTERIOR, DE 63 MM DE DIÀMETRE NOMINAL, AÏLLANT I NO PROPAGADOR DE LA FLAMA, RESISTÈNCIA A L'IMPACTE DE 20 J, RESISTÈNCIA A COMPRESSIÓ DE 450 N, PER A CANALITZACIONS SOTERRADES</t>
  </si>
  <si>
    <t>PG2N-EUJG</t>
  </si>
  <si>
    <t>TUB FLEXIBLE CORRUGAT DE PVC, DE 16 MM DE DIÀMETRE NOMINAL, AÏLLANT I NO PROPAGADOR DE LA FLAMA, RESISTÈNCIA A L'IMPACTE D'1 J, RESISTÈNCIA A COMPRESSIÓ DE 320 N I UNA RIGIDESA DIELÈCTRICA DE 2000 V, MUNTAT ENCASTAT</t>
  </si>
  <si>
    <t>TUB FLEXIBLE CORRUGAT PVC,DN=16MM,1J,320N,2000V,ENCASTAT</t>
  </si>
  <si>
    <t>BG2Q-1KST</t>
  </si>
  <si>
    <t>TUB FLEXIBLE CORRUGAT DE PVC, DE 16 MM DE DIÀMETRE NOMINAL, AÏLLANT I NO PROPAGADOR DE LA FLAMA, RESISTÈNCIA A L'IMPACTE D'1 J, RESISTÈNCIA A COMPRESSIÓ DE 320 N I UNA RIGIDESA DIELÈCTRICA DE 2000 V</t>
  </si>
  <si>
    <t>P-144</t>
  </si>
  <si>
    <t>TUB RÍGID PLÀSTIC S/HALÒGENS,DN=50MM,IMPACTE=2J,RESIST.COMPRESS.=1250N,UNIÓ ENDOLLADA+MUNT.SUPERF.</t>
  </si>
  <si>
    <t>BGWC-09N4</t>
  </si>
  <si>
    <t>PART PROPORCIONAL D'ACCESSORIS PER A TUBS RÍGIDS DE PVC
CRITERI D'AMIDAMENT: UNITAT COMPOSADA PEL CONJUNT D'ACCESSORIS NECESSARIS PER AL MUNTATGE D'UN METRE DE TUB, D'UN METRE DE CANAL O D'UN METRE DE SAFATA.</t>
  </si>
  <si>
    <t>BG2P-1KUH</t>
  </si>
  <si>
    <t>TUB RÍGID DE PLÀSTIC SENSE HALÒGENS, DE 50 MM DE DIÀMETRE NOMINAL, AÏLLANT I NO PROPAGADOR DE LA FLAMA, AMB UNA RESISTÈNCIA A L'IMPACTE DE 2 J, RESISTÈNCIA A COMPRESSIÓ DE 1250 N I UNA RIGIDESA DIELÈCTRICA DE 2000 V
CRITERI D'AMIDAMENT: UNITAT D'AMIDAMENT: LA INDICADA A LA DESCRIPCIÓ DE L'ELEMENT
CRITERI D'AMIDAMENT: QUANTITAT NECESSÀRIA SUBMINISTRADA A L'OBRA</t>
  </si>
  <si>
    <t>P-145</t>
  </si>
  <si>
    <t>TUB RÍGID PLÀSTIC S/HALÒGENS,DN=20MM,IMPACTE=2J,RESIST.COMPRESS.=1250N,UNIÓ ENDOLLADA+MUNT.SUPERF.</t>
  </si>
  <si>
    <t>BG2P-1KUZ</t>
  </si>
  <si>
    <t>TUB RÍGID DE PLÀSTIC SENSE HALÒGENS, DE 20 MM DE DIÀMETRE NOMINAL, AÏLLANT I NO PROPAGADOR DE LA FLAMA, AMB UNA RESISTÈNCIA A L'IMPACTE DE 2 J, RESISTÈNCIA A COMPRESSIÓ DE 1250 N I UNA RIGIDESA DIELÈCTRICA DE 2000 V
CRITERI D'AMIDAMENT: UNITAT D'AMIDAMENT: LA INDICADA A LA DESCRIPCIÓ DE L'ELEMENT
CRITERI D'AMIDAMENT: QUANTITAT NECESSÀRIA SUBMINISTRADA A L'OBRA</t>
  </si>
  <si>
    <t>P-146</t>
  </si>
  <si>
    <t>CABLE ´´IRRIGACIÓ´´, 600V0, COL.SUPERF.</t>
  </si>
  <si>
    <t>BG33-AJ01</t>
  </si>
  <si>
    <t>CABLE 3 CONDUCTORS DE COLORS ´´D'IRRIGACIÓ´´, DE 600 V I DE LONGITUD 150 METRES.</t>
  </si>
  <si>
    <t>P-147</t>
  </si>
  <si>
    <t>CABLE 0,6/1 KV RZ1-K (AS), 2X1,5MM2,COL.TUB</t>
  </si>
  <si>
    <t>BG33-G2W8</t>
  </si>
  <si>
    <t>CABLE AMB CONDUCTOR DE COURE DE TENSIÓ ASSIGNADA0,6/1 KV, DE DESIGNACIÓ RZ1-K (AS), CONSTRUCCIÓ SEGONS NORMA UNE 21123-4, BIPOLAR, DE SECCIÓ 2X1,5 MM2, AMB COBERTA DEL CABLE DE POLIOLEFINES, CLASSE DE REACCIÓ AL FOC CCA-S1B, D1, A1 SEGONS LA NORMA UNE-EN 50575 AMB BAIXA EMISSIÓ FUMS</t>
  </si>
  <si>
    <t>P-148</t>
  </si>
  <si>
    <t>CABLE 0,6/1 KV RZ1-K (AS), 3X2,5MM2,COL.TUB</t>
  </si>
  <si>
    <t>BG33-G2VO</t>
  </si>
  <si>
    <t>CABLE AMB CONDUCTOR DE COURE DE TENSIÓ ASSIGNADA0,6/1 KV, DE DESIGNACIÓ RZ1-K (AS), CONSTRUCCIÓ SEGONS NORMA UNE 21123-4, TRIPOLAR, DE SECCIÓ 3X2,5 MM2, AMB COBERTA DEL CABLE DE POLIOLEFINES, CLASSE DE REACCIÓ AL FOC CCA-S1B, D1, A1 SEGONS LA NORMA UNE-EN 50575 AMB BAIXA EMISSIÓ FUMS
CRITERI D'AMIDAMENT: UNITAT D'AMIDAMENT: LA INDICADA A LA DESCRIPCIÓ DE L'ELEMENT
CRITERI D'AMIDAMENT: QUANTITAT NECESSÀRIA SUBMINISTRADA A L'OBRA</t>
  </si>
  <si>
    <t>P-149</t>
  </si>
  <si>
    <t>CABLE 0,6/1 KV RZ1-K (AS), 5X6MM2,COL.TUB</t>
  </si>
  <si>
    <t>BG33-G2WY</t>
  </si>
  <si>
    <t>CABLE AMB CONDUCTOR DE COURE DE TENSIÓ ASSIGNADA0,6/1 KV, DE DESIGNACIÓ RZ1-K (AS), CONSTRUCCIÓ SEGONS NORMA UNE 21123-4, PENTAPOLAR, DE SECCIÓ 5X6 MM2, AMB COBERTA DEL CABLE DE POLIOLEFINES, CLASSE DE REACCIÓ AL FOC CCA-S1B, D1, A1 SEGONS LA NORMA UNE-EN 50575 AMB BAIXA EMISSIÓ FUMS
CRITERI D'AMIDAMENT: UNITAT D'AMIDAMENT: LA INDICADA A LA DESCRIPCIÓ DE L'ELEMENT
CRITERI D'AMIDAMENT: QUANTITAT NECESSÀRIA SUBMINISTRADA A L'OBRA</t>
  </si>
  <si>
    <t>PG35-DYD4</t>
  </si>
  <si>
    <t>CABLE AMB CONDUCTOR DE COURE DE TENSIÓ ASSIGNADA INFERIOR O IGUAL A 450/750 V, DE DESIGNACIÓ H07V-K, CONSTRUCCIÓ SEGONS NORMA UNE-EN 50525-2-31, UNIPOLAR, DE SECCIÓ 1X1,5 MM2, AMB AÏLLAMENT DE PVC, CLASSE DE REACCIÓ AL FOC ECA SEGONS LA NORMA UNE-EN 50575, COL·LOCAT EN TUB</t>
  </si>
  <si>
    <t>CABLE CU 450/750 V, H07V-K, 1X1,5MM2, ECA,COL.TUB</t>
  </si>
  <si>
    <t>BG35-06EF</t>
  </si>
  <si>
    <t>CABLE AMB CONDUCTOR DE COURE DE TENSIÓ ASSIGNADA INFERIOR O IGUAL A 450/750 V, DE DESIGNACIÓ H07V-K, CONSTRUCCIÓ SEGONS NORMA UNE-EN 50525-2-31, UNIPOLAR, DE SECCIÓ 1X1,5 MM2, AMB AÏLLAMENT DE PVC, CLASSE DE REACCIÓ AL FOC ECA SEGONS LA NORMA UNE-EN 50575</t>
  </si>
  <si>
    <t>P-150</t>
  </si>
  <si>
    <t>CONDUCTOR CU NU,1X35MM2,MUNT.P.TERRA</t>
  </si>
  <si>
    <t>BG3I-06W3</t>
  </si>
  <si>
    <t>CONDUCTOR DE COURE NU, UNIPOLAR DE SECCIÓ 1X35 MM2
CRITERI D'AMIDAMENT: UNITAT D'AMIDAMENT: LA INDICADA A LA DESCRIPCIÓ DE L'ELEMENT
CRITERI D'AMIDAMENT: QUANTITAT NECESSÀRIA SUBMINISTRADA A L'OBRA</t>
  </si>
  <si>
    <t>BGY3-0B2S</t>
  </si>
  <si>
    <t>PART PROPORCIONAL D'ELEMENTS ESPECIALS PER A CONDUCTORS DE COURE NUS
CRITERI D'AMIDAMENT: UNITAT COMPOSADA PEL CONJUNT D'ELEMENTS ESPECIALS NECESSARIS PER AL MUNTATGE D'1 M DE CONDUCTOR DE COURE NU.</t>
  </si>
  <si>
    <t>PG65-4843</t>
  </si>
  <si>
    <t>CAIXA DE MECANISMES, PER A UN ELEMENT, PREU ALT, ENCASTADA</t>
  </si>
  <si>
    <t>CAIXA MECANISMES,P/UN ELEMENT,PREU ALT,ENCASTADA</t>
  </si>
  <si>
    <t>BG64-07EI</t>
  </si>
  <si>
    <t>CAIXA PER A MECANISMES, PER A UN ELEMENT, PREU ALT</t>
  </si>
  <si>
    <t>PG6E-77G7</t>
  </si>
  <si>
    <t>INTERRUPTOR, DE TIPUS UNIVERSAL, UNIPOLAR (1P), 10 AX/250 V, AMB TECLA, PREU ALT, ENCASTAT</t>
  </si>
  <si>
    <t>INTERRUPTOR,TIPUS UNIV.,(1P),10AX/250V,A/TECLA,PREU ALT,ENCASTAT</t>
  </si>
  <si>
    <t>BG69-1NQ9</t>
  </si>
  <si>
    <t>INTERRUPTOR, DE TIPUS UNIVERSAL, UNIPOLAR (1P), 10 AX/250 V, AMB TECLA, PREU ALT, PER A ENCASTAR</t>
  </si>
  <si>
    <t>PG6I-78DA</t>
  </si>
  <si>
    <t>MARC PER A MECANISME UNIVERSAL, D'1 ELEMENT, PREU ALT, COL·LOCAT</t>
  </si>
  <si>
    <t>MARC P/MEC.UNIVERSAL,1ELEM.,PREU ALT,COL.</t>
  </si>
  <si>
    <t>BG6D-1OBM</t>
  </si>
  <si>
    <t>Marc per a mecanisme universal, d'1 element, preu alt</t>
  </si>
  <si>
    <t>P-152</t>
  </si>
  <si>
    <t>MÒDUL D'AMPLIACIÓ DE 3 ESTACIONS, COL.</t>
  </si>
  <si>
    <t>BG84-AJ01</t>
  </si>
  <si>
    <t>MÒDUL D'AMPLIACIÓ DE 3 ESTACIONS, APTE PER AL PROGRAMADOR ESP-ME DE LA MARCA RAIN BIRD O SIMILAR.</t>
  </si>
  <si>
    <t>P-153</t>
  </si>
  <si>
    <t>MÒDUL WIFI PER A PROGRAMADORS TIPUS RZX, TM2, ESP-M3, COL.</t>
  </si>
  <si>
    <t>BG84-AJ02</t>
  </si>
  <si>
    <t>MÒDUL WIFI PER A PROGRAMADORS TIPUS RZX, TM2, ESP-M3.
PER A CONNEXIÓ APP IOS I ANDRODI / LXME2, LXIVM (NOMÉS IOS).
- MARCA RAIN BIRD O SIMILAR.
- MODEL LNK2.</t>
  </si>
  <si>
    <t>P-154</t>
  </si>
  <si>
    <t>PROGRAMADOR MODULAR DE 4 ESTACIONS, AMPLIABLE A 22</t>
  </si>
  <si>
    <t>BG8D-AJ01</t>
  </si>
  <si>
    <t>PROGRAMADOR MODULAR DE 4 ESTACIONS, AMPLIABLE A 22.
COMPATIBLE AMB EL LNK2 WIFI DEL MATEIX SISTEMA.
- MARCA RAIN BIRD O SIMILAR.
- MODEL ESP-ME3.</t>
  </si>
  <si>
    <t>P-155</t>
  </si>
  <si>
    <t>PIQUETA CONNEX.TERRA ACER,300µM,LONG.=1500MM,D=14,6MM,CLAV.TERR.</t>
  </si>
  <si>
    <t>BGYD-0B2W</t>
  </si>
  <si>
    <t>PART PROPORCIONAL D'ELEMENTS ESPECIALS PER A PIQUETES DE CONNEXIÓ A TERRA
CRITERI D'AMIDAMENT: UNITAT COMPOSADA PEL CONJUNT D'ELEMENTS ESPECIALS NECESSARIS PER AL MUNTATGE D'UNA PICA DE CONNEXIÓ A TERRA, O D'UNA PLACA DE CONNEXIÓ A TERRA.</t>
  </si>
  <si>
    <t>BGD5-06SU</t>
  </si>
  <si>
    <t>PIQUETA DE CONNEXIÓ A TERRA D'ACER I RECOBRIMENT DE COURE, DE 1500 MM DE LLARGÀRIA, DE 14,6 MM DE DIÀMETRE, DE 300 µM
CRITERI D'AMIDAMENT: UNITAT D'AMIDAMENT: LA INDICADA A LA DESCRIPCIÓ DE L'ELEMENT
CRITERI D'AMIDAMENT: QUANTITAT NECESSÀRIA SUBMINISTRADA A L'OBRA</t>
  </si>
  <si>
    <t>P-156</t>
  </si>
  <si>
    <t>CAIXA DE REGISTRE PER PONT DE COMPROVACIÓ DEL TERRA DE L'EDIFICI</t>
  </si>
  <si>
    <t>BGDZ-AJ02</t>
  </si>
  <si>
    <t>CAIXA DE REGISTRE AMB PONT DE COMPROVACIÓ</t>
  </si>
  <si>
    <t>P-157</t>
  </si>
  <si>
    <t>´´PUNT 0´´ DE XARXA DE TERRES</t>
  </si>
  <si>
    <t>BGDZ-AJ03</t>
  </si>
  <si>
    <t>'PUNT 0'' DE XARXA DE TERRES. INCLOU PLATINA DE COURE AMB 12 FORATS M-10, BORNS DE CONNEXIÓ, AÏLLADORS I MATERIAL AUXILIAR DE MUNTATGE. PONT SECCIONADOR DE PLATINA DE CU EN CAIXA ESTANCA.</t>
  </si>
  <si>
    <t>P-158</t>
  </si>
  <si>
    <t>CAIXA DE REGISTRE DE POSTA A TERRA PT</t>
  </si>
  <si>
    <t>BGDZ-AJ05</t>
  </si>
  <si>
    <t>REPARTIDOR MODULAR MONOBLOC BIPOLAR 2P 40A CON 13 CONNEXIONS I ESPAI DE 6 MÒDULS.</t>
  </si>
  <si>
    <t>BGDZ-AJ04</t>
  </si>
  <si>
    <t>CAIXA DE REGISTRE AMB PONT DE POSTA A TERRA SEGONS DEFINICIÓ DE PLÀNOLS I MEMÒRIA. INCLOU CAIXA PC IP66 IK08 AL341XAN291XL168MM AMB TAPA TRANSPARENT DEL TIPUS THALASSA TBP-NSYTBP342916HT DE SCHNEIDER ELECTRIC O EQUIVALENT, PER LA POSTA A TERRA DE TOTES LES PARTS METÀLIQUES AMB REPARTIDOR MODULAR MONOBLOC BIPOLAR 2P 40A LEGRAND O EQUIVALENT. INCLOU SALS ADIENTS, OBRA CIVIL, TAPA I MITJANS I MEDIS AUXILIARS.</t>
  </si>
  <si>
    <t>P-159</t>
  </si>
  <si>
    <t>LLUMENERA INDUSTRIAL,REFLEC.SIMÈT.,FLUORESC.2X36W,PLANX.AC.PERF.,SUPERFIC.SOSTRE</t>
  </si>
  <si>
    <t>BHW5-06FT</t>
  </si>
  <si>
    <t>PART PROPORCIONAL D'ACCESSORIS DE LLUMENERES INDUSTRIALS AMB TUBS FLUORESCENTS</t>
  </si>
  <si>
    <t>BHA1-0FRP</t>
  </si>
  <si>
    <t>LLUMENERA INDUSTRIAL AMB REFLECTOR SIMÈTRIC I 2 TUBS FLUORESCENTS DE 36 W, DE FORMA RECTANGULAR, AMB XASSÍS DE PLANXA D'ACER PERFILAT</t>
  </si>
  <si>
    <t>P-160</t>
  </si>
  <si>
    <t>TIRA LED PER A EXTERIORS</t>
  </si>
  <si>
    <t>BHB1-BAM7</t>
  </si>
  <si>
    <t>TIRA LED PER A EXTERIORS INTEGRADES A LA XAPA DE TANCAMENT INFERIOR, DE 2400 MM DE LLARGÀRIA, 20 W DE POTÈNCIA, FLUX LLUMINÓS DE 2600 LM, AMB EQUIP ELÈCTRIC NO REGULABLE, AÏLLAMENT CLASSE I, COS I DIFUSOR DE POLICARBONAT I GRAU DE PROTECCIÓ IP65, TEMPERATURA DE COLOR 4000 K, MUNTADA SUPERFICIALMENT.</t>
  </si>
  <si>
    <t>P-161</t>
  </si>
  <si>
    <t>PROJECTOR EXT.LEDS, HORITZONTAL. DISTRIB. ASIMÈTRICS. 400W, COL.</t>
  </si>
  <si>
    <t>BHQ6-AJ01</t>
  </si>
  <si>
    <t>PROJECTOR PER A EXTERIOR AMB LED, DE LA MARCA LED INDUSTRIAL I MODEL SLIM 400W G3 O EQUIVALENT, APTE PER A INSTAL·LACIONS ESPORTIVES I DE LES SEGÜENTS CARACTERÍSTIQUES:
- POTÈNCIA: 400 W.
- ASIMÈTRIC HORITZONTAL.
- PROTECCIÓ: IP66 (EN IEC 60598-1).
- IK08 (IEC 62262).
- CRI&gt;70.
- TEMPERATURA DE COLOR DES DE 3.000K FINS A 6.500K.
- DISTORSIÓ HARMÒNICA: &lt; 8%.
- RANG DE TEMPERATURA DE TREBALL: -40º C - 45º C.</t>
  </si>
  <si>
    <t>P-162</t>
  </si>
  <si>
    <t>PARTIDA PER AL CABLEJAT DE LA BASE SUPERIOR A CREUETA I CONNEXIONAT ASSOCIAT</t>
  </si>
  <si>
    <t>P-163</t>
  </si>
  <si>
    <t>PLATAFORMA ELEVADORA, DE 10 METRES D'ALÇADA</t>
  </si>
  <si>
    <t>P-164</t>
  </si>
  <si>
    <t>BÀCUL, H=10M, 1 EQUIP PROJECTORS LED, 4 LÀMPADES LED, COL.</t>
  </si>
  <si>
    <t>BHR0-AJ01</t>
  </si>
  <si>
    <t>COLUMNA TRONCOCÒNICA DE 10 METRES D'ALTURA, PER A 1 EQUIP DE 4 PROJECTORS LED.
S'INCLOU:
- CREUETA SUPERIOR I PERNS DE SUPORTACIÓ.</t>
  </si>
  <si>
    <t>P-165</t>
  </si>
  <si>
    <t xml:space="preserve">COMPTADOR AIGUA P/VELOC.,RAIG MÚLTIPLE,DN50,UNIONS ROSCADES 2´´1/2,TRANSM.MECÀNICA,EMISSOR DE TIPUS </t>
  </si>
  <si>
    <t>BJM31-N5P4</t>
  </si>
  <si>
    <t>COMPTADOR D'AIGUA PER VELOCITAT, DE RAIG MÚLTIPLE, DN50, AMB UNIONS ROSCADES DE 2´´1/2 SEGONS ISO 228-1, TRANSMISSIÓ MECÀNICA, EQUIPAT AMB EMISSOR D'IMPULSOS DE TIPUS REED, RATI DE MESURA DE 10 L/IMPULS, CABAL PERMANENT Q3 DE 25 M3/H, RATI Q3/Q1 &gt;=160 EN POSICIÓ HORITZONTAL, CLASSE DE TEMPERATURA T50, COS DE LLAUTÓ, CONSTRUCCIÓ SEGONS REAL DECRETO 244/2016 I UNE-EN ISO 4064-1, PER A CONNECTAR A LA BATERIA O AL RAMAL</t>
  </si>
  <si>
    <t>P-166</t>
  </si>
  <si>
    <t>ASPERSOR DE LA MARCA RAIN BIRD O EQUIVALENT, MODEL 11000, AMB ENTRADA ACME DE 1,5´´, COL</t>
  </si>
  <si>
    <t>BJS4-AJ01</t>
  </si>
  <si>
    <t>ASPERSOR DE LA MARCA RAIN BIRD™ O EQUIVALENT, MODEL 11000, AMB ENTRADA ACME DE 1,5´´.
S'INCLOU EN LA PARTIDA:
- TOBERA PER A ASPERSOR 11000 DE TAMANY 64.
- TAPA PER A GESPA PER A ASPERSORS MODEL 11000.
- COBERTA VERDA DE GOMA, APTA PER A GESPA SINTÈTICA (ARTIFICIAL) PER A MODEL 11000.
- COLZE ARTICULAT, ACME/ACME 30 CM DE LONGITUD, 1´´½.</t>
  </si>
  <si>
    <t>P-167</t>
  </si>
  <si>
    <t>ELECTOVÀLVULA REG 2´´,200PGA, COL.</t>
  </si>
  <si>
    <t>BJSF-28KG</t>
  </si>
  <si>
    <t>ELECTROVÀLVULA PER A INSTAL·LACIO DE REG, DE 3´´ DE DIÀMETRE, DE MATERIAL METÀL·LIC, AMB SOLENOIDE DE 24V, PER A UNA PRESSIÓ MÀXIMA DE 16 BAR I AMB REGULADOR DE CABAL</t>
  </si>
  <si>
    <t>BJS2-28MD</t>
  </si>
  <si>
    <t>P-168</t>
  </si>
  <si>
    <t>SENSOR PLUJA/GELADOES, P/CONNECTAR A PROGRAMADOR, COL.</t>
  </si>
  <si>
    <t>BEV8-AJ01</t>
  </si>
  <si>
    <t>SENSOR DE PLUJA I GELADES, DEL TIPUS COMBO I AMB CONNEXIÓ INHALÀMBRICA</t>
  </si>
  <si>
    <t>P-170</t>
  </si>
  <si>
    <t>VALV.REG PRES.REG,D=3´´,COS BRONZE,PRES=2BAR</t>
  </si>
  <si>
    <t>BN74-AJ01</t>
  </si>
  <si>
    <t>VÀLVULA DE REGULACIÓ DE PRESSIÓ PER A INSTAL·LACIONS DE REG, DE 3´´ DE DIÀMETRE DE CONNEXIÓ, AMB COS DE BRONZE, PER A UNA PRESSIÓ DE SORTIDA DE 2 A 3 BAR, ROSCADA A LA CANONADA</t>
  </si>
  <si>
    <t>P-171</t>
  </si>
  <si>
    <t>CONNECTOR, MÀX. 3 CABLES 4 MM2, 600 V. CONNECTAT</t>
  </si>
  <si>
    <t>BP4B-AJ01</t>
  </si>
  <si>
    <t>CONNECTOR PER A UN MÀXIM DE 3 CABLES DE 4 MM2 DE SECCIÓ, AMB UN MÀXIM DE 600 V, CONNECTAT.</t>
  </si>
  <si>
    <t>P-172</t>
  </si>
  <si>
    <t>RECOL·LOCACIÓ DE BANC</t>
  </si>
  <si>
    <t>P-173</t>
  </si>
  <si>
    <t>RECOL·LOCACIÓ DE PAPERERA</t>
  </si>
  <si>
    <t>P-174</t>
  </si>
  <si>
    <t>SE01 - SEIENT INDIVIDUAL DE POLIPROPILÉ COPOLÍMER SENSE RESPATLLER</t>
  </si>
  <si>
    <t>BQ75-BAM7</t>
  </si>
  <si>
    <t xml:space="preserve">SEIENT INDIVIDUAL DE POLIPROPILÉ COPOLÍMER SENSE RESPATLLER AMB DESGUÀS CENTRAL, DE COLOR A DEFINIR PER LA DF, MODEL A2 DE DAPLAST O EQUIVALENT, COL·LOCAT DIRECTAMENT SOBRE PEU DE GRADERIA DE FORMIGÓ AMB ANCLATGE CENTRAL, DE DIMENSIONS 42X37X11,3CM D'ALT. </t>
  </si>
  <si>
    <t>P-176</t>
  </si>
  <si>
    <t>M01 - BANQUETA DE SUPLEMENTS DE 8 PLACES</t>
  </si>
  <si>
    <t>B6A0-N003</t>
  </si>
  <si>
    <t>BANQUETA DE SUPLEMENTS DE 8 PLACES
SUBMINISTRE, MUNTATGE I COL.LOCACIÓ DE BANQUETA DE SUPLEMENTS DE 8 PLACES, DE DIMENSIONS 400XX120X220CM ESTRUCTURA D'ACER RECOBERTA DE POLICARBONAT TRANSPARENT EN LA PART SUPERIOR. INCLOU TOTES LES FIXACIONS AUXILIARS, SEIENETS I ALTRES ELEMENTS PER UNIFICAR EL CONJUNT.</t>
  </si>
  <si>
    <t>P-177</t>
  </si>
  <si>
    <t>M02 - PORTERIA DE FUTBOL 7</t>
  </si>
  <si>
    <t>A012M000</t>
  </si>
  <si>
    <t>BQS2CS01</t>
  </si>
  <si>
    <t>CONJUNT DE PORTERIA DE FUTBOL 7</t>
  </si>
  <si>
    <t>B064300C</t>
  </si>
  <si>
    <t>FORMIGÓ HM-20/P/20/I DE CONSISTÈNCIA PLÀSTICA, GRANDÀRIA MÀXIMA DEL GRANULAT 20 MM, AMB &gt;= 200 KG/M3 DE CIMENT, APTE PER A CLASSE D'EXPOSICIÓ I</t>
  </si>
  <si>
    <t>A%AUX001</t>
  </si>
  <si>
    <t>DESPESES AUXILIARS SOBRE LA MÀ D'OBRA</t>
  </si>
  <si>
    <t>P-178</t>
  </si>
  <si>
    <t>TERRA VEGETAL PER A PLANTACIÓ</t>
  </si>
  <si>
    <t>BR3D-21GI</t>
  </si>
  <si>
    <t>TERRA VEGETAL DE JARDINERIA DE CATEGORIA ALTA, AMB UNA CONDUCTIVITAT ELÈCTRICA MENOR DE 0,8 DS/M, SEGONS NTJ 07A, SUBMINISTRADA A GRANEL</t>
  </si>
  <si>
    <t>P-179</t>
  </si>
  <si>
    <t>APORTACIÓ DE TERRA VEGETAL</t>
  </si>
  <si>
    <t>BR3D-21GK</t>
  </si>
  <si>
    <t>TERRA VEGETAL DE JARDINERIA DE CATEGORIA MITJA, AMB UNA CONDUCTIVITAT ELÈCTRICA MENOR D'1,2 DS/M, SEGONS NTJ 07A, SUBMINISTRADA A GRANEL</t>
  </si>
  <si>
    <t>P-180</t>
  </si>
  <si>
    <t>SUBMINISTRAMENT CELTIS AUSTRALIS PERÍM= 40 A 45 CM, PA TERRA D&gt;=127,5CM,H&gt;=89,25CM S/NTJ</t>
  </si>
  <si>
    <t>BR420-22BY</t>
  </si>
  <si>
    <t>CELTIS AUSTRALIS DE PERÍMETRE DE 40 A 45 CM, AMB PA DE TERRA DE DIÀMETRE MÍNIM 127,5 CM I PROFUNDITAT MÍNIMA 89,25 CM SEGONS FÓRMULES NTJ</t>
  </si>
  <si>
    <t>P-181</t>
  </si>
  <si>
    <t>SUBMINISTRAMENT FRAXINUS PENNSYLVANICA CIMMZAM PERÍM=30 A 35 CM, PA TERRA D&gt;=97,5CM,H&gt;=68,25CM S/NTJ</t>
  </si>
  <si>
    <t>BR433-22LT</t>
  </si>
  <si>
    <t>FRAXINUS PENNSYLVANICA CIMMZAM (CIMMARON) DE PERÍMETRE DE 30 A 35 CM, AMB PA DE TERRA DE DIÀMETRE MÍNIM 97,5 CM I PROFUNDITAT MÍNIMA 68,25 CM SEGONS FÓRMULES NTJ</t>
  </si>
  <si>
    <t>P-182</t>
  </si>
  <si>
    <t>SUBMINISTRAMENT DE JACARANDA ACUTIFOLIA DE PERÍMETRE DE 30 A 35 CM, AMB PA DE TERRA DE DIÀMETRE MÍNI</t>
  </si>
  <si>
    <t>BR433-BAM7</t>
  </si>
  <si>
    <t>JACARANDA ACUTIFOLIA DE PERÍMETRE DE 30 A 35 CM, AMB PA DE TERRA DE DIÀMETRE MÍNIM 97,5 CM I PROFUNDITAT MÍNIMA 68,25 CM SEGONS FÓRMULES NTJ</t>
  </si>
  <si>
    <t>P-183</t>
  </si>
  <si>
    <t>SUBMINISTRAMENT ROBINIA PSEUDOACACIA PERÍM=40 A 45 CM,PA TERRA D&gt;=127,5CM,H&gt;=89,25CM S/NTJ</t>
  </si>
  <si>
    <t>BR453-23T5</t>
  </si>
  <si>
    <t>ROBINIA PSEUDOACACIA DE PERÍMETRE DE 40 A 45 CM, AMB PA DE TERRA DE DIÀMETRE MÍNIM 127,5 CM I PROFUNDITAT MÍNIMA 89,25 CM SEGONS FÓRMULES NTJ</t>
  </si>
  <si>
    <t>P-184</t>
  </si>
  <si>
    <t>PLANT.PLANIFOLI,PA TERRA/CONTEN.,PERÍM=35 A 50 CM,150X150X100CM,M.MEC.,PEND.INFERIOR AL 25 %,TERRA E</t>
  </si>
  <si>
    <t>A0G-0022</t>
  </si>
  <si>
    <t>OFICIAL 2A JARDINER</t>
  </si>
  <si>
    <t>P-185</t>
  </si>
  <si>
    <t>PLANT.PLANIFOLI,PA TERRA/CONTEN.,PERÍM=25 A 35 CM,150X150X80CM,M.MEC.,PEND.INFERIOR AL 25 %,TERRA EX</t>
  </si>
  <si>
    <t>C152-003A</t>
  </si>
  <si>
    <t>CAMIÓ GRUA DE 3 T</t>
  </si>
  <si>
    <t>P-186</t>
  </si>
  <si>
    <t>PLANT.ENFILADISSA,CONT.=1 A 1,5 L,URBANITZACIÓ,25X25X25CM,M.MAN.,PEND.INFERIOR AL 35 %,TERRA EXCAV.</t>
  </si>
  <si>
    <t>P-187</t>
  </si>
  <si>
    <t>PROTECCIÓ TRONC D'ARBRE</t>
  </si>
  <si>
    <t>A01-FEPM</t>
  </si>
  <si>
    <t>AJUDANT PER A SEGURETAT I SALUT</t>
  </si>
  <si>
    <t>A0F-0015</t>
  </si>
  <si>
    <t>OFICIAL 1A PER A SEGURETAT I SALUT</t>
  </si>
  <si>
    <t>B0AM-078N</t>
  </si>
  <si>
    <t>FILFERRO ACER GALVANITZAT, PER A SEGURETAT I SALUT</t>
  </si>
  <si>
    <t>B0D31-07P6</t>
  </si>
  <si>
    <t>LLATA DE FUSTA DE PI, PER A SEGURETAT I SALUT</t>
  </si>
  <si>
    <t>B7C26-FGV8</t>
  </si>
  <si>
    <t>PLANXA DE POLIESTIRÈ EXPANDIT (EPS), DE 10 MM DE GRUIX, DE 30 KPA DE TENSIÓ A LA COMPRESSIÓ, DE 0,2 M2·K/W DE RESISTÈNCIA TÈRMICA, AMB UNA CARA LLISA I CANTELL RECTE, PER A SEGURETAT I SALUT</t>
  </si>
  <si>
    <t>P-188</t>
  </si>
  <si>
    <t>ASPRATGE TRIPLE ARBRE,3ROLLS,D=6CM,LLARG. 2M,CLAV.30CM,3ABRAÇADORES REGUL.</t>
  </si>
  <si>
    <t>BRZ3-255U</t>
  </si>
  <si>
    <t>ESTACA DE FUSTA DE PI TRACTADA EN AUTOCLAU, DE SECCIÓ CIRCULAR, DE 6 CM DE DIÀMETRE I 2 M DE LLARGÀRIA</t>
  </si>
  <si>
    <t>BRZ0-255V</t>
  </si>
  <si>
    <t>ABRAÇADORA REGULABLE DE GOMA O CAUTXÚ PER A ASPRATGES</t>
  </si>
  <si>
    <t>PY04-5T84</t>
  </si>
  <si>
    <t>FORMACIÓ D'ENCAST PER A PETITS ELEMENTS A PARET DE MAÓ MASSÍS, AMB MITJANS MANUALS, I COLLAT AMB GUIX B1 I ACABAT LLISCAT AMB GUIX C6</t>
  </si>
  <si>
    <t>FORMACIÓ ENCAST PETITS ELEM.PARET MAÓ MASS.,M.MAN.,COLLAT GUIX B1+LLISC.GUIX C6</t>
  </si>
  <si>
    <t>B059-06FO</t>
  </si>
  <si>
    <t>GUIX DE DESIGNACIÓ B1/20/2, SEGONS LA NORMA UNE-EN 13279-1</t>
  </si>
  <si>
    <t>B059-06FN</t>
  </si>
  <si>
    <t>GUIX DE DESIGNACIÓ C6/20/2, SEGONS LA NORMA UNE-EN 13279-1</t>
  </si>
  <si>
    <t>PY05-5CIV</t>
  </si>
  <si>
    <t>OBERTURA DE REGATA EN PARET DE MAÓ MASSÍS, AMB MITJANS MANUALS I TAPADA AMB GUIX B1 I ACABAT LLISCAT AMB GUIX C6</t>
  </si>
  <si>
    <t>OBERTURA REGATA PARET MAÓ MASS.,M.MAN.,TAPADA GUIX B1+LLISC.C6</t>
  </si>
  <si>
    <t>P-189</t>
  </si>
  <si>
    <t>PARTIDA LEGALITZACIÓ INSTAL·LACIONS ELECTRICITAT + TAXES</t>
  </si>
  <si>
    <t>Partida alçada</t>
  </si>
  <si>
    <t>PARTIDA ALÇADA D'ABONAMENT INTEGRE EN CONCEPTE DE SEGURETAT I SALUT</t>
  </si>
  <si>
    <t>P-62</t>
  </si>
  <si>
    <t>FORMIGÓ PER A FONAMENTS</t>
  </si>
  <si>
    <t>Subtotal partida d'obra</t>
  </si>
  <si>
    <t>P-63</t>
  </si>
  <si>
    <t>MUR DE FORMIGÓ</t>
  </si>
  <si>
    <t>P-70</t>
  </si>
  <si>
    <t>PILARS DE FORMIGÓ</t>
  </si>
  <si>
    <t>P-72</t>
  </si>
  <si>
    <t>FORMACIÓ D'ESCALES</t>
  </si>
  <si>
    <t>P-73</t>
  </si>
  <si>
    <t>ME.E/ME.F - MUR DE BLOC DE FORMIGÓ E=20CM;  MASSISAT</t>
  </si>
  <si>
    <t>P-74</t>
  </si>
  <si>
    <t>GR06 - FORJAT DE PRELLOSES DE FORMIGÓ;  INCLÒS XAPA DE COMPRESSIÓ</t>
  </si>
  <si>
    <t>P-95</t>
  </si>
  <si>
    <t>SOLERA DE FONAMENTACIÓ; ALÇADA (FINS A 35CM)</t>
  </si>
  <si>
    <t>P-96</t>
  </si>
  <si>
    <t>SOLERA DE FONAMENTACIÓ; ALÇADA (FINS A 70)</t>
  </si>
  <si>
    <t>P-97</t>
  </si>
  <si>
    <t>SOLERA DE FONAMENTACIÓ</t>
  </si>
  <si>
    <t>P-151</t>
  </si>
  <si>
    <t>INTERRUPTOR 10A,ENCASTAT,OBERT.REGATA,TUB CORRUGAT PVC DN=16MM,COND.CU (I) S=1,5MM2,CAIX.DERIV. 90X9</t>
  </si>
  <si>
    <t>P-169</t>
  </si>
  <si>
    <t>SENYALÈTICA DE RECORREGUTS</t>
  </si>
  <si>
    <t>P-175</t>
  </si>
  <si>
    <t>JARDINERA D'ACER CORTEN, DE 0.7X0,6 M I 15M DE LONGITUD, COL·LOCADA SUPERFICIALMENT SENSE FIXACIONS,</t>
  </si>
  <si>
    <t>B0A4-H4NB</t>
  </si>
  <si>
    <t>CABLE D'ACER INOXIDABLE DE 2,5 MM DE DIÀMETRE</t>
  </si>
  <si>
    <t>BR3D-21GL</t>
  </si>
  <si>
    <t>TERRA VEGETAL DE JARDINERIA DE CATEGORIA BAIXA, AMB UNA CONDUCTIVITAT ELÈCTRICA MENOR DE 3 DS/M, SEGONS NTJ 07A, SUBMINISTRADA A GRANEL</t>
  </si>
  <si>
    <t>BR35-21GO</t>
  </si>
  <si>
    <t>ESCORÇA DE PI DE 10 A 35 MM, SUBMINISTRADA A GRANEL</t>
  </si>
  <si>
    <t>B7B1-0KP8</t>
  </si>
  <si>
    <t>GEOTÈXTIL FORMAT PER FELTRE DE POLIPROPILÈ NO TEIXIT, LLIGAT MECÀNICAMENT DE 60 A 70 G/M2</t>
  </si>
  <si>
    <t>B44Z-0LX3</t>
  </si>
  <si>
    <t>ACER AMB RESISTÈNCIA MILLORADA A LA CORROSSIÓ ATMOSFÈRICA (CORTEN) S355J0WP SEGONS UNE-EN 10025-5, FORMAT PER PEÇA SIMPLE, EN PERFILS LAMINATS EN CALENT EN PLANXA, TALLAT A MIDA</t>
  </si>
  <si>
    <t>CO2eq (kg)</t>
  </si>
  <si>
    <t>MJ</t>
  </si>
  <si>
    <t>AJUDANT P/SIS</t>
  </si>
  <si>
    <t>OFICIAL 1A P/SIS</t>
  </si>
  <si>
    <t>OFICIAL 1A ESP TREBALLS VERTICALS</t>
  </si>
  <si>
    <t>OFICIAL 2A ESP TREBALLS VERTICALS</t>
  </si>
  <si>
    <t>PEÓ ESPECIALITZAT TREBALLS VERT.</t>
  </si>
  <si>
    <t>COMPRESSOR+DOS MARTELLS PNEUMÀTICS</t>
  </si>
  <si>
    <t>CORRÓ VIBRATORI AUTOPROPULSAT,1,5 A 2,5 T</t>
  </si>
  <si>
    <t>CORRÓ VIBRATORI AUTOPROPULSAT,12 A 14 T</t>
  </si>
  <si>
    <t>MINICARREGADORA COMBUSTIBLE S/PNEUMÀTICS 2 A 5,9 T</t>
  </si>
  <si>
    <t>PALA CARREGADORA S/PNEUMÀTICS 15 A 20 T</t>
  </si>
  <si>
    <t>PALA EXCAVADORA GIRATÒRIA S/CADEN. 21 A 30 T,+PINÇA ENDERROC FORMIGÓ</t>
  </si>
  <si>
    <t>Pala excavadora giratòria s/caden. 31 a 40 t</t>
  </si>
  <si>
    <t>PALA EXCAVADORA GIRATÒRIA S/PNEUMÀTICS 15 A 20 T</t>
  </si>
  <si>
    <t>SAFATA VIBRANT COMBUSTIBLE,PLAC.60CM</t>
  </si>
  <si>
    <t>COMPACTADOR COMBUSTIBLE DUPLEX MANUAL,700 KG</t>
  </si>
  <si>
    <t>PICÓ VIBRANT ELÈCTRIC,PLAC.30X30CM</t>
  </si>
  <si>
    <t>RETROEXCAVADORA S/PNEUMÀTICS 8 A 10 T</t>
  </si>
  <si>
    <t>CAMIÓ CISTELLA H=10 A 19 M</t>
  </si>
  <si>
    <t>CAMIÓ CISTERNA 8M3</t>
  </si>
  <si>
    <t>CAMIÓ GRUA 5T</t>
  </si>
  <si>
    <t>CAMIÓ GRUA 3T</t>
  </si>
  <si>
    <t>CAMIÓ TRANSP.12 T</t>
  </si>
  <si>
    <t>CAMIÓ TRANSP.7 T</t>
  </si>
  <si>
    <t>GRUA AUTOPROPULSADA 60T</t>
  </si>
  <si>
    <t>GRUA AUTOPROPULSADA 20T</t>
  </si>
  <si>
    <t>GRUA AUTOPROPULSADA 12T</t>
  </si>
  <si>
    <t>LLOG.CISTELLA BRAÇ ART. 21M,S/OPERARI</t>
  </si>
  <si>
    <t>FORMIGONERA 250L</t>
  </si>
  <si>
    <t>CAMIÓ CISTERNA P/REG ASF.</t>
  </si>
  <si>
    <t>CAMIÓ BOMBA FORMIGONAR</t>
  </si>
  <si>
    <t>CORRÓ VIBRATORI AUTOPROPULSAT PNEUMÀTIC</t>
  </si>
  <si>
    <t>ESTENEDORA P/PAVIMENT MESCLA BITUM.</t>
  </si>
  <si>
    <t>FORMIGONERA 165L</t>
  </si>
  <si>
    <t>MÀQUINA GUNITAR VIA HUM.</t>
  </si>
  <si>
    <t>MÀQUINA TALLAJUNTS DISC DIAMANT P/PAVIMENT</t>
  </si>
  <si>
    <t>EQUIP TALL OXIACETILÈNIC</t>
  </si>
  <si>
    <t>TRACTOR 100CV,BRAÇ DESBROS.</t>
  </si>
  <si>
    <t>COMPRESSOR PORTÀT.,10 A 12M3/MIN,PRES=8BAR</t>
  </si>
  <si>
    <t>GRUP ELECTRÒGEN DE 20 A 30KVA</t>
  </si>
  <si>
    <t>MÀQ.RAIG D'AIGUA PRES.</t>
  </si>
  <si>
    <t>DISSOLVENT UNIV.</t>
  </si>
  <si>
    <t>SORRA PEDRA GRANIT.P/FORMS.</t>
  </si>
  <si>
    <t>PEDRA GRANIT.20MM,P/FORMS.</t>
  </si>
  <si>
    <t>GRAVA RECICLAT FORM. 20 A 40 MM</t>
  </si>
  <si>
    <t>SAULÓ S/GARBELLAR</t>
  </si>
  <si>
    <t>TERRA ADEQ.</t>
  </si>
  <si>
    <t>TOT-U ART.</t>
  </si>
  <si>
    <t>GRAVA PEDRA GRANIT.GRANDÀRIA MÀXIMA 20 MM P/FORMS.</t>
  </si>
  <si>
    <t>GRAVA PEDRA CALC.40 A 60MM</t>
  </si>
  <si>
    <t>GRAVA PEDRA CALC.50 A 70 MM</t>
  </si>
  <si>
    <t>GRAVA PEDRA CALC.P/DRENS</t>
  </si>
  <si>
    <t>SORRA PEDRA GRANIT. P/FORMS.</t>
  </si>
  <si>
    <t>SORRA 0 A 3,5 MM</t>
  </si>
  <si>
    <t>SORRA P/MORTERS</t>
  </si>
  <si>
    <t>SORRA GARBELLADA 3-5 MM</t>
  </si>
  <si>
    <t>CIMENT PÒRTLAND+FILL.CALC. CEM II/B-L 32,5R,SACS</t>
  </si>
  <si>
    <t>CALÇ AÈRIA HIDRATADA CL 90-S,SACS</t>
  </si>
  <si>
    <t>CIMENT PÒRTLAND+FILL.CALC. CEM II/B-L 32,5R, &amp; SACS</t>
  </si>
  <si>
    <t>EMUL.BITUM.CATIÒNICA P/REG ADH.C60B3/B2 ADH</t>
  </si>
  <si>
    <t>GUIX C6/20/2</t>
  </si>
  <si>
    <t>GUIX B1/20/2</t>
  </si>
  <si>
    <t>FORMIGÓ HM-20/P/20/I,&gt;=200KG/M3 CIMENT</t>
  </si>
  <si>
    <t>FORMIGÓ NETEJA HL-150/B/10</t>
  </si>
  <si>
    <t>FORMIGÓ NETEJA HL-150/B/20</t>
  </si>
  <si>
    <t>B069-2A9P</t>
  </si>
  <si>
    <t>FORMIGÓ D'ÚS NO ESTRUCTURAL HNE-15/P/40 DE RESISTÈNCIA A COMPRESSIÓ 15 N/MM2, CONSISTÈNCIA PLÀSTICA I GRANDÀRIA MÀXIMA DEL GRANULAT 40 MM</t>
  </si>
  <si>
    <t>FORM.NO ESTRUCTURAL HNE-15/P/40</t>
  </si>
  <si>
    <t>FORM.NO ESTRUCTURAL HNE-20/P/20</t>
  </si>
  <si>
    <t>Form.no estructural HNE-20/B/20</t>
  </si>
  <si>
    <t>FORMIGÓ EN MASSA HM - 20 / F / 20 / X0 QUANT.CIMENT 200KG/M3, AIGUA/CIMENT =&lt; 0.6</t>
  </si>
  <si>
    <t>FORMIGÓ PER ARMAR HA - 25 / B / 20 / XC1 QUANT.CIMENT 275KG/M3, AIGUA/CIMENT =&lt; 0.6</t>
  </si>
  <si>
    <t>FORMIGÓ PER ARMAR +ADDIT. HIDRÒFUG HA - 25 / B / 20 / XC2 QUANT.CIMENT 275KG/M3, AIGUA/CIMENT =&lt; 0.6</t>
  </si>
  <si>
    <t>FORMIGÓ PER ARMAR HA - 25 / F / 10 / XC2 QUANT.CIMENT 275KG/M3, AIGUA/CIMENT =&lt; 0.6</t>
  </si>
  <si>
    <t>FORMIGÓ PER ARMAR +ADDIT. HIDRÒFUG HA - 25 / B / 10 / XC1 QUANT.CIMENT 275KG/M3, AIGUA/CIMENT =&lt; 0.6</t>
  </si>
  <si>
    <t>FORMIGÓ PER ARMAR HA - 25 / B / 10 / XC2 QUANT.CIMENT 275KG/M3, AIGUA/CIMENT =&lt; 0.6</t>
  </si>
  <si>
    <t>FORMIGÓ PER ARMAR +ADDIT. HIDRÒFUG HA - 25 / B / 10 / XC2 QUANT.CIMENT 275KG/M3, AIGUA/CIMENT =&lt; 0.6</t>
  </si>
  <si>
    <t>FORMIGÓ PER ARMAR HA - 35 / B / 20 / XC4 + XS3 + XA1 QUANT.CIMENT 350KG/M3, AIGUA/CIMENT =&lt; 0.45</t>
  </si>
  <si>
    <t>FORMIGÓ P/PROJ. VIA HUMIDA,HM-D-400</t>
  </si>
  <si>
    <t>MORT.RAM PALETA CIMENT M 5,SACS,G UNE-EN 998-2 25KG</t>
  </si>
  <si>
    <t>MORT.RAM PALETA M7.5,SACS,(G) UNE-EN 998-2</t>
  </si>
  <si>
    <t>ADHESIU POLIURETÀ</t>
  </si>
  <si>
    <t>CABLE ACER INOX. D=2,5MM</t>
  </si>
  <si>
    <t>CARGOL AUTOROSC.,VOLAND.</t>
  </si>
  <si>
    <t>FILFERRO RECUIT,D=1,3MM</t>
  </si>
  <si>
    <t>FILFERRO RECUIT,D=3MM</t>
  </si>
  <si>
    <t>FILFERRO ACER GALV.,P/SIS</t>
  </si>
  <si>
    <t>TAC NILÓ D=6 A 8 MM,+VIS</t>
  </si>
  <si>
    <t>TAC ACER D=10MM,CARG./VOLAND./FEM.</t>
  </si>
  <si>
    <t>ACER B/CORRUGADA B500S</t>
  </si>
  <si>
    <t>MALLA ELECTR.ACER CORR.ME 15X15CM,D:5-5MM,6X2,2M B500T</t>
  </si>
  <si>
    <t>MALLA ELECTR.ACER CORR.ME 30X15CM,D:6-6MM,6X2,2M B500T</t>
  </si>
  <si>
    <t>MALLA ELECTR.ACER CORR.ME 15X15CM,D:6-6MM,6X2,2M B500SD</t>
  </si>
  <si>
    <t>TAULÓ FUSTA PI P/10 USOS</t>
  </si>
  <si>
    <t>LLATA FUSTA PI</t>
  </si>
  <si>
    <t>LLATA FUSTA PI,P/SIS</t>
  </si>
  <si>
    <t>PUNTAL METÀL·LIC TELESCÒPIC H=5M,150USOS</t>
  </si>
  <si>
    <t>PUNTAL METÀL·LIC TELESCÒPIC H=3M,150USOS</t>
  </si>
  <si>
    <t>TAULER PI,G=22MM,10 USOS</t>
  </si>
  <si>
    <t>TAULER AGLOMERAT HIDR.2 CARES PLAST.,G=10MM,1 ÚS</t>
  </si>
  <si>
    <t>PLAFÓ METÀL·LIC50X50CM,50USOS</t>
  </si>
  <si>
    <t>TORNAPUNTES P/ENC.H=3M,P/150USOS+P.P.ACCESSORIS</t>
  </si>
  <si>
    <t>AMORTITZACIÓ BASTIDOR+FENÒL. ACER,P/MURRECTILÍNIA,P/FORMIGÓ VIST,P.P.ACCESSORIS</t>
  </si>
  <si>
    <t>PART PROPOR.ELEM.AUX.PLAFÓ MET.50X50CM</t>
  </si>
  <si>
    <t>BLOC FORADAT MORTER CIMENTR-6,LLIS 400X200X200MM,P/REVEST.</t>
  </si>
  <si>
    <t>B242-KR01</t>
  </si>
  <si>
    <t>CÀRREGA AMB MITJANS MECÀNICS I TRANSPORT DE TERRES NO CONTAMINADES PER A REUTILITZAR DINS DE L'OBRA,</t>
  </si>
  <si>
    <t>ACER CORTEN S355J0WP,PEÇA SIMP.,PERF.LAM.PLANXA,TALLAT MIDA</t>
  </si>
  <si>
    <t>ACER S275J0,PEÇA COMP.,PERF.LAM.IP,HE,UP,TREB.TALLER P/COL.CARG.+GALV.</t>
  </si>
  <si>
    <t>ACER S275J0,PEÇA COMP.,PERF.LAM.L,LD,T,RODÓ,QUAD.,RECTANG.,TREB.TALLER P/COL.CARG.+GALV.</t>
  </si>
  <si>
    <t>ACER S275JR,PEÇA SIMP.,PERF.LAM.L,LD,T,RODÓ,QUAD.,RECTANG.,TALLAT MIDA+ANTIOX.</t>
  </si>
  <si>
    <t>REMAT PERIMETRAL A COBERTA DE MARQUESINA, AMB PERFIL DE XAPA PER A SOSTRE COL·LABORANT AMB DOS PLECS</t>
  </si>
  <si>
    <t>REMAT PERIMETRAL A COBERTA DE MARQUESINA, AMB PERFIL DE XAPA PER A SOSTRE COL·LABORANT AMB QUATRE PL</t>
  </si>
  <si>
    <t>CANAL DE RECOLLIDA D'AIGÛES PER A COBERTA DE MARQUESINA, AMB PERFIL DE XAPA PER A SOSTRE COL·LABORAN</t>
  </si>
  <si>
    <t>SEMIPLACA ALLEUG. FORM.ARM.(PRELLOSA),G=5CM,AMPL.=120CM,CAP.MEC.ARMAD.=240 I 320 KN</t>
  </si>
  <si>
    <t>PREFABRICAT DE FORMIGÓ; PER A LA FORMACIÓ DE GRADES
SUBMINISTRAMENT I COL·LOCACIÓ DE GRADA PREFAB</t>
  </si>
  <si>
    <t>PREFABRICAT DE FORMIGÓ; PER A LA FORMACIÓ DE GRADES</t>
  </si>
  <si>
    <t>GR03 - PREFABRICAT DE FORMIGÓ; PER A LA FORMACIÓ DE GRADES
SUBMINISTRAMENT I COL·LOCACIÓ DE GRADA</t>
  </si>
  <si>
    <t>GR07 - PREFABRICAT DE FORMIGÓ; PECES SINGULARS
SUBMINISTRAMENT I COL·LOCACIÓ DE GRADA PREFABRICAD</t>
  </si>
  <si>
    <t xml:space="preserve">GR04 - GRAÓ PREFABRICAT SOBRE GRADES
SUBMINISTRAMENT I COL·LOCACIÓ DE GRAÓ AMB PEÇA PREFABRICADA </t>
  </si>
  <si>
    <t>VIS ACER GALV.5.5X110MM,JUNT PB/FE,TAC D=8/10MM</t>
  </si>
  <si>
    <t>PAL INTERMEDI ACER GALV.D=80MM H=4,4M</t>
  </si>
  <si>
    <t>PAL PUNT SING. ACER GALV.D=80MM H=4,4M</t>
  </si>
  <si>
    <t>BANQUETA DE SUPLEMENTS DE 8 PLACES</t>
  </si>
  <si>
    <t>XARXA DE FIL NILÓ DIÀM.=3MM,PAS MALLA=50MM,CORDA PERIMET. DIÀM.=12MM</t>
  </si>
  <si>
    <t>VEL POLIET.,G=50µM,48G/M2</t>
  </si>
  <si>
    <t>GEOTÈXTIL FELTRE PP TEIX.,100 A 110 G/M2</t>
  </si>
  <si>
    <t>GEOTÈXTIL FELTRE PP NO TEIX.LLIGAT MECÀN.,60 A 70 G/M2</t>
  </si>
  <si>
    <t>GEOTÈXTIL FELTRE POLIÈST. NO TEIX.LLIGAT MECÀN.,200 A 250 G/M2</t>
  </si>
  <si>
    <t>PLANXA EPS,G=10MM,TENS.COMPRES.=30KPA,RES.TÈRMICA=0,2M2·K/W,CARA LLISA,CANTELL RECTE,P/SIS</t>
  </si>
  <si>
    <t>ESMALT POLIURETÀ,UN COMPON.</t>
  </si>
  <si>
    <t>REVOLTÓ PP RECIC.,H=35CM,,P/FORM.ENCOF.PERDUT,+PECES ESP.</t>
  </si>
  <si>
    <t>REVOLTÓ PP RECIC.,H=70CM,,P/FORM.ENCOF.PERDUT,+PECES ESP.</t>
  </si>
  <si>
    <t>VORADA RECTA ACER CORTEN,8X300MM,INCL.ELEM.ANCORATGE SOLDATS</t>
  </si>
  <si>
    <t>PEÇA MONOCAPA FORM. 10X20CMX8CM, PREU ALT, PER A PAVIMENT DRENANT</t>
  </si>
  <si>
    <t>MESC.BIT.AC 16 SURF B 50/70D,GRANUL.GRANÍTIC</t>
  </si>
  <si>
    <t>PAVIMENT AMB GESPA SINTÈTICA 
SUBMINISTRAMENT I COL·LOCACIÓ DE GESPA SINTÈTICA SENSE FARCIMENT NI</t>
  </si>
  <si>
    <t>CAPA AMORTIDORA DE PAVIMENT DE PECES ENCADELLADES I MALLA GEOTEXTIL DE 2 CM GRUIX I PES 2-2.5KG/M2</t>
  </si>
  <si>
    <t>BARANA LATERAL D'ESCALES AMB BARROTS. H=1,0 M, PASSAMÀ EN FORMA DE ´´L´´ DE 8 X 10 CM I MUNTANTS REC</t>
  </si>
  <si>
    <t>BARANA LÍMIT LATERAL GALVANITZADA. H=1M, PASSAMÀ TUBULAR Ø 50MM I MUNTANTS TUBULARS TUBULAR Ø 50MM C</t>
  </si>
  <si>
    <t>SUBMINISTRAMENT I COL·LOCACIÓ DE BARANA LÍMIT LATERAL GALVANITZADA MODULAR H=0,9M, PASSAMÀ TUBULAR Ø</t>
  </si>
  <si>
    <t xml:space="preserve">PASSAMÀ LATERAL D'ESCALES. H=1,0 M, PASSAMÀ EN FORMA DE ´´L´´ DE 8 X 10 CM . ANCLATGE CONTRA EL MUR </t>
  </si>
  <si>
    <t>MALLA ACER INOX EN BARANES EXTERIORS
TREBALLS D'INSTAL·LACIÓ DE MALLA DE CABLE D'ACER INOX DIAM. 1,5</t>
  </si>
  <si>
    <t>PLACA SENYAL.INT.ALUMINI LLISA,CARÀCT.ALFANUM.-PICTOGRAMA,20X20CM,SUPORT P/FIX.MECÀNICAMENT</t>
  </si>
  <si>
    <t>PINTURA ACRÍLICA COLOR BLANC, P/MARQUES VIALS</t>
  </si>
  <si>
    <t>CINTA SENYALITZACIÓ CANONADES,30CM AMP., DETECTABLE</t>
  </si>
  <si>
    <t>PERI.PREF.FORM.SAN.60X60X65 CM,G=5CM,FINESTRES PREMARC.D=44CM,3CARES,+TAPA</t>
  </si>
  <si>
    <t>PERI.PREF.FORM.SAN.40X40X45 CM,G=4CM,FINESTRES PREMARC.D=23CM,3CARES,+TAPA</t>
  </si>
  <si>
    <t>CANAL FORM.POLÍMER,A=100MM,PENDENT=&lt; 1%,+PERFIL LAT.,REIXA ACER GALV.,NERVA.,CL.A15,+TANCA</t>
  </si>
  <si>
    <t>TUB PE 80,DN=90MM,PN=5BAR,SÈRIE SDR 26,UNE-EN 12201-2</t>
  </si>
  <si>
    <t>TUB PVC-U PARET SÒLIDA,SANEJ.SOTERRAT S/PRESS.,DN250,SN 4,UNE-EN 1401-1,P/UNIÓ ELÀST.</t>
  </si>
  <si>
    <t>TUB PVC-U PARET SÒLIDA,SANEJ.SOTERRAT S/PRESS.,DN110,SN 4,UNE-EN 1401-1,P/UNIÓ ELÀST.</t>
  </si>
  <si>
    <t>PROLONGACIÓ D'ARQUETES EXISTENTS DE SERVEIS AMB PEÇA PREFABRICADA DE FORMIGÓ Ø 80</t>
  </si>
  <si>
    <t>SENSOR DE PLUJA I GELADES</t>
  </si>
  <si>
    <t>ACCESSORIS ELECTROSOLDABLES CONNEXIÓ CANONS D'AIGUA</t>
  </si>
  <si>
    <t>TUB PE 100,DN 75,PN 16 (SDR 11),EN ROTLLE,UNE-EN 12201-2</t>
  </si>
  <si>
    <t>ACCESSORI P/TUBS PEAD DN=75MM, PLÀST.,P/CONNEC.PRESSIÓ</t>
  </si>
  <si>
    <t>ACCESSORI P/TUBS PEAD DN=90MM, PLÀST.,5BAR,P/SOLDAR</t>
  </si>
  <si>
    <t>P.P.ELEM.MUNTAT. P/FIXACIÓ BAIXANT PEAD DN=90MM,P/EVACUACIÓ SIFÒNICA</t>
  </si>
  <si>
    <t>PP.ELEM.MUNT.P/AÏLL.ESCUM.ELASTOM.,G=9MM</t>
  </si>
  <si>
    <t>PP.ELEM.MUNT.P/TUBS PEAD DN=75MM,P/CONNEC.PRESSIÓ</t>
  </si>
  <si>
    <t>SUBQUADRE ELÈCTRIC D'ENLLUMENAT PER AL NOU CAMP DE FUTBOL 7</t>
  </si>
  <si>
    <t>CAIXA DERIV.PLÀSTIC,90X90MM,PROT.IP-40,P/ENCASTAR</t>
  </si>
  <si>
    <t>CAIXA DE PROTECCIÓ I DERIVACIÓ, PORTAFUSIBLES, DE LA MARCA SERTSEM I MODEL CF-101 O EQUIVALENT</t>
  </si>
  <si>
    <t>BORNE DE SEGURETAT, TIPUS SIGMA O SIMILAR, DE 1X6 MM2</t>
  </si>
  <si>
    <t>PARTIDA DE TREBALLS DE COMPROVACIÓ DE QUADRE ELÈCTRIC EXISTENT EN SALA CALDERES DEL CAMP DE FÚTBOL M</t>
  </si>
  <si>
    <t>PARTIDA DE TREBALLS D'AMPLIACIÓ DEL QUADRE ELÈCTRIC EXISTENT</t>
  </si>
  <si>
    <t>TUB RÍGID PLÀSTIC S/HALÒGENS,DN=50MM,IMPACTE=2J,RESIST.COMPRESS.=1250N</t>
  </si>
  <si>
    <t>TUB RÍGID PLÀSTIC S/HALÒGENS,DN=20MM,IMPACTE=2J,RESIST.COMPRESS.=1250N</t>
  </si>
  <si>
    <t>TUB FLEXIBLE CORRUGAT PVC,DN=16MM,1J,320N,2000V</t>
  </si>
  <si>
    <t>TUB CORBABLE CORRUGAT PE,DOBLE CAPA,DN=63MM,20J,450N,P/CANAL.SOTERRADA</t>
  </si>
  <si>
    <t>CABLE 0,6/1 KV RZ1-K (AS), 3X2,5MM2</t>
  </si>
  <si>
    <t>CABLE 0,6/1 KV RZ1-K (AS), 2X1,5MM2</t>
  </si>
  <si>
    <t>CABLE 0,6/1 KV RZ1-K (AS), 5X6MM2</t>
  </si>
  <si>
    <t>CABLE CU 450/750 V, H07V-K, 1X1,5MM2, ECA</t>
  </si>
  <si>
    <t>CONDUCTOR CU NU,1X35MM2</t>
  </si>
  <si>
    <t>CAIXA MECANISMES,P/UN ELEMENT,PREU ALT</t>
  </si>
  <si>
    <t>INTERRUPTOR,TIPUS UNIV.,(1P),10AX/250V,A/TECLA,PREU ALT,P/ENCASTAR</t>
  </si>
  <si>
    <t>Marc p/mec.universal,1elem.,preu alt</t>
  </si>
  <si>
    <t>MÒDUL D'AMPLIACIÓ DE 3 ESTACIONS, APTE PER AL PROGRAMADOR ESP-ME</t>
  </si>
  <si>
    <t>MÒDUL WIFI PER A PROGRAMADORS TIPUS RZX, TM2, ESP-M3</t>
  </si>
  <si>
    <t>PIQUETA CONNEX.TERRA ACER,LONG.=1500MM,D=14,6MM,300µM</t>
  </si>
  <si>
    <t>'PUNT 0'' DE XARXA DE TERRES</t>
  </si>
  <si>
    <t>CAIXA DE REGISTRE AMB PONT DE POSTA A TERRA SEGONS DEFINICIÓ DE PLÀNOLS I MEMÒRIA</t>
  </si>
  <si>
    <t>REPARTIDOR MODULAR MONOBLOC BIPOLAR 2P 40A CON 13 CONNEXIONS I ESPAI DE 6 MÒDULS</t>
  </si>
  <si>
    <t>P.P.ACCESSORIS P/TUBS RÍGIDS PVC</t>
  </si>
  <si>
    <t>P.P.ELEM.ESPECIALS P/CONDUC.CU.NUS</t>
  </si>
  <si>
    <t>P.P.ELEM.ESPECIALS P/PIQU.CONNEX.TERR.</t>
  </si>
  <si>
    <t>LLUMENERA INDUSTRIAL,REFLEC.SIMÈT.,2X36W,RECT.,PLANX.AC.PERF.</t>
  </si>
  <si>
    <t>TIRA LED PER A EXTERIORS INTEGRADES A LA XAPA DE TANCAMENT INFERIOR, DE 2400 MM DE LLARGÀRIA, 20 W D</t>
  </si>
  <si>
    <t>COLUMNA TRONCOCÒNICA, H=10M, 1 EQUIP DE PROJECTORS LED, 4 LÀMPADES LED</t>
  </si>
  <si>
    <t>P.P.ACCESSORIS LLUM.INDUST.TUB.FLUOR.</t>
  </si>
  <si>
    <t>COMPTADOR AIGUA PER VELOCITAT,RAIG MÚLTIPLE,DN50,UNIONS ROSCADES 2´´1/2,TRANSM.MECÀNICA,EMISSOR DE T</t>
  </si>
  <si>
    <t>ELECTROVÀLVULA PER A INSTAL·LACIO DE REG, DE 2´´ DE DIÀMETRE, 200PGA EN LÍNEA O EN ÀNGLE, AMB ROSQUE</t>
  </si>
  <si>
    <t>ASPERSOR DE LA MARCA RAIN BIRD™ O EQUIVALENT, MODEL 11000, AMB ENTRADA ACME DE 1,5´´</t>
  </si>
  <si>
    <t>ELECTOVÀLVULA REG,D=3´´,24V,PRES.MAX:16BAR+REGULADOR CABAL</t>
  </si>
  <si>
    <t>VÀLVULA DE REGULACIÓ DE PRESSIÓ PER A INSTAL·LACIONS DE REG, DE 3´´ DE DIÀMETRE</t>
  </si>
  <si>
    <t>COBERTA SUPERIOR DE LA MARQUESINA AMB AMB XAPA METÀL·LICA D'ACER AUTOPORTANT MODEL EUROMODUL 44 DE E</t>
  </si>
  <si>
    <t>TANCAMENT INFERIOR DE LA MARQUESINA AMB AMB XAPA METÀL·LICA D'ACER AUTOPORTANT MODEL ENTROPIA DE EUR</t>
  </si>
  <si>
    <t>CONNECTOR PER A UN MÀXIM DE 3 CABLES DE 4 MM2,  600 V</t>
  </si>
  <si>
    <t>SEIENT INDIVIDUAL DE POLIPROPILÉ COPOLÍMER SENSE RESPATLLER</t>
  </si>
  <si>
    <t>ESCORÇA PI,10 A 35 MM,GRANEL</t>
  </si>
  <si>
    <t>TERRA VEGETAL CATEGORIA ALTA,CONDUCT.ELÈCTR.MENOR DE 0,8DS/M,GRANEL</t>
  </si>
  <si>
    <t>TERRA VEGETAL CATEGORIA MITJA,CONDUCT.ELÈCTR.MENOR D'1,2 DS/M,GRANEL</t>
  </si>
  <si>
    <t>TERRA VEGETAL CATEGORIA BAIXA,CONDUCT.ELÈCTR.MENOR DE 3 DS/M,GRANEL</t>
  </si>
  <si>
    <t>CELTIS AUSTRALIS PERÍM=40 A 45 CM, PA TERRA D&gt;=127,5CM,H&gt;=89,25CM S/NTJ</t>
  </si>
  <si>
    <t>FRAXINUS PENNSYLVANICA CIMMZAM PERÍM=30 A 35 CM, PA TERRA D&gt;=97,5CM,H&gt;=68,25CM S/NTJ</t>
  </si>
  <si>
    <t>JACARANDA ACUTIFOLIA DE PERÍMETRE DE 30 A 35 CM, AMB PA DE TERRA DE DIÀMETRE MÍNIM 97,5 CM I PROFUND</t>
  </si>
  <si>
    <t>ROBINIA PSEUDOACACIA PERÍM=40 A 45 CM,PA TERRA D&gt;=127,5CM,H&gt;=89,25CM S/NTJ</t>
  </si>
  <si>
    <t>ABRAÇADORA REGUL.GOMA/CAUTXÚ ASPRATG.</t>
  </si>
  <si>
    <t>ESTACA PI AUTOCLAU,D=6CM,LLARG.=2M</t>
  </si>
  <si>
    <t>Jornada execució proves finals servei instal.elèctrica baixa tensió</t>
  </si>
  <si>
    <t>Jornada execució proves finals servei instal.enllumenat</t>
  </si>
  <si>
    <t>,GRAU DIFIC. BAIX</t>
  </si>
  <si>
    <t>,ENTORN URBA S/DIF.MOB.,S/AFECT.P/SERVEIS RASA,S/PRES.ESTREBADA</t>
  </si>
  <si>
    <t>AMIDAMENTS</t>
  </si>
  <si>
    <t>N</t>
  </si>
  <si>
    <t>01.01.001</t>
  </si>
  <si>
    <t>DEMOLICIÓ PAVIMENT FORMIGÓ INCLÒS BASE
DEMOLICIÓ DE PAVIMENT DE FORMIGÓ DE GRUIX NECESSARI FINS ARRIBAR A COTA INDICADA EN PLÀNOLS DE PROJECTE, INCLÒS ENDERROC DE BASE,  AMB MITJANS NECESSARIS I ADEQUATS I CÀRREGA DE RUNA SOBRE CAMIÓ O CONTENEDOR.
LA PARTIDA INCLOU TOTES LES FEINES I ELEMENTS NECESSARIS PER A DEIXAR LA UNITAT D'OBRA CORRECTAMENT EXECUTADA SEGONS PLÀNOLS DE PROJECTE I INDICACIONS DE LA DF.</t>
  </si>
  <si>
    <t>C</t>
  </si>
  <si>
    <t>m2</t>
  </si>
  <si>
    <t>Solera formigó pistes actuals</t>
  </si>
  <si>
    <t>01.01.002</t>
  </si>
  <si>
    <t>ENDERROC DE MURET DE BLOC FORADAT DE MORTER DE CIMENT
ENDERROC DE MURET DE BLOC FORADAT DE MORTER DE CIMENT DE GRUIX EXISTENT, AMBELS MITJANS NECESSARIS I ADEQUATS I CÀRREGA MECÀNICA I MANUAL DE RUNES SOBRE CAMIÓ O CONTENIDOR.
LA PARTIDA INCLOU TOTES LES FEINES I ELEMENTS AUXILIARS NECESSARIS PER A DEIXAR LA UNITAT D'OBRA CORRECTAMENT EXECUTADA SEGONS PLÀNOLS DE PROJECTE I INDICACIONS DE LA DF.</t>
  </si>
  <si>
    <t>Longitud</t>
  </si>
  <si>
    <t>Alçada</t>
  </si>
  <si>
    <t>2.1 MURET BLOC DE FORMIGÓ</t>
  </si>
  <si>
    <t>01.01.003</t>
  </si>
  <si>
    <t>ENDERROC DE FONAMENT CORREGUT DE FORMIGÓ ARMAT
ENDERROC DE FONAMENT CORREGUT DE FORMIGÓ ARMAT, AMB MARTELL TRENCADOR MUNTAT SOBRE RETROEXCAVADORA I CÀRREGA MECÀNICA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PLÀNOLS DE PROJECTE I INDICACIONS DE LA DF.</t>
  </si>
  <si>
    <t>Ample</t>
  </si>
  <si>
    <t>3.1 TANCAMENT LONGITUDINAL PISTES</t>
  </si>
  <si>
    <t>3.2 TANCAMENT TRANSVERSAL PISTA</t>
  </si>
  <si>
    <t>3.4 TANCAMENT PERIMETRAL PARCEL·LA</t>
  </si>
  <si>
    <t>01.01.004</t>
  </si>
  <si>
    <t>ENDERROC DE MURET GUIA DE FORMIGÓ ARMAT
ENDERROC DE MURET GUIA DE FORMIGÓ ARMAT, AMB MARTELL TRENCADOR MUNTAT SOBRE RETROEXCAVADORA I CÀRREGA MECÀNICA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PLÀNLS DE PROJECTE I INDICACIONS DE LA DF.</t>
  </si>
  <si>
    <t>01.01.005</t>
  </si>
  <si>
    <t>ENDERROC DE REIXAT METÀL·LIC
ENDERROC DE REIXAT METÀL·LIC DE 2 A 4 M D'ALÇÀRIA, APROXIMADAMENT, AMB ELS ITJANS NECESSARIS I ADEQUATSS I CÀRREGA MANUAL I MECÀNICA DE RUNA SOBRE CAMIÓ O CONTENIDOR.
LA PARTIDA INCLOU TOTES LES FEINES I ELEMENTS AUXILIARS NECESSARIS PER A DEIXAR LA UNITAT D'OBRA CORRECTAMENT EXECUTADA SEGONS PLÀNOLS DE PROJECTE I INDICACIONS DE LA DF.</t>
  </si>
  <si>
    <t>TANCAMENT LONGITUDINAL PISTES</t>
  </si>
  <si>
    <t>TANCAMENT TRANSVERSAL PISTA</t>
  </si>
  <si>
    <t>TANCAMENT PERIMETRAL PARCEL·LA</t>
  </si>
  <si>
    <t>01.01.006</t>
  </si>
  <si>
    <t>RETIRADA DE BARANA METÀL·LICA PER A RECOL·LOCACIÓ 
RETIRADA DE BARANA METÀL·LICA DE 90 A 110 CM D'ALÇÀRIA, PER A POSTERIOR RECOL·LOCACIÓ, AMB MITJANS NECESSARIS I ADEQUATS I CÀRREGA MANUAL SOBRE CAMIÓ O CONTENIDOR.
INCLOU TRASLLAT A ACOPI A DEFINIR PER LA DF.
LA PARTIDA INCLOU TOTES LES FEINES I ELEMENTS AUXILIARS NECESSARIS PER A DEIXAR LA UNITAT D'OBRA CORRECTAMENT EXECUTADA SEGONS PLÀNOLS DE PROJECTE I INDICACIONS DE LA DF.</t>
  </si>
  <si>
    <t>3.3 BARANA METÀL·lCA SEPARACIÓ PISTES</t>
  </si>
  <si>
    <t>01.01.007</t>
  </si>
  <si>
    <t>ENDERROC DE FONAMENT AÏLLAT DE FORMIGÓ ARMAT
ENDERROC DE FONAMENT AÏLLALT DE FORMIGÓ ARMAT, AMB MARTELL TRENCADOR MUNTAT SOBRE RETROEXCAVADORA I CÀRREGA MECÀNICA O MANUAL DE RUNA SOBRE CAMIÓ O CONTENEDOR.
INCLOU DEMOLICIÓ DE L'ELEMENT. FRAGMENTACIÓ DELS ENDERROCS EN PECES MANEJABLES. RETIRADA I ARREPLEGAT DE ENDERROCS. NETEJA DE LES RESTES DE L'OBRA. CÀRREGA MANUAL D'ENDERROCS SOBRE CAMIÓ O CONTENIDOR.
LA PARTIDA INCLOU TOTES LES FEINES I ELEMENTS AUXILIARS NECESSARIS PER A DEIXAR LA UNITAT D'OBRA CORRECTAMENT EXECUTADA SEGONS PLÀNOLS DE PROJECTE I INDICACIONS DE LA DF.</t>
  </si>
  <si>
    <t>Volum</t>
  </si>
  <si>
    <t>Unitats</t>
  </si>
  <si>
    <t>01.01.008</t>
  </si>
  <si>
    <t>RETIRADA DE BANC DE FUSTA CONVENCIONAL PER A POSTERIOR RECOL·LOCACIÓ
RETIRADA DE BANC DE FUSTA CONVENCIONAL DE FINS A 2,5 M DE LLARGÀRIA PER A POSTERIOR RECOL·LOCACIÓ, ENDERROC DE DAUS DE FORMIGÓ, I CÀRREGA MANUAL I MECÀNICA DE L'EQUIPAMENT I LA RUNA SOBRE CAMIÓ O CONTENIDOR.
INCLOU TRASLLAT DEL MATERIAL A ACOPI DEFINIT PER LA DF.
LA PARTIDA INCLOU TOTES LES FEINES I ELEMENTS AUXILIARS NECESSARIS PER A DEIXAR LA UNITAT D'OBRA CORRECTAMENT EXECUTADA SEGONS PLÀNOLS DE PROJECTE I INDICACIONS DE LA DF.</t>
  </si>
  <si>
    <t>4.1 MOBILIARI</t>
  </si>
  <si>
    <t>01.01.009</t>
  </si>
  <si>
    <t>RETIRADA DE PAPERERA ANCORADA AL TERRA PER A POSTERIOR RECOL·LOCACIÓ
RETIRADA DE PAPERERA ANCORADA AL TERRA PER A POSTERIOR RECOL·LOCACIÓ, ENDERROC DE DAUS DE FORMIGÓ, I CÀRREGA MANUAL I MECÀNICA DE L'EQUIPAMENT I LA RUNA SOBRE CAMIÓ O CONTENIDOR.
INCLOU TRASLLAT DEL MATERIAL A ACOPI DEFINIT PER LA DF.
LA PARTIDA INCLOU TOTES LES FEINES I ELEMENTS AUXILIARS NECESSARIS PER A DEIXAR LA UNITAT D'OBRA CORRECTAMENT EXECUTADA SEGONS PLÀNOLS DE PROJECTE I INDICACIONS DE LA DF.</t>
  </si>
  <si>
    <t>01.01.010</t>
  </si>
  <si>
    <t>ENDERROC DE LLOSA D'ESCALA INCLÒS GRAONS
ENDERROC DE LLOSA D'ESCALA DE FORMIGÓ ARMAT, INCLÒS GRAONS,  A MÀ I AMB COMPRESSOR I CÀRREGA MANUAL DE RUNA SOBRE CAMIÓ O CONTENIDOR.
LA PARTIDA INCLOU TOTES LES FEINES I ELEMENTS AUXILIARS NECESSARIS PER A DEIXAR LA UNITAT D'OBRA CORRECTAMENT EXECUTADA SEGONS PLÀNOLS DE PROJECTE I INDICACIONS DE LA DF.</t>
  </si>
  <si>
    <t>4.2 ESCALES</t>
  </si>
  <si>
    <t>01.01.011</t>
  </si>
  <si>
    <t>ENDERROC DE GRADA EXISTENT
ENDERROC DE GRADA EXISTENT, INCLÒS REPICAT DEL RESVESTIMENT, AMB ELS MITJANS NECESSARIS I ADEQUATS, I CÀRREGA AMB MITJANS MECÀNICS DE RUNA SOBRE CAMIÓ O CONTENIDOR.
LA PARTIDA INCLOU TOTES LES FEINES I ELEMENTS AUXILIARS NECESSARIS PER A DEIXAR LA UNITAT D'OBRA CORRECTAMENT EXECUTADA SEGONS PLÀNOLS DE PROJECTE I INDICACIONS DE LA DF.</t>
  </si>
  <si>
    <t>4.3 GRADERIES</t>
  </si>
  <si>
    <t>01.01.012</t>
  </si>
  <si>
    <t>DEMOLICIÓ DE VORADA
DEMOLICIÓ DE VORADA, INCLÒS LA BASE, COL·LOCADA SOBRE FORMIGÓ, AMB MARTELL TRENCADOR MUNTAT SOBRE RETROEXCAVADORA I CÀRREGA MANUAL I MECÀNICA DE RUNA SOBRE CAMIÓ O CONTENIDOR.
LA PARTIDA INCLOU TOTES LES FEINES I ELEMENTS AUXILIARS NECESSARIS PER A DEIXAR LA UNITAT D'OBRA CORRECTAMENT EXECUTADA SEGONS PLÀNOLS DE PROJECTE I INDICACIONS DE LA DF.</t>
  </si>
  <si>
    <t>* Canvis paviment</t>
  </si>
  <si>
    <t>01.01.013</t>
  </si>
  <si>
    <t>DEMOLICIÓ D'ESCOCELL
DEMOLICIÓ D'ESCOCELL COL·LOCAT SOBRE FORMIGÓ AMB COMPRESSOR I CÀRREGA MANUAL SOBRE CAMIÓ O CONTENIDOR, EN ENTORN URBÀ SENSE DIFICULTAT DE MOBILITAT, EN VORERES &gt; 3 I &lt;= 5 M D'AMPLÀRIA O CALÇADA/PLATAFORMA ÚNICA &gt; 7 I &lt;= 12 M D'AMPLÀRIA, SENSE AFECTACIÓ PER SERVEIS O ELEMENTS DE MOBILIARI URBÀ.
LA PARTIDA INCLOU TOTES LES FEINES I ELEMENTS AUXILIARS NECESSARIS PER A DEIXAR LA UNITAT D'OBRA CORRECTAMENT EXECUTADA SEGONS PLÀNOLS DE PROJECTE I INDICACIONS DE LA DF.</t>
  </si>
  <si>
    <t>4.4 ESCOCELLS</t>
  </si>
  <si>
    <t>01.01.014</t>
  </si>
  <si>
    <t>DESMUNTATGE DE PÈRGOLA
DESMUNTATGE DE PÈRGOLA, DE 2000 KG DE PES, COM A MÀXIM I A UNA ALÇÀRIA DE 25 M, COM A MÀXIM, INCLÒS SUSTENTACIÓ, AMB MITJANS MANUALS I MECÀNICS I CÀRREGA DE RUNA SOBRE CAMIÓ O CONTENIDOR.
LA PARTIDA INCLOU TOTES LES FEINES I ELEMENTS AUXILIARS NECESSARIS PER A DEIXAR LA UNITAT D'OBRA CORRECTAMENT EXECUTADA SEGONS PLÀNOLS DE PROJECTE I INDICACIONS DE LA DF.</t>
  </si>
  <si>
    <t>4.5 PÈRGOLA</t>
  </si>
  <si>
    <t>01.01.015</t>
  </si>
  <si>
    <t>ARRENCADA DE LLUMENERA EXTERIOR 
ARRENCADA DE LLUMENERA EXTERIOR MUNTADA SOBRE COLUMNA O BÀCUL, A UNA ALÇÀRIA DE 10 A 19 M, INCLÒS ARRANCADA DE BÀCUL I DEMOLICIÓ DEL FONAMENT, AMB MITJANS MANUALS I CÀRREGA MANUAL SOBRE CAMIÓ O CONTENIDOR.
LA PARTIDA INCLOU TOTES LES FEINES I ELEMENTS AUXILIARS NECESSARIS PER A DEIXAR LA UNITAT D'OBRA CORRECTAMENT EXECUTADA SEGONS PLÀNOLS DE PROJECTE I INDICACIONS D ELA DF.</t>
  </si>
  <si>
    <t>4.6 FANALS / LLUMS</t>
  </si>
  <si>
    <t>01.01.016</t>
  </si>
  <si>
    <t>ENDERROC DE LLOSA INCLINADA
ENDERROC DE LLOSA INCLINADA DE FORMIGÓ ARMAT, A MÀ I AMB COMPRESSOR I CÀRREGA MANUAL DE RUNA SOBRE CAMIÓ O CONTENIDOR.
LA PARTIDA INCLOU TOTES LES FEINES I ELEMENTS AUXILIARS NECESSARIS PER A DEIXAR LA UNITAT D'OBRA CORRECTAMENT EXECUTADA SEGONS PLÀNOLS DE PROJECTE I INDICACIONS DE LA DF.</t>
  </si>
  <si>
    <t>4.7 RAMPES</t>
  </si>
  <si>
    <t>01.01.017</t>
  </si>
  <si>
    <t>*</t>
  </si>
  <si>
    <t>01.01.018</t>
  </si>
  <si>
    <t>Porteries</t>
  </si>
  <si>
    <t>Cistelles de basquet</t>
  </si>
  <si>
    <t>01.01.019</t>
  </si>
  <si>
    <t>TALLADA CONTROLADA DE FORMA DIRECTA; PORT PETIT
TALLADA CONTROLADA DE FORMA DIRECTA, D'ARBRE DE &lt; 6 M D'ALÇÀRIA DE PORT PETIT,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DE LA DF.</t>
  </si>
  <si>
    <t>01.01.020</t>
  </si>
  <si>
    <t>TALLADA CONTROLADA DE FORMA DIRECTA; PORT MITJÀ
TALLADA CONTROLADA DE FORMA DIRECTA, D'ARBRE DE 6 A 10 M D'ALÇÀRIA DE PORT MITJÀ,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 ELA DF.</t>
  </si>
  <si>
    <t>01.01.021</t>
  </si>
  <si>
    <t>TALLADA CONTROLADA AMB CISTELLA MECÀNICA; PORT GRAN
TALLADA CONTROLADA AMB CISTELLA MECÀNICA, D'ARBRE DE 15 A 20 M D'ALÇÀRIA DE PORT GRAN, ARRENCANT LA SOCA, APLEC DE LA BROSSA GENERADA, CÀRREGA SOBRE CAMIÓ GRUA AMB PINÇA I TRANSPORT A PLANTA DE COMPOSTATGE (NO MÉS LLUNY DE 20 KM).
LA PARTIDA INCLOU TOTES LES FEINES I ELEMENTS AUXILIARS NECESSARIS PER A DEIXAR LA UNITAT D'OBRA CORRECTAMENT EXECUTADA SEGONS PLÀNOLS DE PROJECTE I INDICACIONS DE LA DF.</t>
  </si>
  <si>
    <t>01.01.022</t>
  </si>
  <si>
    <t>PROTECCIÓ TRONC D'ARBRE
PROTECCIÓ INDIVIDUAL DE TRONC D'ARBRE, AMB ESTRUCTURA DE FUSTES LLIGADES ENTRE SI AMB FILFERRO, DE 2 M D'ALÇÀRIA MÍNIMA, COL·LOCADES SOBRE MATERIAL AMB FUNCIÓ D'ENCONXAT, AMB EL DESMUNTATGE INCLÒS.
LA PARTIDA INCLOU TOTES LES FEINES I ELEMENTS AUXILIARS NECESSARIS PER A DEIXAR LA UNITAT D'OBRA CORRECTAMENT EXECUTADA SEGONS PLÀNOLS DE PROJECTE I INDICACIONS DE LA DF.</t>
  </si>
  <si>
    <t>Arbrat a mantenir</t>
  </si>
  <si>
    <t>01.01.023</t>
  </si>
  <si>
    <t>DEMOLICIÓ DE PAVIMENT DE LLAMBORDES INCLÒS BASE
DEMOLICIÓ DE PAVIMENT DE LLAMBORDES COL·LOCATS SOBRE BASE DE FORMIGÓ, INCLÒS LA DEMOLICIÓ DE LA BASE, AMB ELS MITJANS NECESSARIS I ADEQUATS I CÀRREGA SOBRE CAMIÓ O CONTENIDOR.
INCLOU DEMOLICIÓ DE L'ELEMENT. FRAGMENTACIÓ DELS ENDERROCS EN PECES MANEJABLES. RETIRADA I ARREPLEGAT DE ENDERROCS. NETEJA DE LES RESTES DE L'OBRA. CÀRREGA MANUAL D'ENDERROCS SOBRE CAMIÓ O CONTENIDOR.
EL PREU INCLOU EL PICAT DEL MATERIAL D'UNIÓ ADHERIT AL SUPORT I LA BASE SUPORT.
LA PARTIDA INCLOU TOTES LES FEINES I ELEMENTS AUXILIARS NECESSARIS PER A DEIXAR LA UNITAT D'OBRA CORRECTAMENT EXECUTADA SEGONS PLÀNOLS DE PROJECTE I INDICACIONS DE LA DF.</t>
  </si>
  <si>
    <t>01.01.024</t>
  </si>
  <si>
    <t>Parterres vegetals</t>
  </si>
  <si>
    <t>01.02.001</t>
  </si>
  <si>
    <t>ESBROSSADA DEL TERRENY
NETEJA I ESBROSSADA DEL TERRENY REALITZADA AMB MINICARREGADORA DE COMBUSTIBLE I CÀRREGA MECÀNICA SOBRE CAMIÓ O CONTENIDOR.
INCLOU REPLANTEIG EN EL TERRENY. REMOCIÓ MECÀNICA DELS MATERIALS D'ESBROSSADA. RETIRADA I DISPOSICIÓ MECÀNICA DELS MATERIALS OBJECTE D'ESBROSSADA. CÀRREGA A CAMIÓ.
LA PARTIDA INCLOU TOTES LES FEINES I ELEMENTS AUXILIARS NECESSARIS PER A DEIXAR LA UNITAT D'OBRA CORRECTAMENT EXECUTADA SEGONS PLÀNOLS DE PROJECTE I INDICACIONS DE LA DF.</t>
  </si>
  <si>
    <t>01.02.002</t>
  </si>
  <si>
    <t>EXCAVACIÓ TERRES DE REPLÈ; FINS A 60CM
EXCAVACIÓ PER A REBAIX EN TERRENY FLUIX (SPT &lt;20), REALITZADA AMB PALA EXCAVADORA I CÀRREGA DIRECTA SOBRE CAMIÓ.
LA PARTIDA INCLOU TOTES LES FEINES I ELEMENTS AUXILIARS NECESSARIS PER A DEIXAR LA UNITAT D'OBRA CORRECTAMENT EXECUTADA SEGONS PLÀNOLS DE PROJECTE I INDICACIONS DE LA DF.</t>
  </si>
  <si>
    <t xml:space="preserve">PE.G </t>
  </si>
  <si>
    <t>Grada futbol 7</t>
  </si>
  <si>
    <t>01.02.003</t>
  </si>
  <si>
    <t>COMPACTACIÓ DE LA SUBBASE
REPÀS I PICONATGE DE CAIXA DE PAVIMENT, AMB COMPACTACIÓ DEL 95% PM, EN ENTORN URBÀ AMB DIFICULTAT DE MOBILITAT, EN VORERES &gt; 3 I &lt;= 5 M D'AMPLÀRIA O CALÇADA/PLATAFORMA ÚNICA &gt; 7 I &lt;= 12 M D'AMPLÀRIA, SENSE AFECTACIÓ PER SERVEIS O ELEMENTS DE MOBILIARI URBÀ, EN ACTUACIONS DE MÉS DE 10 1 M2.
LA PARTIDA INCLOU TOTES LES FEINES I ELEMENTS AUXILIARS NECESSARIS PER A DEIXAR LA UNITAT D'OBRA CORRECTAMENT EXECUTADA SEGONS PLÀNOLS DE PROJECTE I INDICACIONS DE LA DF.</t>
  </si>
  <si>
    <t>01.02.004</t>
  </si>
  <si>
    <t>SUMINISTRE DE TERRES ADEQUADES
SUBMINISTRAMENT DE TERRA ADEQUADA, PROCEDENT D'APORTACIÓ.
LA PARTIDA INCLOU TOTES LES FEINES I ELEMENTS AUXILIARS NECESSARIS PER A DEIXAR LA UNITAT D'OBRA CORRECTAMENT EXECUTADA SEGONS PLPÀNOLS DE PROJECTE I INDICACIONS DE LA DF.</t>
  </si>
  <si>
    <t>01.02.005</t>
  </si>
  <si>
    <t>COMPACTAT TERRES ADEQUADES;  PER TONGADES
TERRAPLENAT I PICONATGE MECÀNICS AMB TERRES ADEQUADES, EN TONGADES DE FINS A 25 CM, AMB UNA COMPACTACIÓ DEL 95% DEL PM, AMB MINICARREGADORA DE COMBUSTIBLE.
LA PARTIDA INCLOU TOTES LES FEINES I ELEMENTS AUXILIARS NECESSARIS PER A DEIXAR LA UNITAT D'OBRA CORRECTAMENT EXECUTADA SEGONS PLÀNOLS DE PROJECTE I INDICACIONS DE LA DF.</t>
  </si>
  <si>
    <t>01.02.006</t>
  </si>
  <si>
    <t>ESTESA DE GRAVES RECICLADES; E=10CM
ESTESA DE GRANULATS DE MATERIAL RECICLAT DE FORMIGONS, AMB UN GRUIX MAXIM DE 10CM.
LA PARTIDA INCLOU TOTES LES FEIES I ELEMENTS AUXILIARS NECESSARIS PER A DEIXAR LA UNITAT D'OBRA CORRECTAMENT EXECUTADA SEGONS PLÀNOLS DE PROJECTE I INDICACIONS DE LA DF.</t>
  </si>
  <si>
    <t>01.02.007</t>
  </si>
  <si>
    <t>EXCAVACIÓ DE RASES I POUS
EXCAVACIÓ DE FONAMENTS SENSE RAMPA D'ACCÉS, FINS A 4 M DE FONDÀRIA I FINS A 2 M D'AMPLÀRIA, EN TERRENY COMPACTE, AMB MITJANS MECÀNICS, I CÀRREGA SOBRE CAMIÓ.
LA PARTIDA INCLOU TOTES LES FEINES I ELEMENTS AUXILIARS NECESSARIS PER A DEIXAR LA UNITAT D'OBRA CORRECTAMENT EXECUTADA SEGONS PLÀNOLS DE PROJECTE I INDICACIONS DE LA DF.</t>
  </si>
  <si>
    <t>R-0</t>
  </si>
  <si>
    <t>Sabata h=60cm</t>
  </si>
  <si>
    <t>Sabata h=45cm</t>
  </si>
  <si>
    <t>Murs urbanització</t>
  </si>
  <si>
    <t>Sabates mastils iluminació</t>
  </si>
  <si>
    <t>Sabata Mur ME_A</t>
  </si>
  <si>
    <t>Sabata Mur ME_B</t>
  </si>
  <si>
    <t>Sabata Mur ME_C</t>
  </si>
  <si>
    <t>Sabata Mur ME_D</t>
  </si>
  <si>
    <t>01.03.01.001</t>
  </si>
  <si>
    <t>FORMIGÓ PER A FONAMENTS
FONAMENT DE FORMIGÓ PER ARMAR HA - 35 / B / 20 / XC4 + XS3 + XA1 AMB UNA QUANTITAT DE CIMENT DE 350 KG/M3 I RELACIÓ AIGUA CIMENT =&lt; 0.45 ABOCAT AMB BOMBA, ARMAT AMB 40 KG/M3 D'ARMADURA AP500 S D'ACER EN BARRES CORRUGADES I ENCOFRAT AMB UNA QUANTIA D'1 M2/M3.
LA PARTIDA INCLOU TOTES LES FEINES I ELEMENTS AUXILIARS NECESSARIS PER A DEIXAR LA UNITAT D'OBRA CORRECTAMENT EXECUTADA SEGONS PLÀNOLS DE PROJECTE I INDICACIONS DE LA DF.</t>
  </si>
  <si>
    <t>01.03.01.002</t>
  </si>
  <si>
    <t>SOLERA DE FONAMENTACIÓ
SOLERA DE FORMIGÓ EN MASSA HM - 20 / F / 20 / X0 AMB UNA QUANTITAT DE CIMENT DE 200 KG/M3 I RELACIÓ AIGUA CIMENT =&lt; 0.6, DE GRUIX 15 CM, ABOCAT DES DE CAMIÓ, CAPA DRENANT AMB GRAVA DE PEDRERA DE 50 A 70 MM DE D, CAPA FILTRANT AMB GEOTÈXTIL DE POLIPROPILÈ, C1+C2 + D1 SEGONS CTE/DB-HS 2006.
LA PARTIDA INCLOU TOTES LES FEINES I ELEMENTS AUXILIARS NECESSARIS PER A DEIXAR LA UNITAT D'OBRA CORRECTAMENT EXECUTADA SEGONS PLÀNOLS DE PROJECTE I INDICACIONS DE LA DF.</t>
  </si>
  <si>
    <t>Solera accés Nord</t>
  </si>
  <si>
    <t>Rampa accés Nord (1/3)</t>
  </si>
  <si>
    <t>Solera accés Sud</t>
  </si>
  <si>
    <t>Rampa accés Sud (1/3)</t>
  </si>
  <si>
    <t>01.03.01.003</t>
  </si>
  <si>
    <t>SOLERA DE FONAMENTACIÓ; ALÇADA (FINS A 35CM)
SOLERA SOBRE REVOLTÓ DE POLIPROPILÈ PER A SOLERES, DE POLIPROPILÈ RECICLAT, DE 35+ 6 CM, PER A UNA SOBRECÀRREGA (ÚS+PERMANENTS) DE 21 KN/M2, AMB FORMIGÓ PER ARMAR HA - 25 / B / 10 / XC2 AMB UNA QUANTITAT DE CIMENT DE 275 KG/M3 I RELACIÓ AIGUA CIMENT =&lt; 0.6, ARMAT AMB MALLA ELECTROSOLDADA DE BARRES CORRUGADES D'ACER B500T 15X 15 CM, D 5 MM, AMB REVOLTONS DE 35 CM D'ALÇÀRIA, INCLOSES LES PECES ESPECIALS. C2/V1 SEGONS CTE/DB-HS 2006.
LA PARTIDA INCLOU TOTES LES FEINES I ELEMENTS AUXILIARS NECESSARIS PER A DEIXAR LA UNITAT D'OBRA CORRECTAMENT EXECUTADA SEGONS PLÀNOLS DE PROJECTE I INDICACIONS DE LA DF.</t>
  </si>
  <si>
    <t>Solera realçada 35cm</t>
  </si>
  <si>
    <t>01.03.01.004</t>
  </si>
  <si>
    <t>SOLERA DE FONAMENTACIÓ; ALÇADA (FINS A 70)
SOLERA SOBRE REVOLTÓ DE POLIPROPILÈ PER A SOLERES, DE POLIPROPILÈ RECICLAT, DE 70+ 6 CM, PER A UNA SOBRECÀRREGA (ÚS+PERMANENTS) DE 21 KN/M2, AMB FORMIGÓ PER ARMAR AMB ADDITIU HIDRÒFUG HA - 25 / B / 10 / XC2 AMB UNA QUANTITAT DE CIMENT DE 275 KG/M3 I RELACIÓ AIGUA CIMENT =&lt; 0.6, ARMAT AMB MALLA ELECTROSOLDADA DE BARRES CORRUGADES D'ACER B500T 15X 15 CM, D 5 MM, AMB REVOLTONS DE 70 CM D'ALÇÀRIA, INCLOSES LES PECES ESPECIALS. C2/V1 SEGONS CTE/DB-HS 2006.
LA PARTIDA INCLOU TOTES LES FEINES I ELEMENTS AUXILIARS NECESSARIS PER A DEIXAR LA UNITAT D'OBRA CORRECTAMENT EXECUTADA SEGONS PLÀNOLS DE PROJECTE I INDICACIONS DE LA DF.</t>
  </si>
  <si>
    <t>Solera realçada 70cm</t>
  </si>
  <si>
    <t>01.03.01.005</t>
  </si>
  <si>
    <t>MUR DE FORMIGÓ
MUR DE CONTENCIÓ DE FORMIGÓ ARMAT DE 3 M D'ALÇÀRIA COM A MÀXIM I FINS A 30 CM DE GRUIX, DE FORMIGÓ FORMIGÓ PER ARMAR AMB ADDITIU HIDRÒFUG HA - 25 / B / 20 / XC2 AMB UNA QUANTITAT DE CIMENT DE 275 KG/M3 I RELACIÓ AIGUA CIMENT =&lt; 0.6, ABOCAT AMB CUBILOT, ARMADURA AP500 S D'ACER EN BARRES CORRUGADES AMB UNA QUANTIA DE 50 KG/M3 I ENCOFRAT INDUSTRIALITZAT PER A MURS, VIST.
LA PARTIDA INCLOU TOTES LES FEINES I ELEMENTS AUXILIARS NECESSARIS PER A DEIXAR LA UNITAT D'OBRA CORRECTAMENT EXECUTADA SEGONS PLÀNOLS DE PROJECTE I INDICACIONS DE LA DF.</t>
  </si>
  <si>
    <t>01.03.01.006</t>
  </si>
  <si>
    <t>FORMIGÓ DE NETEJA; E=10CM
CAPA DE NETEJA I ANIVELLAMENT 10 CM DE GRUIX AMB FORMIGÓ DE NETEJA, AMB UNA DOSIFICACIÓ DE 150 KG/M3 DE CIMENT, CONSISTÈNCIA TOVA I GRANDÀRIA MÀXIMA DEL GRANULAT 10 MM, HL-150 KG/M3/B/10, ABOCAT DES DE CAMIÓ.
LA PARTIDA INCLOU TOTES LES FEINES I ELEMENTS AUXILIARS NECESSARIS PER A DEIXAR LA UNITAT D'OBRA CORRECTAMENT EXECUTADA SEGONS PLÀNOLS DE PROJECTE I INDICACIONS DE LA DF.</t>
  </si>
  <si>
    <t>Solera de Fonamentació alçada (35cm)</t>
  </si>
  <si>
    <t>Solera de Fonamentació alçada (70cm)</t>
  </si>
  <si>
    <t>Murs Urbanització</t>
  </si>
  <si>
    <t>01.03.02.001</t>
  </si>
  <si>
    <t>PILARS DE FORMIGÓ
PILAR DE FORMIGÓ ARMAT, AMB ENCOFRAT PER A REVESTIR, AMB UNA QUANTIA DE 10 M2 / M3, FORMIGÓ FORMIGÓ PER ARMAR AMB ADDITIU HIDRÒFUG HA - 25 / B / 10 / XC2 AMB UNA QUANTITAT DE CIMENT DE 275 KG/M3 I RELACIÓ AIGUA CIMENT =&lt; 0.6, ABOCAT AMB CUBILOT I ARMADURA AP500 S D'ACER EN BARRES CORRUGADES AMB UNA QUANTIA DE 120 KG / M3.
LA PARTIDA INCLOU TOTES LES FEINES I ELEMENTS AUXILIARS NECESSARIS PER A DEIXAR LA UNITAT D'OBRA CORRECTAMENT EXECUTADA SEGONS PLÀNOLS DE PROJECTE I INDICACIONS DE LA DF.</t>
  </si>
  <si>
    <t>Basament pilars marquesina</t>
  </si>
  <si>
    <t>01.03.02.002</t>
  </si>
  <si>
    <t>MUR DE BLOC DE FORMIGÓ E=20CM;  MASSISAT
PARET ESTRUCTURAL PER A REVESTIR, DE 20 CM DE GRUIX, DE BLOC FORADAT DE MORTER DE CIMENT R-6, LLIS, DE 400X200X200 MM, PER A REVESTIR, CATEGORIA I SEGONS NORMA UNE-EN 771-3, COL·LOCAT AMB CIMENT PÒRTLAND AMB FILLER CALCARI CEM II/B-L 32,5 R SEGONS UNE-EN 197-1, EN SACS I AMB UNA RESISTÈNCIA A COMPRESSIÓ DE LA PARET DE 3 N/MM2 AMB TRAVES I BRANCALS MASSISSATS AMB FORMIGONAMENT PER A FÀBRICA DE BLOCS DE MORTER DE CIMENT, AMB FORMIGÓ PER ARMAR HA - 25 / F / 10 / XC2 AMB UNA QUANTITAT DE CIMENT DE 275 KG/M3 I RELACIÓ AIGUA CIMENT =&lt; 0.6, COL·LOCAT MANUALMENT I ARMAT AMB ACER EN BARRES CORRUGADES ELABORAT A L'OBRA B500S DE LÍMIT ELÀSTIC &gt;= 500 N/MM2 PER A L'ARMADURA DE PARETS DE BLOCS DE MORTER DE CIMENT, M2 DE SUPERFÍCIE REALMENT EXECUTADA SENSE INCLOURE CÈRCOLS NI LLINDES.
LA PARTIDA INCLOU TOTES LES FEINES I ELEMENTS AUXILIARS NECESSARIS PER A DEIXAR LA UNITAT D'OBRA CORRECTAMENT EXECUTADA SEGONS PLÀNOLS DE PROJECTE I INDICACIONS DE LA DF.</t>
  </si>
  <si>
    <t>Mur posterior sobre fonamentació existent</t>
  </si>
  <si>
    <t>Mur suport solera alta</t>
  </si>
  <si>
    <t>Mur posterior grada petita</t>
  </si>
  <si>
    <t>Mur anterior grada petita</t>
  </si>
  <si>
    <t>Costella grada petita</t>
  </si>
  <si>
    <t>Costella final grada petita</t>
  </si>
  <si>
    <t>Mur posterior grada mitjana</t>
  </si>
  <si>
    <t>Mur anterior grada mitjana</t>
  </si>
  <si>
    <t>Costella grada mitjana</t>
  </si>
  <si>
    <t>Mur posterior grada gran</t>
  </si>
  <si>
    <t>Mur anterior grada gran</t>
  </si>
  <si>
    <t>Costella grada gran</t>
  </si>
  <si>
    <t>Mur suport rampa</t>
  </si>
  <si>
    <t>01.03.02.003</t>
  </si>
  <si>
    <t>FORMACIÓ D'ESCALES
LLOSA INCLINADA PER A ESCALA DE 17 CM DE GRUIX, DE FORMIGÓ VIST FORMIGÓ PER ARMAR AMB ADDITIU HIDRÒFUG HA - 25 / B / 10 / XC1 AMB UNA QUANTITAT DE CIMENT DE 275 KG/M3 I RELACIÓ AIGUA CIMENT =&lt; 0.6, ABOCAT AMB BOMBA, AMB ESGLAONS DE FORMIGÓ FETS A LA VEGADA QUE LA LLOSA DE FINS A 30 CM D'ESTESA, 20 CM D'ALÇÀRIA DE FRONTAL, ENCOFRAT AMB TAULER DE FUSTA, ARMADURA AP500 S D'ACER EN BARRES CORRUGADES EN UNA QUANTIA DE 20KG/M2.
LA PARTIDA INCLOU TOTES LES FEINES I ELEMENTS AUXILIARS NECESSARIS PER A DEIXAR LA UNITAT D'OBRA CORRECTAMENT EXECUTADA SEGONS PLÀNOLS DE PROJECTE I INDICACIONS DE LA DF.</t>
  </si>
  <si>
    <t>Cota +5.62 Accés Nord</t>
  </si>
  <si>
    <t>Cota +6.30 Accés Nord</t>
  </si>
  <si>
    <t>Cota +7.25 Accés Sud</t>
  </si>
  <si>
    <t>Cota +6.85 Accés Sud</t>
  </si>
  <si>
    <t>Cota +5.62 Accés Sud</t>
  </si>
  <si>
    <t>01.03.02.004</t>
  </si>
  <si>
    <t>01.03.02.005</t>
  </si>
  <si>
    <t>GR01 - PREFABRICAT DE FORMIGÓ; PER A LA FORMACIÓ DE GRADES
SUBMINISTRAMENT I COL·LOCACIÓ DE GRADA PREFABRICADA DE FORMIGÓ D'UNA PEÇA EN FORMA DE L DE 90X40 CM, DE 2M FINS A 5 M DE LLARGÀRIA, COL·LOCADA RECOLZADA.
GRADA 2,00 M. - 3 U.
GRADA 3,75 M. - 6 U.
GRADA 4,00 M. - 47 U.
GRADA 5,00 M. - 1 U.
LA PARTIDA INCLOU TOTES LES FEINES I ELEMENTS AUXILIARS NECESSARIS PER A DEIXAR LA UNITAT D'OBRA CORRECTAMENT EXECUTADA SEGONS PLÀNOLS DE PROJECTE I INDICACIONS DE LA DF.</t>
  </si>
  <si>
    <t>GRADA 2,00 m. - 3 u.</t>
  </si>
  <si>
    <t>GRADA 3,75 m. - 6 u.</t>
  </si>
  <si>
    <t>GRADA 4,00 m. - 47 u.</t>
  </si>
  <si>
    <t>GRADA 5,00 m. - 1 u</t>
  </si>
  <si>
    <t>01.03.02.006</t>
  </si>
  <si>
    <t>PREFABRICAT DE FORMIGÓ; PER A LA FORMACIÓ DE GRADES
SUBMINISTRAMENT I COL·LOCACIÓ DE GRADA PREFABRICADA DE FORMIGÓ D'UNA PEÇA EN FORMA DE L DE 150X40 CM, DE 4M DE LLARGÀRIA, COL·LOCADA RECOLZADA.
GRADA 4,00 M. - 4 U.
LA PARTIDA INCLOU TOTES LES FEINES I ELEMENTS AUXILIARS NECESSARIS PER A DEIXAR LA UNITAT D'OBRA CORRECTAMENT EXECUTADA SEGONS PLÀNOLS DE PROJECTE I INDICACIONS DE LA DF.</t>
  </si>
  <si>
    <t>GRADA 4,00 m. - 4 u.</t>
  </si>
  <si>
    <t>01.03.02.007</t>
  </si>
  <si>
    <t>GR03 - PREFABRICAT DE FORMIGÓ; PER A LA FORMACIÓ DE GRADES
SUBMINISTRAMENT I COL·LOCACIÓ DE GRADA PREFABRICADA DE FORMIGÓ D'UNA PEÇA EN FORMA DE U DE 60X40 CM, DE 2M A 3M DE LLARGÀRIA, COL·LOCADA RECOLZADA.
GRADA 2,00 M. - 7 U.
GRADA 3,00 M. - 5 U.
LA PARTIDA INCLOU TOTES LES FEINES I ELEMENTS AUXILIARS NECESSARIS PER A DEIXAR LA UNITAT D'OBRA CORRECTAMENT EXECUTADA SEGONS PLÀNOLS DE PROJECTE I INDICACIONS DE LA DF.</t>
  </si>
  <si>
    <t>GRADA 2,00 m. - 7 u.</t>
  </si>
  <si>
    <t>GRADA 3,00 m. - 5 u.</t>
  </si>
  <si>
    <t>01.03.02.008</t>
  </si>
  <si>
    <t>GR04 - GRAÓ PREFABRICAT SOBRE GRADES
SUBMINISTRAMENT I COL·LOCACIÓ DE GRAÓ AMB PEÇA PREFABRICADA DE FORMIGÓ EN FORMA DE ´´L´´, DE 30X13CM I 100 CM DE LLARG COL·LOCADA AMB MORTER SOBRE LA GRADA.
GRAÓ 1,00 M. - 48 U.
LA PATIDA INCLOU TOTES LES FEINES I ELEMENTS AUXILIARS NECESSARIS PER A DEIXAR LA UNITAT D'OBRA CORRECTAMENT EXECUTADA SEGONS PLÀNOLS DE PROJECTE I INDICACIONS DE LA DF.</t>
  </si>
  <si>
    <t>GRAÓ 1,00 m. - 48 u..</t>
  </si>
  <si>
    <t>01.03.02.009</t>
  </si>
  <si>
    <t>GR05 - GRAÓ PREFABRICAT SOBRE GRADES
SUBMINISTRAMENT I COL·LOCACIÓ DE GRAÓ AMB PEÇA PREFABRICADA DE FORMIGÓ EN FORMA DE ´´L´´, DE 40X13CM I DE 150CM FINS A 3,60M DE LLARG COL·LOCADA AMB MORTER SOBRE LA GRADA.
GRAÓ 1,50 M. - 3 U.
GRAÓ 2,10 M. - 3 U.
GRAÓ 2,40 M. - 3 U.
GRAÓ 2,70 M. - 15 U.
GRAÓ 3,00 M - 2 U.
GRAÓ 3,60 M. - 10 U.
LA PATIDA INCLOU TOTES LES FEINES I ELEMENTS AUXILIARS NECESSARIS PER A DEIXAR LA UNITAT D'OBRA CORRECTAMENT EXECUTADA SEGONS PLÀNOLS DE PROJECTE I INDICACIONS DE LA DF.</t>
  </si>
  <si>
    <t>GRAÓ 1,50 m. - 3 u.</t>
  </si>
  <si>
    <t>GRAÓ 2,10 m. - 3 u.</t>
  </si>
  <si>
    <t>GRAÓ 2,40 m. - 3 u.</t>
  </si>
  <si>
    <t>GRAÓ 2,70 m. - 15 u.</t>
  </si>
  <si>
    <t>GRAÓ 3,00 m - 2 u.</t>
  </si>
  <si>
    <t>GRAÓ 3,60 m. - 10 u.</t>
  </si>
  <si>
    <t>01.03.02.010</t>
  </si>
  <si>
    <t>GR06 - FORJAT DE PRELLOSES DE FORMIGÓ;  INCLÒS XAPA DE COMPRESSIÓ
SOSTRE DE 18 CM DE GRUIX, PER A UNA SOBRECÀRREGA (ÚS+PERMANENTS) DE 4 A 5 KN/M2, AMB SEMIPLAQUES ALLEUGERIDES DE FORMIGÓ ARMAT (PRELLOSA) DE 120 CM D'AMPLÀRIA, LLUM COMPRESA ENTRE 2,50 I 5,00 M, AMB UNA QUANTIA DE 5 KG/M2 ARMADURA AP500 S D'ACER EN BARRES CORRUGADES, ARMADURA AP500 T EN MALLES ELECTROSOLDADES DE 15X30 CM, 6 I 6 MM DE D I UNA QUANTIA DE 0,055 M3/M2, DE FORMIGÓ PER ARMAR HA - 25 / F / 10 / XC2 AMB UNA QUANTITAT DE CIMENT DE 275 KG/M3 I RELACIÓ AIGUA CIMENT =&lt; 0.6, ABOCAT AMB CUBILOT.
PLAQUES ALVEOLARS.
PLAQUES ALVEOLARS PREFABRICADES DE DIFERENTS MIDES.
1,20 M X 2,40 / 1,20 M X 3,30 M / 1,20 M X 4,20 M. E= 12 CM
PLACA 2,40 M. - 16 U.*
PLACA 3,30 M. - 8 U.*
PLACA 4,20 M. - 6 U.
*UNA DE LES PECES HA DE SER TALLADA PER ADEQUAR-LA A LA GEOMETRIA PROPOSADA.
LA PARTIDA INCLOU TOTES LES FEINES I ELEMENTS AUXILIARS NECESSARIS PER A DEIXAR LA UNITAT D'OBRA CORRECTAMENT EXECUTADA SEGONS PLÀNOLS DE PROJECTE I INDICACIONS DE LA DF.</t>
  </si>
  <si>
    <t>PLACA 2,40 m. - 16 u.*</t>
  </si>
  <si>
    <t>PLACA 3,30 m. - 8 u.*</t>
  </si>
  <si>
    <t>PLACA 4,20 m. - 6 u.</t>
  </si>
  <si>
    <t>01.03.02.011</t>
  </si>
  <si>
    <t>GR07 - PREFABRICAT DE FORMIGÓ; PECES SINGULARS
SUBMINISTRAMENT I COL·LOCACIÓ DE GRADA PREFABRICADA DE FORMIGÓ D'UNA PEÇA EN FORMA RECTANGULAR DE DIMENSIONS VARIABLES I GRUIX 10CM, COL·LOCADA AMB MORTER SOBRE ESTRUCTURA DE MURS.
FORJATS DE FORMIGÓ DE DIFERENTS MIDES.
1 M X 0,9 M / 3,6 M X 0,9 M / 1M X 0,6 M / 3,8 M X 0,6 M / 1,5 M X 0,8 M. E= 10 CM
LA PARTIDA INCLOU TOTES LES FEINES I ELEMENTS AUXILIARS NECESSARIS PER A DEIXAR LA UNITAT D'OBRA CORRECTAMENT EXECUTADA SEGONS PLÀNOLS DE PROJECTE I INDICACIONS DE LA DF.</t>
  </si>
  <si>
    <t>01.03.03.001</t>
  </si>
  <si>
    <t>ACER PER A PILARS I MARQUESINES; GALVANITZAT
ACER S275J0 SEGONS UNE-EN 10025-2, PER A ELEMENTS D'ANCORATGE FORMATS PER PEÇA COMPOSTA, EN PERFILS LAMINATS EN CALENT SÈRIE IPN, IPE, HEB, HEA, HEM I UPN, TREBALLAT A TALLER I GALVANITZAT, COL·LOCAT A L'OBRA AMB CARGOLS.
LA PARTIDA INCLOU TOTES LES FEINES I ELEMENTS AUXILIARS NECESSARIS PER A DEIXAR LA UNITAT D'OBRA CORRECTAMENT EXECUTADA SEGONS PLÀNOLS DE PROJECTE I INDICACIONS DE LA DF.</t>
  </si>
  <si>
    <t>ACER PER A PILARS</t>
  </si>
  <si>
    <t>Pilars IPE-400</t>
  </si>
  <si>
    <t>Pletines Laterals 400x8mm</t>
  </si>
  <si>
    <t>ACER PER A MARQUESINA</t>
  </si>
  <si>
    <t>Pòrtic HEA-200</t>
  </si>
  <si>
    <t>Corretges IPE-140</t>
  </si>
  <si>
    <t>Ajustament sobre teòric</t>
  </si>
  <si>
    <t>01.03.03.002</t>
  </si>
  <si>
    <t>ACER PER A SUBESTRUCTURES TUBULARS; GALVANITZAT
ACER S275J0 SEGONS UNE-EN 10025-2, PER A ENCAVALLADES FORMADES PER PEÇA COMPOSTA, EN PERFILS LAMINATS EN CALENT SÈRIE L, LD, T, RODÓ, QUADRAT, RECTANGULAR I PLANXA, TREBALLAT A TALLER I GALVANITZAT, COL·LOCAT A L'OBRA AMB CARGOLS.
LA PARTIDA INCLOU TOTES LES FEINES I ELEMENTS AUXILIARS NECESSARIS PER A DEIXAR LA UNITAT D'OBRA CORRECTAMENT EXECUTADA SEGONS PLÀNOLS DE PROJECTE I INDICACIONS DE LA DF.</t>
  </si>
  <si>
    <t xml:space="preserve">Tubular </t>
  </si>
  <si>
    <t>01.04.001</t>
  </si>
  <si>
    <t>X01 - CANAL DE RECOLLIDA D'AIGÛES
SUBMINISTRAMENT I COL·LOCACIÓ DE CANAL DE RECOLLIDA D'AIGÛES PER A COBERTA DE MARQUESINA, AMB PERFIL DE XAPA PER A SOSTRE COL·LABORANT, D'ACER GALVANITZAT I PRELACAT DE 5 MM DE GRUIX, COLOR I ACABAT A DEFINIR PER LA DF, COL·LOCAT SOBRE ESTRUCTURA.
LA PARTIDA INCLOU TOTES LES FEINES I ELEMENTS AUXILIARS NECESSARIS PER A DEIXAR LA UNITAT D'OBRA CORRECTAMENT EXECUTADA SEGONS PLÀNOLS DE PROJECTE I INDICACIONS DE LA DF.</t>
  </si>
  <si>
    <t>01.04.002</t>
  </si>
  <si>
    <t>X02 - REMAT PERIMETRAL
SUBMINISTRAMENT I COL·LOCACIÓ DE REMAT PERIMETRAL A COBERTA DE MARQUESINA, AMB PERFIL DE XAPA PER A SOSTRE COL·LABORANT AMB DOS PLECS, D'ACER GALVANITZAT I PRELACAT DE 3 MM DE GRUIX, COLOR I ACABAT A DEFINIR PER LA DF, COL·LOCAT SOBRE ESTRUCTURA.
LA PARTIDA INCLOU TOTES LES FEINES I ELEMENTS AUXILIARS NECESSARIS PER A DEIXAR LA UNITAT D'OBRA CORRECTAMENT EXECUTADA SEGONS PLÀNOLS DE PROJECTE I INDICACIONS DE LA DF.</t>
  </si>
  <si>
    <t>01.04.003</t>
  </si>
  <si>
    <t>X03 - REMAT PERIMETRAL
SUBMINISTRAMENT I COL·LOCACIÓ DE REMAT PERIMETRAL A COBERTA DE MARQUESINA, AMB PERFIL DE XAPA PER A SOSTRE COL·LABORANT AMB QUATRE PLECS, D'ACER GALVANITZAT I PRELACAT DE 3 MM DE GRUIX, COLOR I ACABAT A DEFINIR PER LA DF, COL·LOCAT SOBRE ESTRUCTURA.
LA PARTIDA INCLOU TOTES LES FEINES I ELEMENTS AUXILIARS NECESSARIS PER A DEIXAR LA UNITAT D'OBRA CORRECTAMENT EXECUTADA SEGONS PLÀNOLS DE PROJECTE I INDICACIONS DE LA DF.</t>
  </si>
  <si>
    <t>01.04.004</t>
  </si>
  <si>
    <t>X04 - COBERTA SUPERIOR
SUBMINISTRAMENT I COL·LOCACIÓ DE COBERTA SUPERIOR DE LA MARQUESINA AMB AMB XAPA METÀL·LICA D'ACER AUTOPORTANT MODEL EUROMODUL 44 DE EUROPERFIL O SIMILAR, ACABAT LACAT I PINTAT, COLOR A DEFINIR PER LA DF, D'ESPESSOR 1,2MM, ALÇADA DEL NERVI 4 CM, COL·LOCAT AMB FIXACIONS MECÀNIQUES.
LA PARTIDA INCLOU TOTES LES FEINES I ELEMENTS AUXILIARS NECESSARIS PER A DEIXAR LA UNITAT D'OBRA CORRECTAMENT EXECUTADA SEGONS PLÀNOLS DE PROJECTE I INDICACIONS DE LA DF.</t>
  </si>
  <si>
    <t>01.04.005</t>
  </si>
  <si>
    <t>X05 - TANCAMENT INFERIOR
SUBMINISTRAMENT I COL·LOCACIÓ DE TANCAMENT INFERIOR DE LA MARQUESINA AMB AMB XAPA METÀL·LICA D'ACER AUTOPORTANT MODEL ENTROPIA DE EUROPERFILL O SIMILAR, ACABAT LACAT I PINTAT, COLOR A DEFINIR PER LA DF, D'ESPESSOR 1,2MM, ALÇADA DEL NERVI 5 CM, COL·LOCAT AMB FIXACIONS MECÀNIQUES.
LA PARTIDA INCLOU TOTES LES FEINES I ELEMENTS AUXILIARS NECESSARIS PER A DEIXAR LA UNITAT D'OBRA CORRECTAMENT EXECUTADA SEGONS PLÀNOLS DE PROJECTE I INDICACIONS DE LA DF.</t>
  </si>
  <si>
    <t>01.04.006</t>
  </si>
  <si>
    <t>TIRA LED PER A EXTERIORS
SUBMINISTRAMENT I COL·LOCACIÓ DE TIRA LED PER A EXTERIORS INTEGRADES A LA XAPA DE TANCAMENT INFERIOR, DE 2400 MM DE LLARGÀRIA, 20 W DE POTÈNCIA, FLUX LLUMINÓS DE 2600 LM, AMB EQUIP ELÈCTRIC NO REGULABLE, AÏLLAMENT CLASSE I, COS I DIFUSOR DE POLICARBONAT I GRAU DE PROTECCIÓ IP65, TEMPERATURA DE COLOR 4000 K, MUNTADA SUPERFICIALMENT.
LA PARTIDA INCLOU TOTES LES FEINES I ELEMENTS AUXILIARS NECESSARIS PER A DEIXAR LA UNITAT D'OBRA CORRECTAMENT EXECUTADA SEGONS PLÀNOLS DE PROJECTE I INDICACIONS DE LA DF.</t>
  </si>
  <si>
    <t>01.05.01.001</t>
  </si>
  <si>
    <t>REPÀS I PICONATGE DE CAIXA DE PAVIMENT; 98%
REPÀS I PICONATGE DE CAIXA DE PAVIMENT, AMB COMPACTACIÓ DEL 98% PM.
LA PARTIDA INCLOU TOTES LES FEINES I ELEMENTS AUXILIARS NECESSARIS PER A DEIXAR LA UNITAT D'OBRA CORRECTAMENT EXECUTADA SEGONS PLÀNOLS DE PROJECTE I INDICACIONS DE LA DF.</t>
  </si>
  <si>
    <t>Pe.E - Llosa de formigó d'acabat raspatllat</t>
  </si>
  <si>
    <t>Pe.F - Llosa de formigó d'acabat raspatllat</t>
  </si>
  <si>
    <t>01.05.01.002</t>
  </si>
  <si>
    <t>BASE DE TOT; 98%PM
BASE DE TOT-U ARTIFICIAL, AMB ESTESA I PICONATGE DEL MATERIAL AL 98% DEL PM.
INCLOU TRANSPORT I DESCÀRREGA DEL MATERIAL A PEU DE TALL. ESTÈS DEL MATERIAL EN TONGADAS D'ESPESSOR UNIFORME. HUMECTACIÓ O DESSECACIÓ DE CADA TONGADA. COMPACTACIÓ.
LA PARTIDA INCLOU TOTE SLES FEINES I ELMEENTS AUXILIARS NECESSARIS PER A DEIXAR LA UNITAT D'OBRA CORRECTAMENT EXECUTADA SEGONS PLÀNOLS DE PROJECTE I INDICACIONS DE LA DF.</t>
  </si>
  <si>
    <t>Espessor</t>
  </si>
  <si>
    <t>01.05.01.003</t>
  </si>
  <si>
    <t>PE.A / PE.B / PE.E / PE.F - RASPATLLAT DE PAVIMENTS DE FORMIGÓ
LA PARTIDA INCLOU TOTE SLES FEINES I ELEMENTS AUXILIARS NECESSARIS PER A DEIXAR LA UNITAT D'OBRA CORRECTAMENT EXECUTADA SEGONS PLÀNOLS DE PROJECTE I INDICACIONS DE LA DF.</t>
  </si>
  <si>
    <t>Pe.A - Llosa de formigó d'acabat raspatllat</t>
  </si>
  <si>
    <t>Pe.B - Llosa de formigó d'acabat raspatllat</t>
  </si>
  <si>
    <t>01.05.01.004</t>
  </si>
  <si>
    <t>PE.A / PE.B / PE.E / PE.F  - LLOSA DE FORMIGÓ ACABAT RASPATLLAT
FORMIGONAMENT DE LLOSES AMB FORMIGÓ AMB ACABAT RASPATLLAT (NO INCLÒS EN AQUESTA PARTIDA), AMB FORMIGÓ  HA - 25 / B / 20 / XC1 AMB UNA QUANTITAT DE CIMENT DE 275 KG/M3 I RELACIÓ AIGUA CIMENT =&lt; 0.6, ABOCAT AMB BOMBA. INCLOU MALLA ELECTROSOLDADA DE BARRES CORRUGADES D'ACER ME 15X15 CM D:6-6 MM 6X2,2 M B500SD UNE-EN 10080.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L PREU INCLOU L'ELABORACIÓ DE LA FERRALLA (TALL, DOBLEGAT I CONFORMAT D'ELEMENTS) EN TALLER INDUSTRIAL I EL MUNTATGE EN EL LLOC DEFINITIU DE LA SEVA COL·LOCACIÓ EN OBRA.
LA PARTIDA INCLOU TOTES LES FEINES I ELEMENTS AUXILIARS NECESSARIS PER A DEIXAR LA UNITAT D'OBRA CORRECTAMENT EXECUTADA SEGONS PLÀNOLS DE PROJECTE I INDICACIONS D ELA DF.</t>
  </si>
  <si>
    <t>01.05.02.001</t>
  </si>
  <si>
    <t>Pe.D - Paviment de peça de formigó</t>
  </si>
  <si>
    <t>01.05.02.002</t>
  </si>
  <si>
    <t>01.05.02.003</t>
  </si>
  <si>
    <t>CAPA DE NETEJA I ANIVELLAMENT; E=8CM
CAPA DE NETEJA I ANIVELLAMENT 8 CM DE GRUIX AMB FORMIGÓ DE NETEJA, AMB UNA DOSIFICACIÓ DE 150 KG/M3 DE CIMENT, CONSISTÈNCIA TOVA I GRANDÀRIA MÀXIMA DEL GRANULAT 20 MM, HL-150 KG/M3/B/20, ABOCAT DES DE CAMIÓ.
INCLOU REPLANTEIG. COL·LOCACIÓ DE TOCS I/O FORMACIÓ DE MESTRES. ABOCAMENT I COMPACTACIÓ DEL FORMIGÓ. CORONACIÓ I ENRASAMENT DEL FORMIGÓ.
LA PARTIDA INCLOU TOTES LES FEINES I ELEMENTS AUXILIARS NECESSARIS PER A DEIXAR LA UNITAT D'OBRA CORRECTAMENT EXECUTADA SEGONS PLÀNOLS DE PROJECTE I INDICACIONS DE LA DF.</t>
  </si>
  <si>
    <t>01.05.02.004</t>
  </si>
  <si>
    <t>PE.D - PAVIMENT DE PEÇA DE FORMIGÓ
SUBMINISTRAMENT I COL·LOCACIÓ DE PAVIMENT DE PEÇA DE FORMIGÓ PREFABRICADA TIPUS LLAMBORDA, COLOR I TEXTURA A DEFINIR PER LA DF, DE DIMENSIONS SEGONS PLÀNOLS DE PROJECTE I 8 CM DE GRUIX, PREU ALT, PER A PAVIMENT DRENANT, SOBRE LLIT DE SORRA DE 3 CM DE GRUIX, AMB REBLIMENT DE JUNTS AMB SORRA FINA I COMPACTACIÓ DEL PAVIMENT ACABAT.
LA PARTIDA INCLOU TOTES LES FEINES I ELEMENTS AUXILIARS NECESSARIS PER A DEIXAR LA UNITAT D'OBRA CORRECTAMENT EXECUTADA SEGONS PLÀNOLS DE PROJECTE I INDICACIONS DE LA DF.</t>
  </si>
  <si>
    <t>01.05.03.001</t>
  </si>
  <si>
    <t>Pe.C - Acabat graves</t>
  </si>
  <si>
    <t>01.05.03.002</t>
  </si>
  <si>
    <t>PE.C - ACABAT DE GRAVA CALCÀRIA; E=5CM
ACABAT DE 5 CM DE GRUIX DE GRAVA DE PEDRERA DE PEDRA CALCÀRIA, DE DIÀMETRE A DEFINIR PER LA DF, AMB ESTESA I PICONATGE DEL MATERIAL.
LA PARTIDA INCLOU TOTES LES FEINES I ELEMENTS AUXILIARS NECESSARIS PER A DEIXAR LA UNITAT D'OBRA CORRECTAMENT EXECUTADA SEGONS PLÀNOLS DE PROJECTE I INDICACIONS DE LA DF.</t>
  </si>
  <si>
    <t>01.05.03.003</t>
  </si>
  <si>
    <t>SUBMINISTRAMENT I COL·LOCACIÓ DE GEOTÈXTIL
SUBMINISTRAMENT I COL·LOCACIÓ DE GEOTÈXTIL FORMAT PER FELTRE DE POLIÈSTER NO TEIXIT LLIGAT MECÀNICAMENT DE 200 A 250 G/M2, COL·LOCAT SENSE ADHERIR.
LA PARTIDA INCLOU TOTES LES FEINES I ELEMENTS AUXILIARS NECESSARIS PER A DEIXAR LA UNITAT D'OBRA CORRECTAMENT EXECUTADA SEGONS PLÀNOLS DE PROJECTE I INDICACIONS DE LA DF.</t>
  </si>
  <si>
    <t>01.05.03.004</t>
  </si>
  <si>
    <t>PE.G - PAVIMENT DE SAULÓ
PAVIMENT DE SAULÓ, AMB ESTESA I SENSE PICONATGE.
LA PARTIDA INCLOU TOTES LES FEINES I ELEMENTS AUXILIARS NECESSARIS PER A DEIXAR LA UNITAT D'OBRA CORRECTAMENT EXECUTADA SEGONS PLÀNOLS DE PROJECTE I INDICACIONS DE LA DF.</t>
  </si>
  <si>
    <t>Pe.G - Paviment de sauló</t>
  </si>
  <si>
    <t>01.05.03.005</t>
  </si>
  <si>
    <t>APORTACIÓ DE TERRA VEGETAL
APORTACIÓ DE TERRA VEGETAL DE JARDINERIA DE CATEGORIA MITJA, AMB UNA CONDUCTIVITAT ELÈCTRICA MENOR D'1,2 DS/M, SEGONS NTJ 07A, SUBMINISTRADA A GRANEL I ESCAMPADA AMB RETROEXCAVADORA MITJANA.
LA PARTIDA INCLOU TOTES LES FEINES I ELEMENTS AUXILIARS NECESSARIS PER A DEIXAR LA UNITAT D'OBRA CORRECTAMENT EXECUTADA SEGONS PLÀNOLS DE PROJECTE I INDICACIONS DE LA DF.</t>
  </si>
  <si>
    <t>01.05.04.001</t>
  </si>
  <si>
    <t>PAVIMENT AMB GESPA SINTÈTICA 
SUBMINISTRAMENT I COL·LOCACIÓ DE GESPA SINTÈTICA SENSE FARCIMENT NI LLASTRAT DE SORRA, AMB LES SEGÜENTS CARACTERÍSTIQUES:
TIPUS: SISTEMA DE GESPA SINTÈTICA AMB PATRÓ DE PUNTS RECTE, TUFTAT, AMB GALGA 3/8”, ABSOLUTAMENT LLIURE DE FARCIMENTS, NI ESTABLITZANTS NI PERFORMANTES.
COMPOSICIÓ: COMBINACIÓ DE 16 MONOFILAMENTS PER PUNTADA AMB UN TOTAL MÀXIM DE 14.000 DTEX: 6 FIBRES DE SECCIÓ RECTANGULAR NERVADA, AMB 1.000 DTEX PER FILAMENT, 150 MICRES DE GRUIX, SEMI-TEXTURAT , I 10 FIBRES AMB SECCIÓ EN DIAMANT NERVADA 750 DTEX PER FILAMENT, 145 MICRES DE GRUIX, TEXTURADA.
BASE PRIMÀRIA: TRIPLE: 100% PP THIOBAC, COLOR NEGRE, ESTABILITZAT A L'ACCIÓ DE RAIGS U.V. A. I MALLA DE TEIXIT NO TEIXIT DE REFORÇ. PES TOTAL MÍNIM DE 300 G/M²
COLOR: BICOLOR
REVESTIMENT SECUNDARI: RECOBRIMENT DE LÀTEX SBR AMB ORIFICIS DE DRENATGE
ALTURA MÍNIMA DE FIBRA: 37 MM +10%
ALTURA MÍNIMA TOTAL: 39 MM +10%
NÚM. DE PUNTS PER 10 CM (LLARG): 10,5
NÚM. DE MÍNIM DE PUNTS PER 10 CM (AMPLE): 29
NÚM. MÍNIM DE PUNTADES/M²: 31.000 (990.000 FILAMENTS)
PES MÍNIM DE FIBRA: 3.600 GR/M²
PES MÍNIM BASE PRIMÀRIA: 300 GR/M²
PES MÍNIM REVESTIMENT SECUNDARI: 900 GR/M²
PES MÍNIM TOTAL: 4.500 GR/M²
AMPLE DELS ROTLLOS: 400 CM +2 CM
INSTAL·LACIÓ DE LA GESPA INCLOENT L'ESTESA, ENCOLAT DE JUNTES SOBRE BANDES DE POLIÈSTER DE 30 CM D'AMPLE.
CRITERI D'AMIDAMENT: M2 DE SUPERFÍCIE AMIDADA SEGONS LES ESPECIFICACIONS DE LA DT.
LA PARTIDA INCLOU TOTES LES FEINES I ELEMENTS AUXILIARS NECESSARIS PER A DEIXAR LA UNITAT D'OBRA CORRECTAMENT EXECUTADA SEGONS PLÀNOLS DE PROJECTE I INDICACIONS DE LA DF.</t>
  </si>
  <si>
    <t>Superficie</t>
  </si>
  <si>
    <t>Sistema pavimentació terreny de joc</t>
  </si>
  <si>
    <t>01.05.04.002</t>
  </si>
  <si>
    <t>CAPA AMORTIDORA DE PAVIMENT
SUBMINISTRAMENT I COL·LOCACIÓ DE CAPA AMORTIDORA DE PAVIMENT DE PECES ENCADELLADES I MALLA GEOTEXTIL DE 2 CM DE GRUIX I PES ENTRE 2 I 2,5 KG/M2.
LA PARTIDA INCLOU TOTES LES FEINES I ELEMENTS AUXILIARS NECESSARIS PER A DEIXAR LA UNITAT D'OBRA CORRECTAMENT EXECUTADA SEGONS PLÀNOLS DE PROJECTE I INDICACIONS DE LA DF.</t>
  </si>
  <si>
    <t>01.05.04.003</t>
  </si>
  <si>
    <t>PAVIMENT DE MESCLA BITUMINOSA CONTÍNUA EN CALENT TIPUS AC 16 SURF B 50/70 D
PAVIMENT DE MESCLA BITUMINOSA CONTÍNUA EN CALENT TIPUS AC 16 SURF B 50/70 D, AMB BETUM ASFÀLTIC DE PENETRACIÓ, DE GRANULOMETRIA DENSA PER A CAPA DE TRÀNSIT I GRANULAT GRANÍTIC, ESTESA I COMPACTADA.
LA PARTIDA INCLOU TOTES LES FEINES I ELEMENTS AUXILIARS NECESSARIS PER A DEIXAR LA UNITAT D'OBRA CORRECTAMENT EXECUTADA SEGONS PLÀNOLS DE PROJECTE I INDICACIONS DE LA DF.</t>
  </si>
  <si>
    <t>Densitat</t>
  </si>
  <si>
    <t>01.05.04.004</t>
  </si>
  <si>
    <t>REG D'ADHERÈNCIA AMB EMULSIÓ BITUMINOSA
REG D'ADHERÈNCIA AMB EMULSIÓ BITUMINOSA CATIÒNICA TIPUS C60B3/B2 ADH, AMB DOTACIÓ 1 KG/M2.
LA PARTIDA INCLOU TOTES LES FEINES I ELEMENTS AUXILIARS NECESSARIS PER A DEIXAR LA UNITAT D'OBRA CORRECTAMENT EXECUTADA SEGONS PLÀNOLS DE PROJECTE I INDICACIONS DE LA DF.</t>
  </si>
  <si>
    <t>01.05.04.005</t>
  </si>
  <si>
    <t>01.05.04.006</t>
  </si>
  <si>
    <t>PREMARCATGE I PINTAT DE CAMP DE FUTBOL 7
PREMARCATGE I PINTAT DE CAMP DE FUTBOL 7, SEGONS NORMES NIDE, AMB PINTURA DE POLIURETÀ, AMB MITJANS MANUALS.
LA PARTIDA INCLOU TOTES LES FEINES I ELEMENTS AUXILIARS NECESSARIS PER A DEIXAR LA UNITAT D'OBRA CORRECTAMENT EXECUTADA SEGONS PLÀNOLS DE PROJECTE I INDICACIONS DE LA DF.</t>
  </si>
  <si>
    <t>01.05.04.007</t>
  </si>
  <si>
    <t>01.05.05.001</t>
  </si>
  <si>
    <t>ESCOCELLS</t>
  </si>
  <si>
    <t>E1 - Escocell de 60x150cm</t>
  </si>
  <si>
    <t>E2 - Escocell de 60x150cm</t>
  </si>
  <si>
    <t>E3 - Escocell de 300x525cm</t>
  </si>
  <si>
    <t>E4 - Escocell de 285x1765cm</t>
  </si>
  <si>
    <t>PAVIMENTS</t>
  </si>
  <si>
    <t>01.06.001</t>
  </si>
  <si>
    <t>TS01 - TANCAMENT PARA-PILOTES COPLANAR AL BALLAT DEL RECINTE
SUBMINISTRAMENT I COL·LOCACIÓ DE TANCA DE PROTECCIÓ DE 3,80 M D'ALÇÀRIA COPLANAR A TANCAT EXISTENT DEL RECINTE. 
TANCAMENT PARA-PILOTES DE XARXA DE FIL DE NILÓ H:6M, DE PERFILS TUBULARS 80MM CADA 2.8M GALVANITZATS, ENCASTATS EN MASSISSAT DE FORMIGÓ I ANCLATGES A VALLAT EXISTENT. LA XARXA DE FIL DE NILÓ COBREIX ELS 3,8 M SUPERIORS FINS A ARRIBAR A L'ALÇADA DEL TANCAMENT PARCEL·LARI EXISTENT. I PART PROPORCIONAL DE PALS PER A PUNTS SINGULARS, SEGONS DETALLS I SECCIONS DE MEMÒRIA GRÀFICA.
LA PARTIDA INCLOU TOTES LES FEINES I ELEMENTS AUXILIARS NECESSARIS PER A DEIXAR LA UNITAT D'OBRA CORRECTAMENT EXECUTADA SEGONS PLÀNOLS DE PROJECTE I INDICACIONS DE LA DF.</t>
  </si>
  <si>
    <t>01.06.002</t>
  </si>
  <si>
    <t>TS02 - TANCAMENT PARA-PILOTES SIMPLE
SUBMINISTRAMENT I COL·LOCACIÓ DE TANCAMENT PARA-PILOTES DE XARXA DE FIL DE NILÓ H:6M, DE PERFILS TUBULARS 80MM CADA 2.96M GALVANITZATS, ENCASTATS EN MUR DE FORMIGÓ ARMAT. LA XARXA DE FIL DE NILÓ COBREIX LA TOTALITAT DE L'ALÇADA DEL VALLAT.
LA PARTIDA INCLOU TOTES LES FEINES I ELEMENTS AUXILIARS NECESSARIS PER A DEIXAR LA UNITAT D'OBRA CORRECTAMENT EXECUTADA SEGONS PLÀNOLS DE PROJECTE I INDICACIONS DE LA DF.</t>
  </si>
  <si>
    <t>01.06.003</t>
  </si>
  <si>
    <t>TS03 / TS04 - BARANA LATERAL
SUBMINISTRAMENT I COL·LOCACIÓ DE BARANA LÍMIT LATERAL GALVANITZADA. H=1M, PASSAMÀ TUBULAR Ø 50MM I MUNTANTS TUBULARS TUBULAR Ø 50MM CADA 140CM / 200CM ENCASTATS AMB MORTER DE CIMENT.
LA PARTIDA INCLOU TOTES LES FEINES I ELEMENTS AUXILIARS NECESSARIS PER A DEIXAR LA UNITAT D'OBRA CORRECTAMENT EXECUTADA SEGONS PLÀNOLS DE PROJECTE I INDICACIONS DE LA DF.</t>
  </si>
  <si>
    <t>TS03</t>
  </si>
  <si>
    <t xml:space="preserve">TS04 </t>
  </si>
  <si>
    <t>01.06.004</t>
  </si>
  <si>
    <t>TS06 - BARANA LATERAL ESCALES
SUBMINISTRAMENT I COL·LOCACIÓ DE BARANA LÍMIT LATERAL GALVANITZADA MODULAR H=0,9M, PASSAMÀ TUBULAR Ø 50MM I MUNTANTS TUBULARS TUBULAR Ø 50MM CADA 1,46 CM, ANCLATGE SOBRE PLETINA AMB ESCOPIDOR DE XAPA PLEGADA, AMB MALLA DE CABLES TENSATS D'ACER TIPUS ´´XTEND´´ O SIMILAR.
LA PARTIDA INCLOU TOTES LES FEINES I ELEMENTS AUXILIARS NECESSARIS PER A DEIXAR LA UNITAT D'OBRA CORRECTAMENT EXECUTADA SEGONS PLÀNOLS DE PROJECTE I INDICACIONS DE LA DF.</t>
  </si>
  <si>
    <t>01.06.005</t>
  </si>
  <si>
    <t>RECOL·LOCACIÓ DE BARANA EXISTENT
RECOL·LOCACIÓ DE BARANA EXISTENT, ENCASTADA AMB MORTER DE CIMENT.
LA PARTIDA INCLOU TOTES LES FEINES I ELEMENTS AUXILIARS NECESSARIS PER A DEIXAR LA UNITAT D'OBRA CORRECTAMENT EXECUTADA SEGONS PLÀNOLS DE PROJECTE I INDICACIONS DE LA DF.</t>
  </si>
  <si>
    <t>TS07</t>
  </si>
  <si>
    <t>TS08</t>
  </si>
  <si>
    <t>01.06.006</t>
  </si>
  <si>
    <t>TS09 / TS09' /TS10' - BARANA LATERAL D'ESCALES D'ACCÉS AL PAS POSTERIOR DE LES GRADES
SUBMINISTRAMENT I COL·LOCACIÓ DE BARANA LATERAL D'ESCALES AMB BARROTS. H=1,0 M, PASSAMÀ EN FORMA DE ´´L´´ DE 8 X 10 CM I MUNTANTS RECTANGULARS DE 5 X 8 CM, BARROTS DE Ø1 CM CADA 10 CM. ANCLATGE SOBRE PLETINA AMB ESCOPIDOR DE XAPA PLEGADA.
LA PARTIDA INCLOU TOTES LES FEINES I ELEMENTS AUXILIARS NECESSARIS PER A DEIXAR LA UNITAT D'OBRA CORRECTAMENT EXECUTADA SEGONS PLÀNOLS DE PROJECTE I INDICACIONS DE LA DF.</t>
  </si>
  <si>
    <t>TS09</t>
  </si>
  <si>
    <t>TS09'</t>
  </si>
  <si>
    <t>TS10'</t>
  </si>
  <si>
    <t>01.06.007</t>
  </si>
  <si>
    <t>TS10 - PASSAMÀ LATERAL D'ESCALES D'ACCÉS AL PAS POSTERIOR DE LES GRADES
SUBMINISTRAMENT I COL·LOCACIÓ DE PASSAMÀ LATERAL D'ESCALES. H=1,0 M, PASSAMÀ EN FORMA DE ´´L´´ DE 8 X 10 CM . ANCLATGE CONTRA EL MUR DE FORMIGÓ AMB PLETINA DE 5 CM CARGOLADA I SOLDADA.
LA PARTIDA INCLOU TOTES LES FEINES I ELEMENTS AUXILIAR SNECESSARIS PER A DEIXAR LA UNITAT D'OBRA CORRECTAMENT EXECUTADA SEGONS PLÀNOLS DE PROJECTE I INDICACIONS DE LA DF.</t>
  </si>
  <si>
    <t>TS10</t>
  </si>
  <si>
    <t>01.06.008</t>
  </si>
  <si>
    <t>TS11 / TS12 / TS13 - BARANA LÍMIT GRADES FUTBOL 7
SUBMINISTRAMENT I COL·LOCACIÓ DE BARANA LATERAL D'ESCALES AMB BARROTS. H=1,0 M, PASSAMÀ EN FORMA DE ´´L´´ DE 8 X 10 CM I MUNTANTS RECTANGULARS DE 5 X 8 CM CADA 2 M, BARROTS DE Ø1 CM CADA 10 CM. ANCLATGE SOBRE PLETINA AMB ESCOPIDOR DE XAPA PLEGADA.
LA PARTIDA INCLOU TOTES LES FEINES I ELEMENTS AUXILIARS NECESSARIS PER A DEIXAR LA UNITAT D'OBRA CORRECTAMENT EXECUTADA SEGONS PLÀNOLS DE PROJECTE I INDICACIONS DE LA DF.</t>
  </si>
  <si>
    <t>TS11</t>
  </si>
  <si>
    <t>TS12</t>
  </si>
  <si>
    <t>TS13</t>
  </si>
  <si>
    <t>01.06.009</t>
  </si>
  <si>
    <t>SENYALÈTICA D'ESPAIS ADAPTATS I ACOMPANYANT
PLACA DE SENYALITZACIÓ INTERIOR DE PLANXA D'ALUMINI LLISA, AMB CARÀCTERS ALFANUMÈRICS I/O PICTOGRAMES, DE 20 X 20 CM, AMB SUPORT, FIXADA MECÀNICAMENT</t>
  </si>
  <si>
    <t>01.06.010</t>
  </si>
  <si>
    <t>SENYALÈTICA DE RECORREGUTS
PINTAT HORITZONTAL O VERTICAL SOBRE PARAMENT O PAVIMENT DE RECORREGUT D'EVACUACIÓ A SORTIDA HABITUAL O D'EMERGÈNCIA, MARCA LONGITUDINAL CONTÍNUA PER A ÚS PERMANENT I NO RETRORREFLECTANT, TIPUS P-NR, DE 10 CM D'AMPLÀRIA, AMB PINTURA ACRÍLICA DE COLOR A DEFINIR PER LA DF, APLICADA AMB MITJANS MANUALS.
LA PARTIDA INCLOU TOTES LES FEINES I ELEMENTS AUXILIARS NECESSARIS PER A DEIXAR LA UNITAT D'OBRA CORRECTAMENT EXECUTADA SEGONS PLÀNOLS DE PROJECTE I INDICACIONS DE LA DF.</t>
  </si>
  <si>
    <t>01.07.01.001</t>
  </si>
  <si>
    <t>M01 - BANQUETA DE SUPLEMENTS DE 8 PLACES
SUBMINISTRE, MUNTATGE I COL.LOCACIÓ DE BANQUETA DE SUPLEMENTS DE 8 PLACES, DE DIMENSIONS 400XX120X220CM ESTRUCTURA D'ACER RECOBERTA DE POLICARBONAT TRANSPARENT EN LA PART SUPERIOR. INCLOU TOTES LES FIXACIONS AUXILIARS, SEIENETS I ALTRES ELEMENTS PER UNIFICAR EL CONJUNT.
LA PARTIDA INCLOU TOTES LES FEINES I ELEMENTS AUXILIARS NECESSARIS PER A DEIXAR LA UNITAT D'OBRA CORRECTAMENT EXECUTADA SEGONS PLÀNOLS DE PROJECTE I INDICACIONS DE LA DF.</t>
  </si>
  <si>
    <t>Banquea equips tècnics</t>
  </si>
  <si>
    <t>01.07.01.002</t>
  </si>
  <si>
    <t>M02 - PORTERIA DE FUTBOL 7
SUBMINISTRAMENT I COL·LOCACIÓ DE CONJUNT DE PORTERIA DE FUTBOL 7 DE MIDES 6,00X2,00 M AMB BASTIMENT PRINCIPAL DE PERFIL D'ACER GALVANITZAT DE 40 X 40 MM, UNIÓ D'ESCAIRESS MITJANÇANT PECES MOLDEJADES EN ALUMINI, AMB GANXOS METÀL·LICS ANTILESIÓ SEGONS NORMA UNE-EN 749, FIXADA AL PAVIMENT AMB ANCORATGES I AMB HOMOLOGACIÓ TUV, LACAT EN COLOR BLANC. BARRAS ABATIBLES TELESCÓPIQUES AMB FONS EXTENSIBLE 2,10 A 3,10 METRES, COL·LOCADA ANCORADA AMB DAUS DE FORMIGÓ.
LA PARTIDA INCLOU TOTES LES FEINES I ELEMENTS AUXILIARS NECESSARIS PER A DEIXAR LA UNITAT D'OBRA CORRECTAMENT EXECUTADA SEGONS PLÀNOLS DE PROJECTE I INDICACIONS DE LA DF.</t>
  </si>
  <si>
    <t>01.07.01.003</t>
  </si>
  <si>
    <t>M03 - BANDERÓ DE CÓRNER
SUBMINISTRAMENT I COL·LOCACIÓ DE JOC DE BANDERINS DE CÒRNER ABATIBLES, COL·LOCAT ANCORAT AMB DAUS DE FORMIGÓ.
INCLOU TOTS ELS TREBALLS I PARTIDES AUXILIARS PER DEIXAR-LO INSTAL·LAT I EN FUNCIONAMENT.
LA PARTIDA INCLOU TOTES LES FEINES I ELEMENTS AUXILIARS NECESSARIS PER A DEIXAR LA UNITAT D'OBRA CORRECTAMENT EXECUTADA SEGONS PLÀNOLS DE PROJECTE I INDICACIONS D ELA DF.</t>
  </si>
  <si>
    <t>M03</t>
  </si>
  <si>
    <t>01.07.01.004</t>
  </si>
  <si>
    <t>SE01 - SEIENT INDIVIDUAL DE POLIPROPILÉ COPOLÍMER SENSE RESPATLLER
SUBMINISTRAMENT I COL·LOCACIÓ DE SEIENT INDIVIDUAL DE POLIPROPILÉ COPOLÍMER SENSE RESPATLLER AMB DESGUÀS CENTRAL, DE COLOR A DEFINIR PER LA DF, MODEL A2 DE DAPLAST O EQUIVALENT, COL·LOCAT DIRECTAMENT SOBRE PEU DE GRADERIA DE FORMIGÓ AMB ANCLATGE CENTRAL, DE DIMENSIONS 42X37X11,3CM D'ALT. 
LA PARTIDA INCLOU TOTES LES FEINES I ELEMENTS AUXILIARS NECESSARIS PER A DEIXAR LA UNITAT D'OBRA CORRECTAMENT EXECUTADA SEGONS PLÀNOLS DE PROJECTE I INDICACIONS DE LA DF.</t>
  </si>
  <si>
    <t>01.07.02.001</t>
  </si>
  <si>
    <t>RECOL·LOCACIÓ DE BANC
COL·LOCACIÓ DE BANC DE 60 A 240 CM DE LLARGÀRIA, ANCORAT AMB DAUS DE FORMIGÓ.
LA PARTIDA INCLOU TOTES LES FEINES I ELEMENTS AUXILIARS NECESSARIS PER A DEIXAR LA UNITAT D'OBRA CORRECTAMENT EXECUTADA SEGONS PLÀNOLS DE PROJECTE I INDICACIONS DE LA DF.</t>
  </si>
  <si>
    <t>01.07.02.002</t>
  </si>
  <si>
    <t>RECOL·LOCACIÓ DE PAPERERA
COL·LOCACIÓ DE PAPERERA DE &lt;= 60 L DE CAPACITAT, ANCORADA AMB DAU DE FORMIGÓ.
LA PARTIDA INCLOU TOTES LES FEINES I ELEMENTS AUXILIARS NECESSARIS PER A DEIXAR LA UNITAT D'OBRA CORRECTAMENT EXECUTADA SEGONS PLÀNOLS DE PROJECTE I INDICACIONS DE LA DF.</t>
  </si>
  <si>
    <t>01.08.00.001</t>
  </si>
  <si>
    <t>NOTES GENERALS A TOTES LES PARTIDES DEL PRESENT PRESSUPOST QUE INCLOURAN:
- SUBMINISTRAMENT I INSTAL·LACIÓ DE TOTS ELS MATERIALS, INCLOSOS MATERIALS AUXILIARS I ACCESSORIS DE MUNTATGE.
- BASTIDES I PLATAFORMES DE MUNTATGE DE TOT TIPUS
- DESCÀRREGA DEL MATERIAL I DISTRIBUCIÓ FINS AL PUNT DE TREBALL.
- HOMOLOGACIÓ I CERTIFICACIÓ DE TOTS ELS MATERIALS.
- MANUAL D'INSTRUCCIONS I GARANTIES.
- REALITZACIÓ I LLIURAMENT DE PROTOCOLS DE PROVES DE LA INSTAL·LACIÓ SEGONS NORMATIVA APLICABLE.
- CERTIFICATS I BUTLLETINS QUE LA INSTAL·LACIÓ REQUEREIXI.
- POSADA EN FUNCIONAMENT DE LA MATEIXA, AIXÍ COM FORMACIÓ DE DOSSIER AMB MANUALS D'UTILITZACIÓ, GARANTIES, MANTENIMENT BÀSIC DE LA INSTAL·LACIÓ.
- PLANOLS AS-BUILT EN FORMAT *.DWG.
- TOTS ELS MATERIALS QUE S'INSTAL·LIN HAN DE SER APROVAT TANT PER LA PROPIETAT COM PER LA D.F.</t>
  </si>
  <si>
    <t>Fase 1 - Camp futbol 7</t>
  </si>
  <si>
    <t>Notes generals</t>
  </si>
  <si>
    <t>01.08.01.01.001</t>
  </si>
  <si>
    <t>NETEJA I ESBROSSADA DEL TERRENY REALITZADA AMB PALA CARREGADORA I CÀRREGA MECÀNICA SOBRE CAMIÓ
CRITERI D'AMIDAMENT: M2 DE SUPERFÍCIE REALMENT EXECUTADA, AMIDADA SEGONS LES ESPECIFICACIONS DE LA DT.
NO INCLOU LA TALA D'ARBRES.</t>
  </si>
  <si>
    <t>Afectació serveis</t>
  </si>
  <si>
    <t>Superfície</t>
  </si>
  <si>
    <t>Neteja zona construcció CF 7</t>
  </si>
  <si>
    <t>Neteja zones perimetrals</t>
  </si>
  <si>
    <t>01.08.01.01.002</t>
  </si>
  <si>
    <t>Localització serveis</t>
  </si>
  <si>
    <t>Cales en zones d'accés CF 7</t>
  </si>
  <si>
    <t>Cales en zones perimetrals</t>
  </si>
  <si>
    <t>01.08.01.02.001</t>
  </si>
  <si>
    <t>Enllumenat existent</t>
  </si>
  <si>
    <t>Bàculs pistes bàsquet</t>
  </si>
  <si>
    <t>01.08.01.02.002</t>
  </si>
  <si>
    <t>DESMUNTATGE I MODIFICACIÓ DEL RECORREGUT DE TUBS, CABLEJAT I ACCESSORIS D'INSTAL·LACIÓ ELÈCTRICA SOTERRADA, AMB MITJANS MANUALS I CÀRREGA MANUAL SOBRE CAMIÓ O CONTENIDOR, AMB APROFITAMENT DEL O DELS TUBS I CABLEJAT EXISTENTS.
CRITERI D'AMIDAMENT: M LINIAL DE TUB REALMENT ARRENCAT, AMIDAT SEGONS LES ESPECIFICACIONS DE LA DT.</t>
  </si>
  <si>
    <t>Enllumenat</t>
  </si>
  <si>
    <t>Reposició bàculs pistes bàsquet</t>
  </si>
  <si>
    <t>01.08.01.03.001</t>
  </si>
  <si>
    <t>DEMOLICIÓ DE POU DE 40X40 CM COM A MÀXIM, DE PARETS DE 15 CM DE MAÓ, AMB MITJANS MECÀNICS I CÀRREGA SOBRE CAMIÓ
CRITERI D'AMIDAMENT: M DE LLARGÀRIA REALMENT ENDERROCADA, SEGONS LES ESPECIFICACIONS DE LA DT.
M DE FONDÀRIA REALMENT ENDERROCADA, SEGONS LES ESPECIFICACIONS DE LA DT.</t>
  </si>
  <si>
    <t>Graderies CF 11</t>
  </si>
  <si>
    <t>Perímetre futur CF 7</t>
  </si>
  <si>
    <t>Tram fins accés al recinte</t>
  </si>
  <si>
    <t>Pericons elèctriques</t>
  </si>
  <si>
    <t>01.08.02.01.001</t>
  </si>
  <si>
    <t>Excavacions</t>
  </si>
  <si>
    <t>Rasa per xarxa reg CF 7 (mallada)</t>
  </si>
  <si>
    <t>01.08.02.01.002</t>
  </si>
  <si>
    <t>01.08.02.01.003</t>
  </si>
  <si>
    <t>01.08.02.01.004</t>
  </si>
  <si>
    <t>01.08.02.01.005</t>
  </si>
  <si>
    <t>01.08.02.01.006</t>
  </si>
  <si>
    <t>SUBMINISTRAMENT I MUNTATGE DE CINTA DE SENYALITZACIÓ PER CANONADES DE 30CM D'AMPLE, DE COLOR A CONVENIR (SEGONS ISNTAL·LACIÓ DE SUBMINISTRAMENT)  I MISSATGE CLAR QUE PERMET IDENTIFICAR CLARAMENT EL SERVEI EXISTENT.
INCLOU CABLE DE INOX DE 0.4MM PER UNA DETECCIÓ FÀCIL I PRECISA DE LA CANONADA.
SUBMINISTRAMENT EN ROTLLO DE 500M.
TOTALMENT INSTAL·LAT I TESTEJAT, SEGONS ESPECIFICACIONS DE FABRICANT PRÈVIAMENT APROVAT PER DF.</t>
  </si>
  <si>
    <t>Xarxa circuit reg (mallada)</t>
  </si>
  <si>
    <t>01.08.02.01.007</t>
  </si>
  <si>
    <t>Ancoratges pericons (canvi sentit)</t>
  </si>
  <si>
    <t>Pericons xarxa reg CF 7 (mallada)</t>
  </si>
  <si>
    <t>01.08.02.02.001</t>
  </si>
  <si>
    <t>Rasa lateral 1</t>
  </si>
  <si>
    <t xml:space="preserve">Rasa lateral 2 </t>
  </si>
  <si>
    <t>Rasa perpendicular CF 7 fins pericó existent</t>
  </si>
  <si>
    <t>Rasa nova recollida pavelló</t>
  </si>
  <si>
    <t>Rasa nova recollida paviment CF 11</t>
  </si>
  <si>
    <t>01.08.02.02.002</t>
  </si>
  <si>
    <t>01.08.02.02.003</t>
  </si>
  <si>
    <t xml:space="preserve">Rasa lateral 1 </t>
  </si>
  <si>
    <t>01.08.02.02.004</t>
  </si>
  <si>
    <t>01.08.02.02.005</t>
  </si>
  <si>
    <t>Rasa lateral 2</t>
  </si>
  <si>
    <t>01.08.02.02.006</t>
  </si>
  <si>
    <t>Rasa xarxa evacuació CF 7</t>
  </si>
  <si>
    <t>01.08.02.03.001</t>
  </si>
  <si>
    <t>Rasa per xarxa enllumenat</t>
  </si>
  <si>
    <t>01.08.02.03.002</t>
  </si>
  <si>
    <t>Excavacions compartides</t>
  </si>
  <si>
    <t>Rasa xarxa elèctrica i lumínica (compartida)</t>
  </si>
  <si>
    <t>01.08.02.03.003</t>
  </si>
  <si>
    <t>01.08.02.03.004</t>
  </si>
  <si>
    <t>01.08.02.03.005</t>
  </si>
  <si>
    <t>01.08.02.03.006</t>
  </si>
  <si>
    <t>Rasa elèctrica i lumínica (compartida)</t>
  </si>
  <si>
    <t>01.08.03.01.001</t>
  </si>
  <si>
    <t>SUBMINISTRAMENT I COL·LOCACIÓ DE VÀLVULA DE REGULACIÓ DE PRESSIÓ PER A INSTAL·LACIONS DE REG, DE 3´´ DE DIÀMETRE DE CONNEXIÓ, AMB COS DE BRONZE, PER A UNA PRESSIÓ DE SORTIDA DE 2 A 3 BAR, ROSCADA A LA CANONADA.
S'INCLOU MÀ D'OBRA, MATERIALS I MITJANS AUXILIARS.
TOTAMENT INSTAL·LADA I FUNCIONANT.</t>
  </si>
  <si>
    <t>Xarxa regenerada</t>
  </si>
  <si>
    <t>Reguladora de pressió (previsió)</t>
  </si>
  <si>
    <t>01.08.03.01.002</t>
  </si>
  <si>
    <t>Comptatge nova xarxa regenerada</t>
  </si>
  <si>
    <t>01.08.03.02.001</t>
  </si>
  <si>
    <t>TUB DE POLIETILÈ DE DESIGNACIÓ PE 100, DIÀMETRE NOMINAL DN 75, PRESSIÓ NOMINAL PN 16 (SDR 11), SUBMINISTRAT EN ROTLLE, FABRICACIÓ SEGONS NORMA UNE-EN 12201-2, COL·LOCAT AL FONS DE LA RASA, EN ENTORN URBÀ, EN OBRES SENSE DIFICULTAT DE MOBILITAT, SENSE AFECTACIÓ PER PRESÈNCIA DE SERVEIS EN LA RASA, SENSE PRESÈNCIA D'ESTREBADA
CRITERI D'AMIDAMENT: M DE LLARGÀRIA INSTAL·LADA, AMIDADA SEGONS LES ESPECIFICACIONS DE LA DT, ENTRE ELS EIXOS DELS ELEMENTS O DELS PUNTS PER CONNECTAR.
AQUEST CRITERI INCLOU LES PÈRDUES DE MATERIAL PER RETALLS I ELS EMPALMAMENTS QUE S'HAGIN EFECTUAT.
EN LES INSTAL·LACIONS AMB GRAU DE DIFICULTAT ESPECIFICAT, INCLOU, A MÉS, LA REPERCUSSIÓ DE LES PECES ESPECIALS PER COL·LOCAR.
NO S'INCLOUEN EN AQUEST CRITERI ELS DAUS DE FORMIGÓ PER A L'ANCORATGE DELS TUBS NI LES BRIDES METÀL·LIQUES PER A LA SUBJECCIÓ DELS MATEIXOS.</t>
  </si>
  <si>
    <t>Xarxa de reg CF 7- soterrada</t>
  </si>
  <si>
    <t>Alimentació de xarxa regenerada fins dipòsit</t>
  </si>
  <si>
    <t>Connexió amb xarxa existent sortida grup de pressió</t>
  </si>
  <si>
    <t>Sortida grup de pressió fins primer pericó</t>
  </si>
  <si>
    <t>Tram entre pericons</t>
  </si>
  <si>
    <t>Xarxa perimetral reg CF 7</t>
  </si>
  <si>
    <t>Tancament malla circuit</t>
  </si>
  <si>
    <t>01.08.03.03.001</t>
  </si>
  <si>
    <t>SUBMINISTRAMENT I COL·LOCACIÓ D'ASPERSOR DE LA MARCA RAIN BIRD™ O EQUIVALENT, MODEL 11000, AMB ENTRADA ACME DE 1,5´´.
S'INCLOU EN LA PARTIDA:
- TOBERA PER A ASPERSOR 11000 DE TAMANY 64.
- TAPA PER A GESPA PER A ASPERSORS MODEL 11000.
- COBERTA VERDA DE GOMA, APTA PER A GESPA SINTÈTICA (ARTIFICIAL) PER A MODEL 11000.
- COLZE ARTICULAT, ACME/ACME 30 CM DE LONGITUD, 1´´½.
S'INCLOU MÀ D'OBRA, MATERIALS I MITJANS AUXILIARS.
TOTALMENT INSTAL·LAT I FUNCIONANT.</t>
  </si>
  <si>
    <t>Xarxa de reg CF 7</t>
  </si>
  <si>
    <t>Lateral 1 (canons C2 i C3)</t>
  </si>
  <si>
    <t>Lateral 2 (canons C4 i C1)</t>
  </si>
  <si>
    <t>01.08.03.03.002</t>
  </si>
  <si>
    <t>01.08.03.03.003</t>
  </si>
  <si>
    <t>SUBMINISTRAMENT I MUNTATGE D'ACCESSORIS ELECTROSOLDABLES PER A LA CONNEXIÓ I DERIVACIÓ A CADA ROTOR D'AIGUA, DE LA MARCA ITALSAN O EQUIVALENT. TOTS ELS ACCESSORIS SON PN16
EL MUNTATGE INCLOU:
- MITJANS I MEDIS AUXILIARS
- ACCESSORIS DE MUNTATGE I SUPROTACIÓ
- MÀ D'OBRA
CONJUNT D'ACCESSORIS ELECTROSOLDABLES DE ITALSAN O EQUIVALENT, DE FORMA INDIVIDUAL PER A CADA SISTEMA DE CONNEXIÓ A CANÓ D'AIGUA PEL MUNTATGE DE LA TOTALITAT DELS ELEMENTS HIDRÀULICS I CONNEXIONS ENTRE CANONADES DE PE:
- 1 UNITAT ´´TE´´ ELECTROSOLDABLE PE100 RC FM SDR11 PN16 - DIÀMETRE 75 MM.
- 2 UNITATS DE ´´MANEGUETS´´ ELECTROSOLDABLES PE100 RC FM SDR11 PN16 - DIÀMETRE 75 MM.
- 3 UNITATS DE ´´PORTABRIDES´´ ELECTROSOLDABLES LLARGES PE100 RC FM SDR11 PN16 - DIÀMETRE 75 MM.
- 1 UNITAT ´´COLZE 90º´´ ELECTROSOLDABLE PE100 RC FM SDR11 PN16 - DIÀMETRE 75 MM.
- 1 VÀLVULA DE TALL DE COMPORTA, DE DIÀMETRE 75 MM O 3´´.
TOTALMENT INSTAL·LAT, TESTEJAT I EN FUNCIONAMENT SEGONS ESPECIFICACIONS DE FABRICANT, PRÈVIAMENT APROVAT PER DF.</t>
  </si>
  <si>
    <t>01.08.03.03.004</t>
  </si>
  <si>
    <t>SUBMINISTRAMENT I COL·LOCACIÓ DE SENSOR DE PLUJA I GELADES, DEL TIPUS COMBO I AMB CONNEXIÓ INHALÀMBRICA.
S'INCLOU MÀ D'OBRA, MATERIALS I MITJANS AUXILIARS.
TOTALMENT INSTAL·LAT I FUNCIONANT.</t>
  </si>
  <si>
    <t>Sensor de pluja (previsió)</t>
  </si>
  <si>
    <t>01.08.03.03.005</t>
  </si>
  <si>
    <t>SUBMINISTRAMENT I COL·LOCACIÓ DE CABLE CONDUCTOR DE COLORS ´´D'IRRIGACIÓ´´, DE 600 V.
S'INCLOU LA MÀ D'OBRA, MATERIALS I MITJANS AUXILIARS.
TOTALMENT INSTAL·LAT I FUNCIONANT.</t>
  </si>
  <si>
    <t>Xarxa canons (mallada)  - 150 metres</t>
  </si>
  <si>
    <t>01.08.03.03.006</t>
  </si>
  <si>
    <t>SUBMINISTRAMENT I COL·LOCACIÓ DE CONNECTOR PER A UN MÀXIM DE 3 CABLES DE 4 MM2 DE SECCIÓ, AMB UN MÀXIM DE 600 V, CONNECTAT.
S'INCLOU MÀ D'OBRA, MATERIALS I MITJANS AUXILIARS.
TOTALMENT INSTAL·LAT I FUNCIONANT.</t>
  </si>
  <si>
    <t>Xarxa reg CF 7</t>
  </si>
  <si>
    <t>Connectors per a cables</t>
  </si>
  <si>
    <t>01.08.03.03.007</t>
  </si>
  <si>
    <t>SUBMINISTRAMENT I COL·LOCACIÓ DE PERICÓ TIPUS VB, RECTANGULAR, AMB TANCAMENT I FABRICAT AMB COS NEGRE I TAPA VERDA AMB CARGOL HEXAGONAL, APTA PER ACABAR EN ZONA DE GESPA.
DIMENSIONS:
- 590 X 490 X 307 MM (LLARGADA X AMPLADA X ALTURA).
S'INCLOU LA MÀ D'OBRA, MATERIALS I MITJANS AUXILIARS.
TOTALMENT INSTAL·LAT I FUNCIONANT.</t>
  </si>
  <si>
    <t>Zona accés CF 11 pavimentada (pericó)</t>
  </si>
  <si>
    <t>01.08.03.04.001</t>
  </si>
  <si>
    <t>SUBMINISTRAMENT I COL·LOCACIÓ DE PROGRAMADOR MODULAR DE 4 ESTACIONS, AMPLIABLE A 22.
COMPATIBLE AMB EL LNK2 WIFI DEL MATEIX SISTEMA.
- MARCA RAIN BIRD O SIMILAR.
- MODEL ESP-ME3.
S'INCLOU TAMBÉ LA MÀ D'OBRA, MATERIALS I MITJANS AUXILIARS.
TOTALMENT INSTAL·LAT I EN FUNCIONAMENT.
ESP-ME3 – PROGRAMADOR MODULAR DE 4 ESTACIONES AMPLIABLE A 22 – COMPATIBLE CON LNK2 WIFI</t>
  </si>
  <si>
    <t>Gestió i control rotors (sala tècnica CF 11)</t>
  </si>
  <si>
    <t>01.08.03.04.002</t>
  </si>
  <si>
    <t>SUBMINISTRAMENT I COL·LOCACIÓ DE MÒDUL D'AMPLIACIÓ DE 3 ESTACIONS, APTE PER AL PROGRAMADOR ESP-ME DE LA MARCA RAIN BIRD O SIMILAR.
S'INCLOU LA MÀ D'OBRA, MATERIALS I MITJANS AUXILARS.
TOTALMENT INSTAL·LAT I INTEGRAT.</t>
  </si>
  <si>
    <t>01.08.03.04.003</t>
  </si>
  <si>
    <t>SUBMINISTRAMENT I COL·LOCACIÓ DE MÒDUL WIFI PER A PROGRAMADORS TIPUS RZX, TM2, ESP-M3.
PER A CONNEXIÓ APP IOS I ANDRODI / LXME2, LXIVM (NOMÉS IOS).
- MARCA RAIN BIRD O SIMILAR.
- MODEL LNK2.
S'INCLOU LA MÀ D'OBRA, MATERIALS I MITJANS AUXILARS.
TOTALMENT INSTAL·LAT I INTEGRAT.</t>
  </si>
  <si>
    <t>01.08.04.01.001</t>
  </si>
  <si>
    <t>Xarxa evacuació CF 7</t>
  </si>
  <si>
    <t>Lateral 1</t>
  </si>
  <si>
    <t>Lateral 2 - Part 1</t>
  </si>
  <si>
    <t>Lateral 2 - Part 2</t>
  </si>
  <si>
    <t>01.08.04.01.002</t>
  </si>
  <si>
    <t>Col·lector recollida lateral 1</t>
  </si>
  <si>
    <t>Connexions a reixa evacuació</t>
  </si>
  <si>
    <t xml:space="preserve">Col·lector recollida lateral 2 </t>
  </si>
  <si>
    <t>Connexió darrera porteria</t>
  </si>
  <si>
    <t>01.08.04.01.003</t>
  </si>
  <si>
    <t>PERICÓ DE PAS DE FORMIGÓ PREFABRICAT, PER ALLOTJAMENT DE CLAU D'ESCOMESA INTERNA, DE 60X60X65 CM CM DE MIDES INTERIORS I 5 CM DE GRUIX, PER A EVACUACIÓ D'AIGÜES RESIDUALS, INCLOSA TAPA DE FORMIGÓ PREFABRICAT, COL·LOCAT
CRITERI D'AMIDAMENT: UNITAT MESURADA SEGONS LES ESPECIFICACIONS DE LA DT.</t>
  </si>
  <si>
    <t>Pericons recollida xarxes laterals</t>
  </si>
  <si>
    <t>Pericó unió a col·lector evacuació existent</t>
  </si>
  <si>
    <t>Pericó sortida C/ Moreres</t>
  </si>
  <si>
    <t>01.08.04.01.004</t>
  </si>
  <si>
    <t>SUBMINISTRAMENT I COL·LOCACIÓ DE TAP DE NETEJA PER A CANONADES D'AIGÜES PLUVIALS.
S'INCLOU MÀ D'OBRA, MATERIALS I MEDIS AUXILIARS.
TOTALMENT COL·LOCAT I FUNCIONANT.</t>
  </si>
  <si>
    <t>Col·lectors longitudinals (previsió)</t>
  </si>
  <si>
    <t>01.08.04.01.005</t>
  </si>
  <si>
    <t>A1 - PROLONGACIÓ D'ARQUETES EXISTENTS DE SERVEIS DE PEÇA PREFABRICADA DE FORMIGÓ Ø 80 I H: VARIABLE DE COTA EXISTENT A COTA DE PROJECTE, AMB TAPA D'ACER I REBLERT LATERAL AMB TERRA DE LA MATEIXA EXCAVACIÓ.
LA PARTIDA INCLOU TOTES LES FEINES I ELEMENTS AUXILIARS NECESSARIS PER A DEIXAR LA UNITAT D'OBRA CORRECTAMENT EXECUTADA SEGONS PLÀNOLS DE PROJECTE I INDICACIONS DE LA DF.</t>
  </si>
  <si>
    <t>01.08.04.01.006</t>
  </si>
  <si>
    <t>01.08.04.02.001</t>
  </si>
  <si>
    <t>Pavelló</t>
  </si>
  <si>
    <t>Accés CF 11</t>
  </si>
  <si>
    <t>01.08.04.02.002</t>
  </si>
  <si>
    <t>Graderia F11</t>
  </si>
  <si>
    <t xml:space="preserve">Baixants pèrgola </t>
  </si>
  <si>
    <t>01.08.04.02.003</t>
  </si>
  <si>
    <t>Recollida pavelló</t>
  </si>
  <si>
    <t>Recollida pèrgola graderia</t>
  </si>
  <si>
    <t>01.08.04.02.004</t>
  </si>
  <si>
    <t>Recollida baixants i conxexió a xarxa existent</t>
  </si>
  <si>
    <t>01.08.05.01.001</t>
  </si>
  <si>
    <t>SUBMINISTRAMENT I COL.LOCACIÓ DE''PUNTO 0'' DE XARXA DE TERRES. INCLOU PLATINA DE COURE AMB 12 FORATS M-10, BORNS DE CONNEXIÓ, AÏLLADORS I MATERIAL AUXILIAR DE MUNTATGE. PONT SECCIONADOR DE PLATINA DE CU EN CAIXA ESTANCA.
TOTALMENT COL.LOCADA, INSTAL.LADA I COMPROVADA.</t>
  </si>
  <si>
    <t>Fase 1 - CEM Estruch</t>
  </si>
  <si>
    <t>Subquadre elèctric</t>
  </si>
  <si>
    <t>01.08.05.01.002</t>
  </si>
  <si>
    <t>SUBMINISTRAMENT I COL·LOCACIÓ DE CAIXA DE REGISTRE AMB PONT DE COMPROVACIÓ DE POSADA A TERRA. 
S'INCLOU MÀ D'OBRA, MATERIALS I MEDIS AUXILIARS. MUNTAT EN CAIXA ESTANCA I COL·LOCAT SUPERFICIALMENT.
TOTALMENT INSTAL·LAT I FUNCIONANT.</t>
  </si>
  <si>
    <t>Sala tècnica existent</t>
  </si>
  <si>
    <t>Xarxa de Terres</t>
  </si>
  <si>
    <t>01.08.05.01.003</t>
  </si>
  <si>
    <t>SUBMINISTRAMENT I COL·LOCACIÓ DE CAIXA DE REGISTRE AMB PONT DE POSTA A TERRA SEGONS DEFINICIÓ DE PLÀNOLS I MEMÓRIA. INCLOU CAIXA PC IP66 IK08 AL341XAN291XL168MM AMB TAPA TRANSPARENT DEL TIPUS THALASSA TBP-NSYTBP342916HT DE SCHNEIDER ELECTRIC O EQUIVALENT, PER LA POSTA A TERRA DE TOTES LES PARTS METÀLIQUES AMB REPARTIDOR MODULAR MONOBLOC BIPOLAR 2P 40A LEGRAND O EQUIVALENT. INCLOU SALS ADIENTS, OBRA CIVIL, TAPA I MITJANS I MEDIS AUXILIARS.
TOTALMENT COL.LOCADES, RECOL.LOCADES  I INSTAL.LADES.</t>
  </si>
  <si>
    <t>01.08.05.01.004</t>
  </si>
  <si>
    <t>PIQUETA DE CONNEXIÓ A TERRA D'ACER, AMB RECOBRIMENT DE COURE 300 µM DE GRUIX, DE 1500 MM LLARGÀRIA DE 14,6 MM DE DIÀMETRE, CLAVADA A TERRA
CRITERI D'AMIDAMENT: UNITAT DE QUANTITAT INSTAL·LADA, MESURADA SEGONS LES ESPECIFICACIONS DE LA DT.</t>
  </si>
  <si>
    <t>Xarxa de terres perimetrial - nou camp futbol 7</t>
  </si>
  <si>
    <t>01.08.05.01.005</t>
  </si>
  <si>
    <t>CONDUCTOR DE COURE NU, UNIPOLAR DE SECCIÓ 1X35 MM2, MUNTAT EN MALLA DE CONNEXIÓ A TERRA
CRITERI D'AMIDAMENT: M DE LLARGÀRIA INSTAL·LADA, AMIDADA SEGONS LES ESPECIFICACIONS DE LA DT, ENTRE ELS EIXOS DELS ELEMENTS O DELS PUNTS PER CONNECTAR.
AQUEST CRITERI INCLOU LES PÈRDUES DE MATERIAL COM A CONSEQÜÈNCIA DELS RETALLS.</t>
  </si>
  <si>
    <t>01.08.05.02.001</t>
  </si>
  <si>
    <t>PARTIDA DE TREBALLS DE COMPROVACIÓ DE QUADRE ELÈCTRIC EXISTENT EN SALA TÈCNICA DEL CAMP DE FÚTBOL MUNICIPAL, SEGONS DOCUMENTACIÓ GRÀFICA.
ELS TREBALLS COMPRENEN:
- COMPROVACIÓ DE LES PROTECCIONS ACTUALS CAP AL NOU SUBQUADRE D'ENLLUMENAT DEL CAMP DE FUTBOL 7.
- RETIRADA DE PROTECCIONS DE LÍNIES MODIFICADES, SI S'ESCAU.
- RETIRADA DEL CABLATGE DE LA PROTECCIÓ ELIMINADA, SI S'ESCAU.
- COL·LOCACIÓ DE NOVES PROTECCIONS.
- COMPROVACIÓ I RETOLACIÓ DE LES PROTECCIONS.
S'HI INCLOU LA MÀ D'OBRA, ELS MATERIALS I ELS MITJANS AUXILIARS.</t>
  </si>
  <si>
    <t>Electricitat - Sala tècnica CF 11</t>
  </si>
  <si>
    <t xml:space="preserve">Quadre elèctric </t>
  </si>
  <si>
    <t>01.08.05.02.002</t>
  </si>
  <si>
    <t>PARTIDA DE TREBALLS D'AMPLIACIÓ DEL QUADRE ELÈCTRIC EXISTENT I SITUAT EN SALA TÈCNICA EXISTENT EN EL CAMP DE FUTBOL MUNICIPAL. 
ELS TREBALLS COMPRENEN:
- SANEJAMENT DEL QUADRE ACTUAL.
- COL·LOCACIÓ DE NOVES PROTECCIONS PER A LES NOVES LÍNIES D'ENLLUMENAT DEL NOU SUBQUADRE DEL CAMP DE FUTBOL 7.
- ROTULACIÓ DE LES PROTECCIONS.
ELS TREBALLS ES REALITZARAN SEGONS HORARI INDICAT PER A LA DIRECCIÓ FACULTATIVA DE L'OBRA I DE LA PROPIETAT (AJUNTAMENT).
S'INCLOU LA MÀ D'OBRA, MATERIALS I MEDIS AUXILIARS.</t>
  </si>
  <si>
    <t>Previsió</t>
  </si>
  <si>
    <t>01.08.05.02.003</t>
  </si>
  <si>
    <t>SUBMINISTRE I COL·LOCACIÓ DE SUBQUADRE ELÈCTRIC D'ENLLUMENAT PER AL NOU CAMP DE FUTBOL 7 OBJECTE D'ESTUDI, SEGONS ESQUEMA ELÈCTRIC UNIFILAR I ESPECIFICACIONS. ARMARI METÀL·LIC IP30 IK07, EN XAPA ELECTROZINCADA, REFORÇAT, EN MUNTATGE SUPERFICIAL, XASSÍS, SUPORT DE CARRILS, MARC FRONTAL AMB TARGES PERFORADES, SISTEMA D'ETIQUETAT, OBTURADORS I COL·LECTOR TERRA/NEUTRE, AMB PORTA METÀL·LICA, PANY I CLAU.
S'INCLOU:
- PROTECCIÓ  DIFERENCIAL I MAGNETOTERMICA TRIFÀSICA GENERAL REGULABLE, CONNECTADA AL SISTEMA SMARTLINK DE SCHNEIDER O EQUIVALENT, PER FER UN CONTROL REMOT DE LES PROTECCIONS. EN CAS DE QUE SALTI ALGUNA, QUE DONGUI UN ALARMA.
- PROTECCIÓ CONTRA SOBRETENSIONS (PERMANENTS I TRANSITORIES).
- PROTECCIÓ DIFERENCIAL AMB CONTACTE D’ESTATS. SUPERIMMUNITZATS.
- PROTECCIÓ AUTOMÀTICA MAGNETOTÈRMICA.
- CONTACTORS (SEGONS QUADRE UNIFILAR).
- TELERRUPTORS (SEGONS QUADRE UNIFILAR).
- GUARDAMOTORS REGULABLES (SEGONS QUADRE UNIFILAR).
- VARIADORS DE FREQÜÈNCIA  (SEGONS QUADRE UNIFILAR). 
- ENDOLLS A QUADRE (CARRIL DIN).
- MANIOBRES I ENCLAVAMENTS.
- ALTRES EQUIPS SEGONS ESQUEMA UNIFILAR.
- ANALITZADOR DE XARXA DE CARRIL DIN
- BUS D'INTEGRACIÓ DE PROTECCIONS DE SCHNEIDER O EQUIVALENT, TOTALMENT INSTAL.LAT I EN FUNCIONAMENT.
- NOM DE CADA LINIA AMB PLAQUES DE BAQUELITA.
TOTES LES PROTECCIONS GARANTIRAN LA SEVA COORDINACIÓ, FILIACIÓ I SELECTIVITAT I EL PODER DE TALL DE CAPÇALERA SERÀ DE MÍNIM 4.5 KA. RETOLACIÓ DELS CIRCUITS, DE SENYALITZACIÓ, DE PERILL I DE TOT ELS CIRCUITS, I AMB EL ESQUEMA ELÈCTRIC AS - BUILT EN PAPER AL INTERIOR. 
S'INCLOU TAMBÉ EL CABLEJAT INTERIOR EL QUAL ANIRÀ PERFECTAMENT PENTINAT I RECOLLIT EN BRIDES I LA IDENTIFICACIÓ AL CIRCUIT QUE PERTANY. 
L'ARMARI DISPOSARÀ D'UN ESPAI DE RESERVA DEL 30 %. 
EXECUTAT SEGONS REBT, NORMATIVA VIGENT, PLÀNOLS, ESQUEMES UNIFILARS, INDICACIONS DEL PROJECTE ESPECÍFIC I DE LA DIRECCIÓ FACULTATIVA I LA PROPIETAT.
S'INCLOU LA MÀ D'OBRA, MATERIALS I MEDIS AUXILIARS. 
TOTALMENT COL.LOCAT, CABLEJAT I EN FUNCIONAMENT.</t>
  </si>
  <si>
    <t>Sala tècnica (costat quadre existent)</t>
  </si>
  <si>
    <t>01.08.05.03.001</t>
  </si>
  <si>
    <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TUB
CRITERI D'AMIDAMENT: M DE LLARGÀRIA INSTAL·LADA, AMIDADA SEGONS LES ESPECIFICACIONS DEL PROJECTE, ENTRE ELS EIXOS DELS ELEMENTS PER CONNECTAR.
AQUEST CRITERI INCLOU LES PÈRDUES DE MATERIAL CORRESPONENTS A RETALLS, AIXÍ COM L'EXCÉS PREVIST PER A LES CONNEXIONS.</t>
  </si>
  <si>
    <t>Xarxa de reg CF 7 (en sala tècnica)</t>
  </si>
  <si>
    <t xml:space="preserve">Alimentació programador/centraleta </t>
  </si>
  <si>
    <t>Reserva</t>
  </si>
  <si>
    <t>Electricitat (en sala tècnica)</t>
  </si>
  <si>
    <t>Maniobra 1</t>
  </si>
  <si>
    <t>Reserva 2</t>
  </si>
  <si>
    <t>Reserva 3</t>
  </si>
  <si>
    <t>Enllumenat vertical (per interior columna)</t>
  </si>
  <si>
    <t>Alimentació + TT Focus 1</t>
  </si>
  <si>
    <t>Alimentació + TT Focus 2</t>
  </si>
  <si>
    <t>Alimentació + TT Focus 3</t>
  </si>
  <si>
    <t>Alimentació + TT Focus 4</t>
  </si>
  <si>
    <t>Alimentació + TT Làmpades graderies</t>
  </si>
  <si>
    <t>01.08.05.03.002</t>
  </si>
  <si>
    <t>CABLE AMB CONDUCTOR DE COURE DE TENSIÓ ASSIGNADA0,6/1 KV, DE DESIGNACIÓ RZ1-K (AS), CONSTRUCCIÓ SEGONS NORMA UNE 21123-4, PENTAPOLAR, DE SECCIÓ 5X6 MM2, AMB COBERTA DEL CABLE DE POLIOLEFINES, CLASSE DE REACCIÓ AL FOC CCA-S1B, D1, A1 SEGONS LA NORMA UNE-EN 50575 AMB BAIXA EMISSIÓ FUMS, COL·LOCAT EN TUB
CRITERI D'AMIDAMENT: M DE LLARGÀRIA INSTAL·LADA, AMIDADA SEGONS LES ESPECIFICACIONS DEL PROJECTE, ENTRE ELS EIXOS DELS ELEMENTS PER CONNECTAR.
AQUEST CRITERI INCLOU LES PÈRDUES DE MATERIAL CORRESPONENTS A RETALLS, AIXÍ COM L'EXCÉS PREVIST PER A LES CONNEXIONS.</t>
  </si>
  <si>
    <t>Circuit enllumenat CF 7 (en sala tècnica CF 11)</t>
  </si>
  <si>
    <t>Alimentació + TT QE CF 11 a nou subquadre</t>
  </si>
  <si>
    <t>Enllumenat soterrat</t>
  </si>
  <si>
    <t xml:space="preserve">Alimentació + TT Focus </t>
  </si>
  <si>
    <t>Electricitat soterrada</t>
  </si>
  <si>
    <t xml:space="preserve">Alimentació electrovàlvules reg </t>
  </si>
  <si>
    <t xml:space="preserve">Alimentació aspersors reg </t>
  </si>
  <si>
    <t>01.08.05.03.003</t>
  </si>
  <si>
    <t>TUB RÍGID DE PLÀSTIC SENSE HALÒGENS, DE 20 MM DE DIÀMETRE NOMINAL, AÏLLANT I NO PROPAGADOR DE LA FLAMA, AMB UNA RESISTÈNCIA A L'IMPACTE DE 2 J, RESISTÈNCIA A COMPRESSIÓ DE 1250 N I UNA RIGIDESA DIELÈCTRICA DE 2000 V, AMB UNIÓ ENDOLLADA I MUNTAT SUPERFICIALMENT
CRITERI D'AMIDAMENT: M DE LLARGÀRIA INSTAL·LADA, AMIDADA SEGONS LES ESPECIFICACIONS DE LA DT, ENTRE ELS EIXOS DELS ELEMENTS O DELS PUNTS PER CONNECTAR.
AQUEST CRITERI INCLOU LES PÈRDUES DE MATERIAL COM A CONSEQÜÈNCIA DELS RETALLS.
LA INSTAL·LACIÓ INCLOU ELS ACCESSORIS I LES FIXACIONS.</t>
  </si>
  <si>
    <t>Xarxa de reg CF 7 (en sala tècnica CF 11)</t>
  </si>
  <si>
    <t>Electricitat (en sala tècnica CF 11)</t>
  </si>
  <si>
    <t>Maniobra1</t>
  </si>
  <si>
    <t>01.08.05.03.004</t>
  </si>
  <si>
    <t>TUB RÍGID DE PLÀSTIC SENSE HALÒGENS, DE 50 MM DE DIÀMETRE NOMINAL, AÏLLANT I NO PROPAGADOR DE LA FLAMA, AMB UNA RESISTÈNCIA A L'IMPACTE DE 2 J, RESISTÈNCIA A COMPRESSIÓ DE 1250 N I UNA RIGIDESA DIELÈCTRICA DE 2000 V, AMB UNIÓ ENDOLLADA I MUNTAT SUPERFICIALMENT
CRITERI D'AMIDAMENT: M DE LLARGÀRIA INSTAL·LADA, AMIDADA SEGONS LES ESPECIFICACIONS DE LA DT, ENTRE ELS EIXOS DELS ELEMENTS O DELS PUNTS PER CONNECTAR.
AQUEST CRITERI INCLOU LES PÈRDUES DE MATERIAL COM A CONSEQÜÈNCIA DELS RETALLS.
LA INSTAL·LACIÓ INCLOU ELS ACCESSORIS I LES FIXACIONS.</t>
  </si>
  <si>
    <t>01.08.05.03.005</t>
  </si>
  <si>
    <t>01.08.06.01.001</t>
  </si>
  <si>
    <t>SUBMINISTRAMENT I COL·LOCACIÓ DE COLUMNA I/O BÀCUL DE 10 METRES D'ALTURA, PER A 1 EQUIP DE PROJECTORS DE 4 LÀMPADES LED RESPECTIVAMENT.
S'INCLOU:
- CREUETA SUPERIOR I PERNS DE SUPORTACIÓ.
- PORTS ADELANTATS D'ENVIAMENT DELS PERNS.
- PORTS DE TRANSPORTS DE LES COLUMNES I/O BÀCULS. 
- MÀ D'OBRA, MATERIALS I MITJANS AUXILIARS.
TOTALMENT INSTAL·LAT I FUNCIONANT.</t>
  </si>
  <si>
    <t xml:space="preserve">Lateral 1 </t>
  </si>
  <si>
    <t>Lateral 2</t>
  </si>
  <si>
    <t>01.08.06.01.002</t>
  </si>
  <si>
    <t>SUBMINISTRAMENT I COL·LOCACIÓ DE PROJECTOR PER A EXTERIOR AMB LED, DE LA MARCA LED INDUSTRIAL I MODEL SLIM 400W G3 O EQUIVALENT, APTE PER A INSTAL·LACIONS ESPORTIVES I DE LES SEGÜENTS CARACTERÍSTIQUES:
- POTÈNCIA: 400 W.
- ASIMÈTRIC HORITZONTAL.
- PROTECCIÓ: IP66 (EN IEC 60598-1).
- IK08 (IEC 62262).
- CRI&gt;70.
- TEMPERATURA DE COLOR DES DE 3.000K FINS A 6.500K.
- DISTORSIÓ HARMÒNICA: &lt; 8%.
- RANG DE TEMPERATURA DE TREBALL: -40º C - 45º C.
S'INCLOU LA MÀ D'OBRA, MATERIALS I MITJANS AUXILIARS.
S'INCLOUEN ELS CERTIFICATS ROHS I CA .
GARANTIA DEL PRODUCTE: 5 ANYS.
TOTALMENT INSTAL·LAT I FUNCIONANT.</t>
  </si>
  <si>
    <t>Columna</t>
  </si>
  <si>
    <t>01.08.06.01.003</t>
  </si>
  <si>
    <t>PARTIDA PER AL CABLEJAT DE LA BASE SUPERIOR A CREUETA I CONNEXIONAT ASSOCIAT.
S'INCLOU LA MÀ D'OBRA, MATERIALS I MITJANS AUXILIARS.
TOTALMENT INSTAL·LAT I FUNCIONANT.</t>
  </si>
  <si>
    <t>Connexió elèctrica</t>
  </si>
  <si>
    <t>01.08.06.01.004</t>
  </si>
  <si>
    <t>SUBMINISTRAMENT I COL·LOCACIÓ DE CAIXA PORTAFUSIBLES DE PROTECCIÓ I DERIVACIÓ, PER ANAR COL·LOCADA EN BASE, DE LA MARCA SERTSEM I MODEL CF-101 O EQUIVALENT.
CARACTERÍSTIQUES DE LA CAIXA PROPOSADA:
- MATERIAL ENVOLVENT: POLICARBONAT.
- DIMENSIONS: 162 X 90 X 53 MM (PER ANAR ENCASTADA A COLUMNA).
- GRAU DE PROTECCIÓ: IP 54 AMB AC001 SEGONS NORMA EN 60529.
- INSTAL·LACIÓ FORA DEL BÀCUL O COLUMA.
- Nº DE POLS: 3P+N+2 PAUX.
- ADMISSIÓ MÀXIMA BORNES (ENTRADA I SORTIDA): 2X35 MM2.
- BORNES DE DERIVACIÓ: 2X6 MM2.
- BORNES AUXILIARS: 2X16 MM2.
S'INCLOU:
- TORNILLIERA.
- VARIS DE LA INSTAL·LACIÓ.
- INSTAL·LACIÓ DE FOCUS/PROJECTORS.
- ORIENTACIÓ DELS FOCUS/PROJECTORS A LES COLUMNES O BÀCULS.
- MÀ D'OBRA, ACCESSORIS I MITJANS AUXILIARS.
TOTALMENT INSTAL·LADA EN BÀCUL O COLUMNA.</t>
  </si>
  <si>
    <t>Bàculs o columnes</t>
  </si>
  <si>
    <t>01.08.06.01.005</t>
  </si>
  <si>
    <t>SUBMINISTRAMENT I COL·LOCACIÓ DE BORNE DE SEGURETAT, TIPUS SIGMA O SIMILAR, DE 1X6 MM2 PER A LA CONNEXIÓ DE LA XARXA DE TERRA.
S'INCLOU LA MÀ D'OBRA, ACCESSORIS I MITJANS AUXILIARS.
TOTALMENT INSTAL·LADA EN BÀCUL O COLUMNA.</t>
  </si>
  <si>
    <t>01.08.06.01.006</t>
  </si>
  <si>
    <t>PERICÓ DE PAS DE FORMIGÓ PREFABRICAT, DE 40X40X45 CM CM DE MIDES INTERIORS I 4 CM DE GRUIX, PER A EVACUACIÓ D'AIGÜES RESIDUALS, INCLOSA TAPA DE FORMIGÓ PREFABRICAT, COL·LOCAT
CRITERI D'AMIDAMENT: UNITAT MESURADA SEGONS LES ESPECIFICACIONS DE LA DT.</t>
  </si>
  <si>
    <t>Connexió des de quadre</t>
  </si>
  <si>
    <t>01.08.06.01.007</t>
  </si>
  <si>
    <t>PARTIDA PER A LA PLATAFORMA ELEVADORA, DE 10 METRES D'ALÇADA.
S'INCLOU LA MÀ D'OBRA, MATERIALS, MITJANS AUXILIARS.
S'INCLOU EL LLOGUER I ELS PORTS DE TRANSPORT.
TOTALMENT INSTAL·LAT I FUNCIONANT.</t>
  </si>
  <si>
    <t>Treballs en altura</t>
  </si>
  <si>
    <t>01.08.06.02.001</t>
  </si>
  <si>
    <t>Graderia nou camp futbol 7</t>
  </si>
  <si>
    <t>Graderia camp futbol 11 existent</t>
  </si>
  <si>
    <t>01.08.06.02.002</t>
  </si>
  <si>
    <t>En interior sala tècnica</t>
  </si>
  <si>
    <t>Enceses graderia nou camp futbol 7</t>
  </si>
  <si>
    <t>Enceses graderia camp futbol 11 existent</t>
  </si>
  <si>
    <t>01.08.07.01.001</t>
  </si>
  <si>
    <t>Xarxa de reg CF 7- en sala tècnica</t>
  </si>
  <si>
    <t>Xarxa de grup de pressió fins sortida sala</t>
  </si>
  <si>
    <t>01.08.07.01.002</t>
  </si>
  <si>
    <t>01.08.07.01.003</t>
  </si>
  <si>
    <t>Xarxa sortida sala tècnica fins a pericó 1</t>
  </si>
  <si>
    <t>01.08.07.02.001</t>
  </si>
  <si>
    <t>Electricitat en sala tècnica</t>
  </si>
  <si>
    <t>01.08.07.02.002</t>
  </si>
  <si>
    <t>01.08.07.03.001</t>
  </si>
  <si>
    <t>Enllumenat en sala tècnica</t>
  </si>
  <si>
    <t>01.08.07.03.002</t>
  </si>
  <si>
    <t>Control intensitat lumínica enllumenat</t>
  </si>
  <si>
    <t>Xarxa bàculs fins sortida sala tècnica</t>
  </si>
  <si>
    <t>01.08.08.001</t>
  </si>
  <si>
    <t>01.08.08.002</t>
  </si>
  <si>
    <t>PARTIDA PER A LA LEGALITZACIÓ INSTAL·LACIÓ D'ELECTRICITAT EN BAIXA TENSIÓ.
INCLOU:
- PROJECTE O MEMÒRIA TÈCNICA SEGONS EL CAS.
- DOCUMENTACIÓ  I TAXES DERIVADES. 
- TRAMITACIÓ DAVANT DEL DEPARTAMENT D'INDÚSTRIA.
- INSPECCIONS DE LES ECA.</t>
  </si>
  <si>
    <t>Legalització elèctrica (subquadre)</t>
  </si>
  <si>
    <t>01.08.08.003</t>
  </si>
  <si>
    <t>Seguretat i Salut</t>
  </si>
  <si>
    <t>01.09.01.001</t>
  </si>
  <si>
    <t>BASE DE GRAVA DE PEDRA CALCÀRIA; D. 40/60MM
BASE DE GRAVA DE PEDRERA DE PEDRA CALCÀRIA, DE 40 A 60 MM, AMB ESTESA I PICONATGE DEL MATERIAL AMB ELS MITJANS NECESSARIS I ADEQUATS.
LA PARTIDA INCLOU TOTES LES FEINES I ELEMENTS AUXILIARS NECESSARIS PER A DEIXAR LA UNITAT D'OBRA CORRECTAMENT EXECUTADA SEGONS PLÀNOLS DE PROJECTE I INDICACIONS DE LA DF.</t>
  </si>
  <si>
    <t>01.09.01.002</t>
  </si>
  <si>
    <t>BASE D'ULL DE PERDIU
BASE D'ULL DE PERDIU AMB GRAVA DE PEDRERA DE PEDRA CALCÀRIA, DE 3 A 6 MM, AMB ESTESA I PICONATGE DEL MATERIAL AMB ELS MATERIALS NECESSARIS I ADEQUATS.
LA PARTIDA INCLOU TOTES LES FEINES I ELEMENTS AUXILIARS NECESSARIS PER A DEIXAR LA UNITAT D'OBRA CORRECTAMENT EXECUTADA SEGONS PLÀNOLS DE PROJECTE I INDICACIONS DE LA DF.</t>
  </si>
  <si>
    <t>01.09.01.003</t>
  </si>
  <si>
    <t>BASE DE SORRA GARBELLADA; PLEC PARCS I JARDINS
SUBMINISTRAMENT DE SORRA GARBELLADA SEGONS PLEC DE PARCS I JARDINS PER A BASE DE PLANTACIÓ.
LA PARTIDA INCLOU TOTES LES FEINES I ELEMENTS AUXILIARS NECESSARIS PER A DEIXAR LA UNITAT D'OBRA CORRECTAMENT EXECUTADA SEGONS PLÀNOLS DE PROJECTE I INDICACIONS DE LA DF.</t>
  </si>
  <si>
    <t>01.09.01.004</t>
  </si>
  <si>
    <t>TERRA VEGETAL PER A PLANTACIÓ
SUBMINISTRAMENT I COL·LOCACIÓ DE TERRA VEGETAL DE JARDINERIA DE CATEGORIA ALTA, AMB UNA CONDUCTIVITAT ELÈCTRICA MENOR DE 0,8 DS/M, SEGONS NTJ 07A, SUBMINISTRADA A GRANEL I ESCAMPADA AMB MITJANS NECESSARIS I ADEQUATS.
LA PARTIDA INCLOU TOTES LES FEINES I ELEMENTS AUXILIARS NECESSARIS PER A DEIXAR LA UNITAT D'OBRA CORRECTAMENT EXECUTADA SEGONS PLÀNOLS DE PROJECTE I INDICACIONS DE LA DF.</t>
  </si>
  <si>
    <t>01.09.01.005</t>
  </si>
  <si>
    <t>JARDINERA D'ACER CORTEN, DE 0,7X0,6 M I 15M DE LONGITUD, COL·LOCADA SUPERFICIALMENT SENSE FIXACIONS, AMB RECOBRIMENT DE LÀMINA GEOTÈXTIL EN LES CARES INTERIORS, AMB REBLERT DE FONS DE 20CM DE GRAVA 40/70MM, REBLERT DE 40CM DE TERRA VEGETAL, AMB MULCHING D'ESCORÇA VEGETAL DE 5CM I ESTRUCTURA DE CABLES D'ACER DE 4M CADA 50CM ANCLATS A PARET.
LA PARTIDA INCLOU TOTES LES FEINES I ELEMENTS AUXILIARS NECESSARIS PER A DEIXAR LA UNITAT D'OBRA CORRECTAMENT EXECUTADA SEGONS PLÀNOLS DE PROJECTE I INDICACIONS DE LA DF.</t>
  </si>
  <si>
    <t>01.09.02.01.001</t>
  </si>
  <si>
    <t>01.09.02.01.002</t>
  </si>
  <si>
    <t>01.09.02.01.003</t>
  </si>
  <si>
    <t>01.09.02.01.004</t>
  </si>
  <si>
    <t>01.09.02.02.001</t>
  </si>
  <si>
    <t>01.09.02.02.002</t>
  </si>
  <si>
    <t>01.09.02.02.003</t>
  </si>
  <si>
    <t>01.09.02.02.004</t>
  </si>
  <si>
    <t>01.09.02.03.001</t>
  </si>
  <si>
    <t>01.10.01.001</t>
  </si>
  <si>
    <t>01.10.01.002</t>
  </si>
  <si>
    <t>01.10.01.003</t>
  </si>
  <si>
    <t>01.10.02.001</t>
  </si>
  <si>
    <t>01.10.02.002</t>
  </si>
  <si>
    <t>01.10.02.003</t>
  </si>
  <si>
    <t>01.10.02.004</t>
  </si>
  <si>
    <t>Series</t>
  </si>
  <si>
    <t>01.10.03.001</t>
  </si>
  <si>
    <t>01.10.03.002</t>
  </si>
  <si>
    <t>01.10.03.003</t>
  </si>
  <si>
    <t>01.10.03.004</t>
  </si>
  <si>
    <t>01.10.03.005</t>
  </si>
  <si>
    <t>01.10.03.006</t>
  </si>
  <si>
    <t>01.10.05.001</t>
  </si>
  <si>
    <t>01.10.05.002</t>
  </si>
  <si>
    <t>01.10.05.003</t>
  </si>
  <si>
    <t>01.10.05.004</t>
  </si>
  <si>
    <t>01.10.05.005</t>
  </si>
  <si>
    <t>01.10.05.006</t>
  </si>
  <si>
    <t>01.10.06.001</t>
  </si>
  <si>
    <t>01.10.07.001</t>
  </si>
  <si>
    <t>01.10.07.002</t>
  </si>
  <si>
    <t>01.10.07.003</t>
  </si>
  <si>
    <t>01.10.07.004</t>
  </si>
  <si>
    <t>01.11.001</t>
  </si>
  <si>
    <t>Excavació Rebaix</t>
  </si>
  <si>
    <t>Excavació fonaments</t>
  </si>
  <si>
    <t>Esponjament</t>
  </si>
  <si>
    <t>01.11.002</t>
  </si>
  <si>
    <t>01.11.003</t>
  </si>
  <si>
    <t>Formigó</t>
  </si>
  <si>
    <t>Barrejats</t>
  </si>
  <si>
    <t>Compostatge</t>
  </si>
  <si>
    <t>01.11.004</t>
  </si>
  <si>
    <t>01.11.005</t>
  </si>
  <si>
    <t>01.11.006</t>
  </si>
  <si>
    <t>01.12.001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</si>
</sst>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
  </numFmts>
  <fonts count="13"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0"/>
      <color rgb="FF000000"/>
      <name val="Calibri"/>
      <family val="2"/>
    </font>
    <font>
      <b/>
      <sz val="10"/>
      <color rgb="FF000000"/>
      <name val="Calibri"/>
      <family val="2"/>
    </font>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8000"/>
      <name val="Calibri"/>
      <family val="2"/>
    </font>
  </fonts>
  <fills count="6">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
      <patternFill patternType="solid">
        <fgColor rgb="FF00FFFF"/>
        <bgColor rgb="FF00FFFF"/>
      </patternFill>
    </fill>
  </fills>
  <borders count="3">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54">
    <xf numFmtId="0" fontId="0" fillId="0" borderId="0" xfId="0" applyFill="1" applyProtection="1"/>
    <xf numFmtId="0" fontId="11" fillId="0" borderId="0" xfId="0" applyFont="1" applyFill="1" applyAlignment="1" applyProtection="1">
      <alignment horizontal="justify" vertical="top" wrapText="1"/>
    </xf>
    <xf numFmtId="0" fontId="9" fillId="2" borderId="0" xfId="0" applyFont="1" applyFill="1" applyAlignment="1" applyProtection="1">
      <alignment horizontal="center"/>
    </xf>
    <xf numFmtId="0" fontId="8" fillId="0" borderId="0" xfId="0" applyFont="1" applyFill="1" applyProtection="1"/>
    <xf numFmtId="0" fontId="0" fillId="4" borderId="0" xfId="0" applyFill="1" applyAlignment="1" applyProtection="1">
      <alignment vertical="top"/>
      <protection locked="0"/>
    </xf>
    <xf numFmtId="165" fontId="4" fillId="4" borderId="0" xfId="0" applyNumberFormat="1" applyFont="1" applyFill="1" applyAlignment="1" applyProtection="1">
      <alignment horizontal="left" vertical="top"/>
      <protection locked="0"/>
    </xf>
    <xf numFmtId="0" fontId="0" fillId="0" borderId="0" xfId="0" applyFill="1" applyAlignment="1" applyProtection="1">
      <alignment vertical="top"/>
    </xf>
    <xf numFmtId="0" fontId="0" fillId="0" borderId="0" xfId="0" applyFill="1" applyAlignment="1" applyProtection="1">
      <alignment horizontal="justify" vertical="top" wrapText="1"/>
    </xf>
    <xf numFmtId="0" fontId="2" fillId="2" borderId="0" xfId="0" applyFont="1" applyFill="1" applyAlignment="1" applyProtection="1">
      <alignment horizontal="center"/>
    </xf>
    <xf numFmtId="0" fontId="5" fillId="0" borderId="0" xfId="0" applyFont="1" applyFill="1" applyProtection="1"/>
    <xf numFmtId="0" fontId="1" fillId="0" borderId="0" xfId="0" applyFont="1" applyFill="1" applyProtection="1"/>
    <xf numFmtId="0" fontId="1" fillId="0" borderId="0" xfId="0" applyFont="1" applyFill="1" applyProtection="1"/>
    <xf numFmtId="0" fontId="0" fillId="2" borderId="0" xfId="0" applyFill="1" applyProtection="1"/>
    <xf numFmtId="0" fontId="2" fillId="2" borderId="0" xfId="0" applyFont="1" applyFill="1" applyAlignment="1" applyProtection="1">
      <alignment horizontal="center"/>
    </xf>
    <xf numFmtId="0" fontId="3" fillId="3" borderId="0" xfId="0" applyFont="1" applyFill="1" applyAlignment="1" applyProtection="1">
      <alignment horizontal="right"/>
    </xf>
    <xf numFmtId="0" fontId="3" fillId="0" borderId="0" xfId="0" applyFont="1" applyFill="1" applyProtection="1"/>
    <xf numFmtId="49" fontId="3" fillId="0" borderId="0" xfId="0" applyNumberFormat="1" applyFont="1" applyFill="1" applyProtection="1"/>
    <xf numFmtId="49" fontId="1" fillId="0" borderId="0" xfId="0" applyNumberFormat="1" applyFont="1" applyFill="1" applyProtection="1"/>
    <xf numFmtId="0" fontId="1" fillId="0" borderId="0" xfId="0" applyFont="1" applyFill="1" applyAlignment="1" applyProtection="1">
      <alignment wrapText="1"/>
    </xf>
    <xf numFmtId="164" fontId="1" fillId="4" borderId="0" xfId="0" applyNumberFormat="1" applyFont="1" applyFill="1" applyProtection="1">
      <protection locked="0"/>
    </xf>
    <xf numFmtId="165" fontId="1" fillId="4" borderId="0" xfId="0" applyNumberFormat="1" applyFont="1" applyFill="1" applyProtection="1">
      <protection locked="0"/>
    </xf>
    <xf numFmtId="164" fontId="1" fillId="0" borderId="0" xfId="0" applyNumberFormat="1" applyFont="1" applyFill="1" applyProtection="1"/>
    <xf numFmtId="0" fontId="1" fillId="0" borderId="0" xfId="0" applyFont="1" applyFill="1" applyProtection="1"/>
    <xf numFmtId="164" fontId="3" fillId="0" borderId="0" xfId="0" applyNumberFormat="1" applyFont="1" applyFill="1" applyProtection="1"/>
    <xf numFmtId="0" fontId="4" fillId="0" borderId="0" xfId="0" applyFont="1" applyFill="1" applyProtection="1"/>
    <xf numFmtId="164" fontId="4" fillId="0" borderId="0" xfId="0" applyNumberFormat="1" applyFont="1" applyFill="1" applyProtection="1"/>
    <xf numFmtId="0" fontId="6" fillId="2" borderId="0" xfId="0" applyFont="1" applyFill="1" applyProtection="1"/>
    <xf numFmtId="0" fontId="3" fillId="3" borderId="0" xfId="0" applyFont="1" applyFill="1" applyAlignment="1" applyProtection="1">
      <alignment horizontal="center"/>
    </xf>
    <xf numFmtId="0" fontId="4" fillId="0" borderId="0" xfId="0" applyFont="1" applyFill="1" applyAlignment="1" applyProtection="1">
      <alignment vertical="top"/>
    </xf>
    <xf numFmtId="0" fontId="0" fillId="0" borderId="0" xfId="0" applyFill="1" applyAlignment="1" applyProtection="1">
      <alignment vertical="top"/>
    </xf>
    <xf numFmtId="0" fontId="0" fillId="0" borderId="0" xfId="0" applyFill="1" applyAlignment="1" applyProtection="1">
      <alignment horizontal="justify" vertical="top" wrapText="1"/>
    </xf>
    <xf numFmtId="165" fontId="4" fillId="0" borderId="0" xfId="0" applyNumberFormat="1" applyFont="1" applyFill="1" applyAlignment="1" applyProtection="1">
      <alignment horizontal="center" vertical="top"/>
    </xf>
    <xf numFmtId="164" fontId="4" fillId="4" borderId="0" xfId="0" applyNumberFormat="1" applyFont="1" applyFill="1" applyAlignment="1" applyProtection="1">
      <alignment vertical="top"/>
      <protection locked="0"/>
    </xf>
    <xf numFmtId="165" fontId="0" fillId="4" borderId="0" xfId="0" applyNumberFormat="1" applyFill="1" applyProtection="1">
      <protection locked="0"/>
    </xf>
    <xf numFmtId="166" fontId="0" fillId="4" borderId="0" xfId="0" applyNumberFormat="1" applyFill="1" applyProtection="1">
      <protection locked="0"/>
    </xf>
    <xf numFmtId="166" fontId="0" fillId="0" borderId="0" xfId="0" applyNumberFormat="1" applyFill="1" applyProtection="1"/>
    <xf numFmtId="0" fontId="0" fillId="4" borderId="0" xfId="0" applyFill="1" applyProtection="1">
      <protection locked="0"/>
    </xf>
    <xf numFmtId="0" fontId="0" fillId="0" borderId="0" xfId="0" applyFill="1" applyAlignment="1" applyProtection="1">
      <alignment horizontal="right"/>
    </xf>
    <xf numFmtId="0" fontId="0" fillId="0" borderId="0" xfId="0" applyFill="1" applyAlignment="1" applyProtection="1">
      <alignment wrapText="1"/>
    </xf>
    <xf numFmtId="166" fontId="0" fillId="4" borderId="1" xfId="0" applyNumberFormat="1" applyFill="1" applyBorder="1" applyProtection="1">
      <protection locked="0"/>
    </xf>
    <xf numFmtId="165" fontId="0" fillId="0" borderId="0" xfId="0" applyNumberFormat="1" applyFill="1" applyProtection="1"/>
    <xf numFmtId="0" fontId="10" fillId="0" borderId="0" xfId="0" applyFont="1" applyFill="1" applyProtection="1"/>
    <xf numFmtId="49" fontId="10" fillId="0" borderId="0" xfId="0" applyNumberFormat="1" applyFont="1" applyFill="1" applyProtection="1"/>
    <xf numFmtId="0" fontId="11" fillId="0" borderId="0" xfId="0" applyFont="1" applyFill="1" applyAlignment="1" applyProtection="1">
      <alignment vertical="top"/>
    </xf>
    <xf numFmtId="49" fontId="11" fillId="0" borderId="0" xfId="0" applyNumberFormat="1" applyFont="1" applyFill="1" applyAlignment="1" applyProtection="1">
      <alignment vertical="top"/>
    </xf>
    <xf numFmtId="165" fontId="11" fillId="4" borderId="0" xfId="0" applyNumberFormat="1" applyFont="1" applyFill="1" applyAlignment="1" applyProtection="1">
      <alignment vertical="top"/>
      <protection locked="0"/>
    </xf>
    <xf numFmtId="0" fontId="7" fillId="5" borderId="0" xfId="0" applyFont="1" applyFill="1" applyProtection="1">
      <protection locked="0"/>
    </xf>
    <xf numFmtId="165" fontId="7" fillId="5" borderId="2" xfId="0" applyNumberFormat="1" applyFont="1" applyFill="1" applyBorder="1" applyAlignment="1" applyProtection="1">
      <alignment horizontal="right"/>
      <protection locked="0"/>
    </xf>
    <xf numFmtId="165" fontId="7" fillId="5" borderId="2" xfId="0" applyNumberFormat="1" applyFont="1" applyFill="1" applyBorder="1" applyProtection="1">
      <protection locked="0"/>
    </xf>
    <xf numFmtId="165" fontId="7" fillId="4" borderId="0" xfId="0" applyNumberFormat="1" applyFont="1" applyFill="1" applyProtection="1">
      <protection locked="0"/>
    </xf>
    <xf numFmtId="165" fontId="7" fillId="4" borderId="2" xfId="0" applyNumberFormat="1" applyFont="1" applyFill="1" applyBorder="1" applyProtection="1">
      <protection locked="0"/>
    </xf>
    <xf numFmtId="0" fontId="12" fillId="4" borderId="0" xfId="0" applyFont="1" applyFill="1" applyProtection="1">
      <protection locked="0"/>
    </xf>
    <xf numFmtId="165" fontId="12" fillId="4" borderId="2" xfId="0" applyNumberFormat="1" applyFont="1" applyFill="1" applyBorder="1" applyAlignment="1" applyProtection="1">
      <alignment horizontal="right"/>
      <protection locked="0"/>
    </xf>
    <xf numFmtId="165" fontId="12" fillId="4" borderId="2" xfId="0" applyNumberFormat="1" applyFont="1" applyFill="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3"/>
  <sheetViews>
    <sheetView workbookViewId="0">
      <pane ySplit="8" topLeftCell="A57" activePane="bottomLeft" state="frozenSplit"/>
      <selection pane="bottomLeft" activeCell="K5" sqref="K5"/>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s>
  <sheetData>
    <row r="1" spans="1:8" x14ac:dyDescent="0.25">
      <c r="E1" s="10" t="s">
        <v>0</v>
      </c>
      <c r="F1" s="10" t="s">
        <v>0</v>
      </c>
      <c r="G1" s="10" t="s">
        <v>0</v>
      </c>
      <c r="H1" s="10" t="s">
        <v>0</v>
      </c>
    </row>
    <row r="2" spans="1:8" x14ac:dyDescent="0.25">
      <c r="E2" s="10" t="s">
        <v>1</v>
      </c>
      <c r="F2" s="10" t="s">
        <v>1</v>
      </c>
      <c r="G2" s="10" t="s">
        <v>1</v>
      </c>
      <c r="H2" s="10" t="s">
        <v>1</v>
      </c>
    </row>
    <row r="3" spans="1:8" x14ac:dyDescent="0.25">
      <c r="E3" s="10" t="s">
        <v>2</v>
      </c>
      <c r="F3" s="10" t="s">
        <v>2</v>
      </c>
      <c r="G3" s="10" t="s">
        <v>2</v>
      </c>
      <c r="H3" s="10" t="s">
        <v>2</v>
      </c>
    </row>
    <row r="4" spans="1:8" x14ac:dyDescent="0.25">
      <c r="E4" s="10"/>
      <c r="F4" s="10"/>
      <c r="G4" s="10"/>
      <c r="H4" s="10"/>
    </row>
    <row r="6" spans="1:8" ht="18.75" x14ac:dyDescent="0.3">
      <c r="C6" s="12"/>
      <c r="D6" s="12"/>
      <c r="E6" s="13" t="s">
        <v>3</v>
      </c>
      <c r="F6" s="12"/>
      <c r="G6" s="12"/>
      <c r="H6" s="12"/>
    </row>
    <row r="8" spans="1:8" x14ac:dyDescent="0.25">
      <c r="F8" s="14" t="s">
        <v>4</v>
      </c>
      <c r="G8" s="14" t="s">
        <v>5</v>
      </c>
      <c r="H8" s="14" t="s">
        <v>6</v>
      </c>
    </row>
    <row r="10" spans="1:8" x14ac:dyDescent="0.25">
      <c r="C10" s="15" t="s">
        <v>7</v>
      </c>
      <c r="D10" s="16" t="s">
        <v>8</v>
      </c>
      <c r="E10" s="15" t="s">
        <v>9</v>
      </c>
    </row>
    <row r="11" spans="1:8" x14ac:dyDescent="0.25">
      <c r="C11" s="15" t="s">
        <v>10</v>
      </c>
      <c r="D11" s="16" t="s">
        <v>8</v>
      </c>
      <c r="E11" s="15" t="s">
        <v>11</v>
      </c>
    </row>
    <row r="13" spans="1:8" ht="113.25" x14ac:dyDescent="0.25">
      <c r="A13" s="11" t="s">
        <v>12</v>
      </c>
      <c r="B13" s="11">
        <v>1</v>
      </c>
      <c r="C13" s="11" t="s">
        <v>13</v>
      </c>
      <c r="D13" s="17" t="s">
        <v>14</v>
      </c>
      <c r="E13" s="18" t="s">
        <v>15</v>
      </c>
      <c r="F13" s="19">
        <v>5.77</v>
      </c>
      <c r="G13" s="20">
        <v>710.5</v>
      </c>
      <c r="H13" s="21">
        <f t="shared" ref="H13:H36" si="0">ROUND(ROUND(F13,2)*ROUND(G13,3),2)</f>
        <v>4099.59</v>
      </c>
    </row>
    <row r="14" spans="1:8" ht="102" x14ac:dyDescent="0.25">
      <c r="A14" s="11" t="s">
        <v>12</v>
      </c>
      <c r="B14" s="11">
        <v>2</v>
      </c>
      <c r="C14" s="11" t="s">
        <v>16</v>
      </c>
      <c r="D14" s="17" t="s">
        <v>14</v>
      </c>
      <c r="E14" s="18" t="s">
        <v>17</v>
      </c>
      <c r="F14" s="19">
        <v>3.9</v>
      </c>
      <c r="G14" s="20">
        <v>36.4</v>
      </c>
      <c r="H14" s="21">
        <f t="shared" si="0"/>
        <v>141.96</v>
      </c>
    </row>
    <row r="15" spans="1:8" ht="158.25" x14ac:dyDescent="0.25">
      <c r="A15" s="11" t="s">
        <v>12</v>
      </c>
      <c r="B15" s="11">
        <v>3</v>
      </c>
      <c r="C15" s="11" t="s">
        <v>18</v>
      </c>
      <c r="D15" s="17" t="s">
        <v>19</v>
      </c>
      <c r="E15" s="18" t="s">
        <v>20</v>
      </c>
      <c r="F15" s="19">
        <v>95.79</v>
      </c>
      <c r="G15" s="20">
        <v>45.954000000000001</v>
      </c>
      <c r="H15" s="21">
        <f t="shared" si="0"/>
        <v>4401.93</v>
      </c>
    </row>
    <row r="16" spans="1:8" ht="158.25" x14ac:dyDescent="0.25">
      <c r="A16" s="11" t="s">
        <v>12</v>
      </c>
      <c r="B16" s="11">
        <v>4</v>
      </c>
      <c r="C16" s="11" t="s">
        <v>21</v>
      </c>
      <c r="D16" s="17" t="s">
        <v>19</v>
      </c>
      <c r="E16" s="18" t="s">
        <v>22</v>
      </c>
      <c r="F16" s="19">
        <v>91.7</v>
      </c>
      <c r="G16" s="20">
        <v>54.429000000000002</v>
      </c>
      <c r="H16" s="21">
        <f t="shared" si="0"/>
        <v>4991.1400000000003</v>
      </c>
    </row>
    <row r="17" spans="1:8" ht="102" x14ac:dyDescent="0.25">
      <c r="A17" s="11" t="s">
        <v>12</v>
      </c>
      <c r="B17" s="11">
        <v>5</v>
      </c>
      <c r="C17" s="11" t="s">
        <v>23</v>
      </c>
      <c r="D17" s="17" t="s">
        <v>24</v>
      </c>
      <c r="E17" s="18" t="s">
        <v>25</v>
      </c>
      <c r="F17" s="19">
        <v>6.31</v>
      </c>
      <c r="G17" s="20">
        <v>238.93</v>
      </c>
      <c r="H17" s="21">
        <f t="shared" si="0"/>
        <v>1507.65</v>
      </c>
    </row>
    <row r="18" spans="1:8" ht="124.5" x14ac:dyDescent="0.25">
      <c r="A18" s="11" t="s">
        <v>12</v>
      </c>
      <c r="B18" s="11">
        <v>6</v>
      </c>
      <c r="C18" s="11" t="s">
        <v>26</v>
      </c>
      <c r="D18" s="17" t="s">
        <v>24</v>
      </c>
      <c r="E18" s="18" t="s">
        <v>27</v>
      </c>
      <c r="F18" s="19">
        <v>8.74</v>
      </c>
      <c r="G18" s="20">
        <v>86.27</v>
      </c>
      <c r="H18" s="21">
        <f t="shared" si="0"/>
        <v>754</v>
      </c>
    </row>
    <row r="19" spans="1:8" ht="158.25" x14ac:dyDescent="0.25">
      <c r="A19" s="11" t="s">
        <v>12</v>
      </c>
      <c r="B19" s="11">
        <v>7</v>
      </c>
      <c r="C19" s="11" t="s">
        <v>28</v>
      </c>
      <c r="D19" s="17" t="s">
        <v>19</v>
      </c>
      <c r="E19" s="18" t="s">
        <v>29</v>
      </c>
      <c r="F19" s="19">
        <v>95.79</v>
      </c>
      <c r="G19" s="20">
        <v>1.161</v>
      </c>
      <c r="H19" s="21">
        <f t="shared" si="0"/>
        <v>111.21</v>
      </c>
    </row>
    <row r="20" spans="1:8" ht="147" x14ac:dyDescent="0.25">
      <c r="A20" s="11" t="s">
        <v>12</v>
      </c>
      <c r="B20" s="11">
        <v>8</v>
      </c>
      <c r="C20" s="11" t="s">
        <v>30</v>
      </c>
      <c r="D20" s="17" t="s">
        <v>31</v>
      </c>
      <c r="E20" s="18" t="s">
        <v>32</v>
      </c>
      <c r="F20" s="19">
        <v>15.06</v>
      </c>
      <c r="G20" s="20">
        <v>8</v>
      </c>
      <c r="H20" s="21">
        <f t="shared" si="0"/>
        <v>120.48</v>
      </c>
    </row>
    <row r="21" spans="1:8" ht="135.75" x14ac:dyDescent="0.25">
      <c r="A21" s="11" t="s">
        <v>12</v>
      </c>
      <c r="B21" s="11">
        <v>9</v>
      </c>
      <c r="C21" s="11" t="s">
        <v>33</v>
      </c>
      <c r="D21" s="17" t="s">
        <v>31</v>
      </c>
      <c r="E21" s="18" t="s">
        <v>34</v>
      </c>
      <c r="F21" s="19">
        <v>5.48</v>
      </c>
      <c r="G21" s="20">
        <v>7</v>
      </c>
      <c r="H21" s="21">
        <f t="shared" si="0"/>
        <v>38.36</v>
      </c>
    </row>
    <row r="22" spans="1:8" ht="102" x14ac:dyDescent="0.25">
      <c r="A22" s="11" t="s">
        <v>12</v>
      </c>
      <c r="B22" s="11">
        <v>10</v>
      </c>
      <c r="C22" s="11" t="s">
        <v>35</v>
      </c>
      <c r="D22" s="17" t="s">
        <v>14</v>
      </c>
      <c r="E22" s="18" t="s">
        <v>36</v>
      </c>
      <c r="F22" s="19">
        <v>54.97</v>
      </c>
      <c r="G22" s="20">
        <v>7.8</v>
      </c>
      <c r="H22" s="21">
        <f t="shared" si="0"/>
        <v>428.77</v>
      </c>
    </row>
    <row r="23" spans="1:8" ht="102" x14ac:dyDescent="0.25">
      <c r="A23" s="11" t="s">
        <v>12</v>
      </c>
      <c r="B23" s="11">
        <v>11</v>
      </c>
      <c r="C23" s="11" t="s">
        <v>37</v>
      </c>
      <c r="D23" s="17" t="s">
        <v>24</v>
      </c>
      <c r="E23" s="18" t="s">
        <v>38</v>
      </c>
      <c r="F23" s="19">
        <v>101.45</v>
      </c>
      <c r="G23" s="20">
        <v>282</v>
      </c>
      <c r="H23" s="21">
        <f t="shared" si="0"/>
        <v>28608.9</v>
      </c>
    </row>
    <row r="24" spans="1:8" ht="102" x14ac:dyDescent="0.25">
      <c r="A24" s="11" t="s">
        <v>12</v>
      </c>
      <c r="B24" s="11">
        <v>12</v>
      </c>
      <c r="C24" s="11" t="s">
        <v>39</v>
      </c>
      <c r="D24" s="17" t="s">
        <v>24</v>
      </c>
      <c r="E24" s="18" t="s">
        <v>40</v>
      </c>
      <c r="F24" s="19">
        <v>4.82</v>
      </c>
      <c r="G24" s="20">
        <v>149.05000000000001</v>
      </c>
      <c r="H24" s="21">
        <f t="shared" si="0"/>
        <v>718.42</v>
      </c>
    </row>
    <row r="25" spans="1:8" ht="124.5" x14ac:dyDescent="0.25">
      <c r="A25" s="11" t="s">
        <v>12</v>
      </c>
      <c r="B25" s="11">
        <v>13</v>
      </c>
      <c r="C25" s="11" t="s">
        <v>41</v>
      </c>
      <c r="D25" s="17" t="s">
        <v>31</v>
      </c>
      <c r="E25" s="18" t="s">
        <v>42</v>
      </c>
      <c r="F25" s="19">
        <v>38.590000000000003</v>
      </c>
      <c r="G25" s="20">
        <v>49</v>
      </c>
      <c r="H25" s="21">
        <f t="shared" si="0"/>
        <v>1890.91</v>
      </c>
    </row>
    <row r="26" spans="1:8" ht="113.25" x14ac:dyDescent="0.25">
      <c r="A26" s="11" t="s">
        <v>12</v>
      </c>
      <c r="B26" s="11">
        <v>14</v>
      </c>
      <c r="C26" s="11" t="s">
        <v>43</v>
      </c>
      <c r="D26" s="17" t="s">
        <v>31</v>
      </c>
      <c r="E26" s="18" t="s">
        <v>44</v>
      </c>
      <c r="F26" s="19">
        <v>700.85</v>
      </c>
      <c r="G26" s="20">
        <v>1</v>
      </c>
      <c r="H26" s="21">
        <f t="shared" si="0"/>
        <v>700.85</v>
      </c>
    </row>
    <row r="27" spans="1:8" ht="113.25" x14ac:dyDescent="0.25">
      <c r="A27" s="11" t="s">
        <v>12</v>
      </c>
      <c r="B27" s="11">
        <v>15</v>
      </c>
      <c r="C27" s="11" t="s">
        <v>45</v>
      </c>
      <c r="D27" s="17" t="s">
        <v>31</v>
      </c>
      <c r="E27" s="18" t="s">
        <v>46</v>
      </c>
      <c r="F27" s="19">
        <v>23.14</v>
      </c>
      <c r="G27" s="20">
        <v>12</v>
      </c>
      <c r="H27" s="21">
        <f t="shared" si="0"/>
        <v>277.68</v>
      </c>
    </row>
    <row r="28" spans="1:8" ht="102" x14ac:dyDescent="0.25">
      <c r="A28" s="11" t="s">
        <v>12</v>
      </c>
      <c r="B28" s="11">
        <v>16</v>
      </c>
      <c r="C28" s="11" t="s">
        <v>47</v>
      </c>
      <c r="D28" s="17" t="s">
        <v>14</v>
      </c>
      <c r="E28" s="18" t="s">
        <v>48</v>
      </c>
      <c r="F28" s="19">
        <v>54.97</v>
      </c>
      <c r="G28" s="20">
        <v>44.65</v>
      </c>
      <c r="H28" s="21">
        <f t="shared" si="0"/>
        <v>2454.41</v>
      </c>
    </row>
    <row r="29" spans="1:8" x14ac:dyDescent="0.25">
      <c r="A29" s="11" t="s">
        <v>12</v>
      </c>
      <c r="B29" s="11">
        <v>17</v>
      </c>
      <c r="C29" s="11" t="s">
        <v>49</v>
      </c>
      <c r="D29" s="17" t="s">
        <v>24</v>
      </c>
      <c r="E29" s="22" t="s">
        <v>50</v>
      </c>
      <c r="F29" s="19">
        <v>9.32</v>
      </c>
      <c r="G29" s="20">
        <v>150</v>
      </c>
      <c r="H29" s="21">
        <f t="shared" si="0"/>
        <v>1398</v>
      </c>
    </row>
    <row r="30" spans="1:8" x14ac:dyDescent="0.25">
      <c r="A30" s="11" t="s">
        <v>12</v>
      </c>
      <c r="B30" s="11">
        <v>18</v>
      </c>
      <c r="C30" s="11" t="s">
        <v>51</v>
      </c>
      <c r="D30" s="17" t="s">
        <v>31</v>
      </c>
      <c r="E30" s="22" t="s">
        <v>52</v>
      </c>
      <c r="F30" s="19">
        <v>129.74</v>
      </c>
      <c r="G30" s="20">
        <v>8</v>
      </c>
      <c r="H30" s="21">
        <f t="shared" si="0"/>
        <v>1037.92</v>
      </c>
    </row>
    <row r="31" spans="1:8" ht="113.25" x14ac:dyDescent="0.25">
      <c r="A31" s="11" t="s">
        <v>12</v>
      </c>
      <c r="B31" s="11">
        <v>19</v>
      </c>
      <c r="C31" s="11" t="s">
        <v>53</v>
      </c>
      <c r="D31" s="17" t="s">
        <v>31</v>
      </c>
      <c r="E31" s="18" t="s">
        <v>54</v>
      </c>
      <c r="F31" s="19">
        <v>124.77</v>
      </c>
      <c r="G31" s="20">
        <v>5</v>
      </c>
      <c r="H31" s="21">
        <f t="shared" si="0"/>
        <v>623.85</v>
      </c>
    </row>
    <row r="32" spans="1:8" ht="113.25" x14ac:dyDescent="0.25">
      <c r="A32" s="11" t="s">
        <v>12</v>
      </c>
      <c r="B32" s="11">
        <v>20</v>
      </c>
      <c r="C32" s="11" t="s">
        <v>55</v>
      </c>
      <c r="D32" s="17" t="s">
        <v>31</v>
      </c>
      <c r="E32" s="18" t="s">
        <v>56</v>
      </c>
      <c r="F32" s="19">
        <v>182.07</v>
      </c>
      <c r="G32" s="20">
        <v>2</v>
      </c>
      <c r="H32" s="21">
        <f t="shared" si="0"/>
        <v>364.14</v>
      </c>
    </row>
    <row r="33" spans="1:8" ht="113.25" x14ac:dyDescent="0.25">
      <c r="A33" s="11" t="s">
        <v>12</v>
      </c>
      <c r="B33" s="11">
        <v>21</v>
      </c>
      <c r="C33" s="11" t="s">
        <v>57</v>
      </c>
      <c r="D33" s="17" t="s">
        <v>31</v>
      </c>
      <c r="E33" s="18" t="s">
        <v>58</v>
      </c>
      <c r="F33" s="19">
        <v>1089.49</v>
      </c>
      <c r="G33" s="20">
        <v>16</v>
      </c>
      <c r="H33" s="21">
        <f t="shared" si="0"/>
        <v>17431.84</v>
      </c>
    </row>
    <row r="34" spans="1:8" ht="113.25" x14ac:dyDescent="0.25">
      <c r="A34" s="11" t="s">
        <v>12</v>
      </c>
      <c r="B34" s="11">
        <v>22</v>
      </c>
      <c r="C34" s="11" t="s">
        <v>59</v>
      </c>
      <c r="D34" s="17" t="s">
        <v>31</v>
      </c>
      <c r="E34" s="18" t="s">
        <v>60</v>
      </c>
      <c r="F34" s="19">
        <v>98.38</v>
      </c>
      <c r="G34" s="20">
        <v>1</v>
      </c>
      <c r="H34" s="21">
        <f t="shared" si="0"/>
        <v>98.38</v>
      </c>
    </row>
    <row r="35" spans="1:8" ht="192" x14ac:dyDescent="0.25">
      <c r="A35" s="11" t="s">
        <v>12</v>
      </c>
      <c r="B35" s="11">
        <v>23</v>
      </c>
      <c r="C35" s="11" t="s">
        <v>61</v>
      </c>
      <c r="D35" s="17" t="s">
        <v>14</v>
      </c>
      <c r="E35" s="18" t="s">
        <v>62</v>
      </c>
      <c r="F35" s="19">
        <v>6.08</v>
      </c>
      <c r="G35" s="20">
        <v>166.88</v>
      </c>
      <c r="H35" s="21">
        <f t="shared" si="0"/>
        <v>1014.63</v>
      </c>
    </row>
    <row r="36" spans="1:8" x14ac:dyDescent="0.25">
      <c r="A36" s="11" t="s">
        <v>12</v>
      </c>
      <c r="B36" s="11">
        <v>24</v>
      </c>
      <c r="C36" s="11" t="s">
        <v>63</v>
      </c>
      <c r="D36" s="17" t="s">
        <v>14</v>
      </c>
      <c r="E36" s="22" t="s">
        <v>64</v>
      </c>
      <c r="F36" s="19">
        <v>7.98</v>
      </c>
      <c r="G36" s="20">
        <v>136</v>
      </c>
      <c r="H36" s="21">
        <f t="shared" si="0"/>
        <v>1085.28</v>
      </c>
    </row>
    <row r="37" spans="1:8" x14ac:dyDescent="0.25">
      <c r="E37" s="15" t="s">
        <v>65</v>
      </c>
      <c r="F37" s="15"/>
      <c r="G37" s="15"/>
      <c r="H37" s="23">
        <f>SUM(H13:H36)</f>
        <v>74300.3</v>
      </c>
    </row>
    <row r="39" spans="1:8" x14ac:dyDescent="0.25">
      <c r="C39" s="15" t="s">
        <v>7</v>
      </c>
      <c r="D39" s="16" t="s">
        <v>8</v>
      </c>
      <c r="E39" s="15" t="s">
        <v>9</v>
      </c>
    </row>
    <row r="40" spans="1:8" x14ac:dyDescent="0.25">
      <c r="C40" s="15" t="s">
        <v>10</v>
      </c>
      <c r="D40" s="16" t="s">
        <v>66</v>
      </c>
      <c r="E40" s="15" t="s">
        <v>67</v>
      </c>
    </row>
    <row r="42" spans="1:8" ht="147" x14ac:dyDescent="0.25">
      <c r="A42" s="11" t="s">
        <v>68</v>
      </c>
      <c r="B42" s="11">
        <v>1</v>
      </c>
      <c r="C42" s="11" t="s">
        <v>69</v>
      </c>
      <c r="D42" s="17" t="s">
        <v>14</v>
      </c>
      <c r="E42" s="18" t="s">
        <v>70</v>
      </c>
      <c r="F42" s="19">
        <v>3.77</v>
      </c>
      <c r="G42" s="20">
        <v>715.45399999999995</v>
      </c>
      <c r="H42" s="21">
        <f t="shared" ref="H42:H48" si="1">ROUND(ROUND(F42,2)*ROUND(G42,3),2)</f>
        <v>2697.26</v>
      </c>
    </row>
    <row r="43" spans="1:8" ht="90.75" x14ac:dyDescent="0.25">
      <c r="A43" s="11" t="s">
        <v>68</v>
      </c>
      <c r="B43" s="11">
        <v>2</v>
      </c>
      <c r="C43" s="11" t="s">
        <v>71</v>
      </c>
      <c r="D43" s="17" t="s">
        <v>19</v>
      </c>
      <c r="E43" s="18" t="s">
        <v>72</v>
      </c>
      <c r="F43" s="19">
        <v>4.93</v>
      </c>
      <c r="G43" s="20">
        <v>526.322</v>
      </c>
      <c r="H43" s="21">
        <f t="shared" si="1"/>
        <v>2594.77</v>
      </c>
    </row>
    <row r="44" spans="1:8" ht="124.5" x14ac:dyDescent="0.25">
      <c r="A44" s="11" t="s">
        <v>68</v>
      </c>
      <c r="B44" s="11">
        <v>3</v>
      </c>
      <c r="C44" s="11" t="s">
        <v>73</v>
      </c>
      <c r="D44" s="17" t="s">
        <v>14</v>
      </c>
      <c r="E44" s="18" t="s">
        <v>74</v>
      </c>
      <c r="F44" s="19">
        <v>4</v>
      </c>
      <c r="G44" s="20">
        <v>782.36599999999999</v>
      </c>
      <c r="H44" s="21">
        <f t="shared" si="1"/>
        <v>3129.46</v>
      </c>
    </row>
    <row r="45" spans="1:8" ht="79.5" x14ac:dyDescent="0.25">
      <c r="A45" s="11" t="s">
        <v>68</v>
      </c>
      <c r="B45" s="11">
        <v>4</v>
      </c>
      <c r="C45" s="11" t="s">
        <v>75</v>
      </c>
      <c r="D45" s="17" t="s">
        <v>19</v>
      </c>
      <c r="E45" s="18" t="s">
        <v>76</v>
      </c>
      <c r="F45" s="19">
        <v>8.26</v>
      </c>
      <c r="G45" s="20">
        <v>429.27199999999999</v>
      </c>
      <c r="H45" s="21">
        <f t="shared" si="1"/>
        <v>3545.79</v>
      </c>
    </row>
    <row r="46" spans="1:8" ht="102" x14ac:dyDescent="0.25">
      <c r="A46" s="11" t="s">
        <v>68</v>
      </c>
      <c r="B46" s="11">
        <v>5</v>
      </c>
      <c r="C46" s="11" t="s">
        <v>77</v>
      </c>
      <c r="D46" s="17" t="s">
        <v>19</v>
      </c>
      <c r="E46" s="18" t="s">
        <v>78</v>
      </c>
      <c r="F46" s="19">
        <v>5.64</v>
      </c>
      <c r="G46" s="20">
        <v>429.27199999999999</v>
      </c>
      <c r="H46" s="21">
        <f t="shared" si="1"/>
        <v>2421.09</v>
      </c>
    </row>
    <row r="47" spans="1:8" ht="90.75" x14ac:dyDescent="0.25">
      <c r="A47" s="11" t="s">
        <v>68</v>
      </c>
      <c r="B47" s="11">
        <v>6</v>
      </c>
      <c r="C47" s="11" t="s">
        <v>79</v>
      </c>
      <c r="D47" s="17" t="s">
        <v>19</v>
      </c>
      <c r="E47" s="18" t="s">
        <v>80</v>
      </c>
      <c r="F47" s="19">
        <v>31</v>
      </c>
      <c r="G47" s="20">
        <v>71.545000000000002</v>
      </c>
      <c r="H47" s="21">
        <f t="shared" si="1"/>
        <v>2217.9</v>
      </c>
    </row>
    <row r="48" spans="1:8" ht="102" x14ac:dyDescent="0.25">
      <c r="A48" s="11" t="s">
        <v>68</v>
      </c>
      <c r="B48" s="11">
        <v>7</v>
      </c>
      <c r="C48" s="11" t="s">
        <v>81</v>
      </c>
      <c r="D48" s="17" t="s">
        <v>19</v>
      </c>
      <c r="E48" s="18" t="s">
        <v>82</v>
      </c>
      <c r="F48" s="19">
        <v>12.97</v>
      </c>
      <c r="G48" s="20">
        <v>92.256</v>
      </c>
      <c r="H48" s="21">
        <f t="shared" si="1"/>
        <v>1196.56</v>
      </c>
    </row>
    <row r="49" spans="1:8" x14ac:dyDescent="0.25">
      <c r="E49" s="15" t="s">
        <v>65</v>
      </c>
      <c r="F49" s="15"/>
      <c r="G49" s="15"/>
      <c r="H49" s="23">
        <f>SUM(H42:H48)</f>
        <v>17802.830000000005</v>
      </c>
    </row>
    <row r="51" spans="1:8" x14ac:dyDescent="0.25">
      <c r="C51" s="15" t="s">
        <v>7</v>
      </c>
      <c r="D51" s="16" t="s">
        <v>8</v>
      </c>
      <c r="E51" s="15" t="s">
        <v>9</v>
      </c>
    </row>
    <row r="52" spans="1:8" x14ac:dyDescent="0.25">
      <c r="C52" s="15" t="s">
        <v>10</v>
      </c>
      <c r="D52" s="16" t="s">
        <v>83</v>
      </c>
      <c r="E52" s="15" t="s">
        <v>84</v>
      </c>
    </row>
    <row r="53" spans="1:8" x14ac:dyDescent="0.25">
      <c r="C53" s="15" t="s">
        <v>85</v>
      </c>
      <c r="D53" s="16" t="s">
        <v>8</v>
      </c>
      <c r="E53" s="15" t="s">
        <v>86</v>
      </c>
    </row>
    <row r="55" spans="1:8" ht="124.5" x14ac:dyDescent="0.25">
      <c r="A55" s="11" t="s">
        <v>87</v>
      </c>
      <c r="B55" s="11">
        <v>1</v>
      </c>
      <c r="C55" s="11" t="s">
        <v>88</v>
      </c>
      <c r="D55" s="17" t="s">
        <v>19</v>
      </c>
      <c r="E55" s="18" t="s">
        <v>89</v>
      </c>
      <c r="F55" s="19">
        <v>303.01</v>
      </c>
      <c r="G55" s="20">
        <v>75.616</v>
      </c>
      <c r="H55" s="21">
        <f t="shared" ref="H55:H60" si="2">ROUND(ROUND(F55,2)*ROUND(G55,3),2)</f>
        <v>22912.400000000001</v>
      </c>
    </row>
    <row r="56" spans="1:8" ht="124.5" x14ac:dyDescent="0.25">
      <c r="A56" s="11" t="s">
        <v>87</v>
      </c>
      <c r="B56" s="11">
        <v>2</v>
      </c>
      <c r="C56" s="11" t="s">
        <v>90</v>
      </c>
      <c r="D56" s="17" t="s">
        <v>14</v>
      </c>
      <c r="E56" s="18" t="s">
        <v>91</v>
      </c>
      <c r="F56" s="19">
        <v>45.42</v>
      </c>
      <c r="G56" s="20">
        <v>310.8</v>
      </c>
      <c r="H56" s="21">
        <f t="shared" si="2"/>
        <v>14116.54</v>
      </c>
    </row>
    <row r="57" spans="1:8" ht="158.25" x14ac:dyDescent="0.25">
      <c r="A57" s="11" t="s">
        <v>87</v>
      </c>
      <c r="B57" s="11">
        <v>3</v>
      </c>
      <c r="C57" s="11" t="s">
        <v>92</v>
      </c>
      <c r="D57" s="17" t="s">
        <v>14</v>
      </c>
      <c r="E57" s="18" t="s">
        <v>93</v>
      </c>
      <c r="F57" s="19">
        <v>43.32</v>
      </c>
      <c r="G57" s="20">
        <v>119.82</v>
      </c>
      <c r="H57" s="21">
        <f t="shared" si="2"/>
        <v>5190.6000000000004</v>
      </c>
    </row>
    <row r="58" spans="1:8" ht="158.25" x14ac:dyDescent="0.25">
      <c r="A58" s="11" t="s">
        <v>87</v>
      </c>
      <c r="B58" s="11">
        <v>4</v>
      </c>
      <c r="C58" s="11" t="s">
        <v>94</v>
      </c>
      <c r="D58" s="17" t="s">
        <v>14</v>
      </c>
      <c r="E58" s="18" t="s">
        <v>95</v>
      </c>
      <c r="F58" s="19">
        <v>65.78</v>
      </c>
      <c r="G58" s="20">
        <v>139.69999999999999</v>
      </c>
      <c r="H58" s="21">
        <f t="shared" si="2"/>
        <v>9189.4699999999993</v>
      </c>
    </row>
    <row r="59" spans="1:8" ht="147" x14ac:dyDescent="0.25">
      <c r="A59" s="11" t="s">
        <v>87</v>
      </c>
      <c r="B59" s="11">
        <v>5</v>
      </c>
      <c r="C59" s="11" t="s">
        <v>96</v>
      </c>
      <c r="D59" s="17" t="s">
        <v>19</v>
      </c>
      <c r="E59" s="18" t="s">
        <v>97</v>
      </c>
      <c r="F59" s="19">
        <v>532.39</v>
      </c>
      <c r="G59" s="20">
        <v>20.7</v>
      </c>
      <c r="H59" s="21">
        <f t="shared" si="2"/>
        <v>11020.47</v>
      </c>
    </row>
    <row r="60" spans="1:8" ht="113.25" x14ac:dyDescent="0.25">
      <c r="A60" s="11" t="s">
        <v>87</v>
      </c>
      <c r="B60" s="11">
        <v>6</v>
      </c>
      <c r="C60" s="11" t="s">
        <v>98</v>
      </c>
      <c r="D60" s="17" t="s">
        <v>14</v>
      </c>
      <c r="E60" s="18" t="s">
        <v>99</v>
      </c>
      <c r="F60" s="19">
        <v>22.08</v>
      </c>
      <c r="G60" s="20">
        <v>565.62</v>
      </c>
      <c r="H60" s="21">
        <f t="shared" si="2"/>
        <v>12488.89</v>
      </c>
    </row>
    <row r="61" spans="1:8" x14ac:dyDescent="0.25">
      <c r="E61" s="15" t="s">
        <v>65</v>
      </c>
      <c r="F61" s="15"/>
      <c r="G61" s="15"/>
      <c r="H61" s="23">
        <f>SUM(H55:H60)</f>
        <v>74918.37</v>
      </c>
    </row>
    <row r="63" spans="1:8" x14ac:dyDescent="0.25">
      <c r="C63" s="15" t="s">
        <v>7</v>
      </c>
      <c r="D63" s="16" t="s">
        <v>8</v>
      </c>
      <c r="E63" s="15" t="s">
        <v>9</v>
      </c>
    </row>
    <row r="64" spans="1:8" x14ac:dyDescent="0.25">
      <c r="C64" s="15" t="s">
        <v>10</v>
      </c>
      <c r="D64" s="16" t="s">
        <v>83</v>
      </c>
      <c r="E64" s="15" t="s">
        <v>84</v>
      </c>
    </row>
    <row r="65" spans="1:8" x14ac:dyDescent="0.25">
      <c r="C65" s="15" t="s">
        <v>85</v>
      </c>
      <c r="D65" s="16" t="s">
        <v>66</v>
      </c>
      <c r="E65" s="15" t="s">
        <v>100</v>
      </c>
    </row>
    <row r="67" spans="1:8" ht="135.75" x14ac:dyDescent="0.25">
      <c r="A67" s="11" t="s">
        <v>101</v>
      </c>
      <c r="B67" s="11">
        <v>1</v>
      </c>
      <c r="C67" s="11" t="s">
        <v>102</v>
      </c>
      <c r="D67" s="17" t="s">
        <v>19</v>
      </c>
      <c r="E67" s="18" t="s">
        <v>103</v>
      </c>
      <c r="F67" s="19">
        <v>731.04</v>
      </c>
      <c r="G67" s="20">
        <v>2.94</v>
      </c>
      <c r="H67" s="21">
        <f t="shared" ref="H67:H77" si="3">ROUND(ROUND(F67,2)*ROUND(G67,3),2)</f>
        <v>2149.2600000000002</v>
      </c>
    </row>
    <row r="68" spans="1:8" ht="214.5" x14ac:dyDescent="0.25">
      <c r="A68" s="11" t="s">
        <v>101</v>
      </c>
      <c r="B68" s="11">
        <v>2</v>
      </c>
      <c r="C68" s="11" t="s">
        <v>104</v>
      </c>
      <c r="D68" s="17" t="s">
        <v>14</v>
      </c>
      <c r="E68" s="18" t="s">
        <v>105</v>
      </c>
      <c r="F68" s="19">
        <v>44.53</v>
      </c>
      <c r="G68" s="20">
        <v>472.34399999999999</v>
      </c>
      <c r="H68" s="21">
        <f t="shared" si="3"/>
        <v>21033.48</v>
      </c>
    </row>
    <row r="69" spans="1:8" ht="147" x14ac:dyDescent="0.25">
      <c r="A69" s="11" t="s">
        <v>101</v>
      </c>
      <c r="B69" s="11">
        <v>3</v>
      </c>
      <c r="C69" s="11" t="s">
        <v>106</v>
      </c>
      <c r="D69" s="17" t="s">
        <v>14</v>
      </c>
      <c r="E69" s="18" t="s">
        <v>107</v>
      </c>
      <c r="F69" s="19">
        <v>357.54</v>
      </c>
      <c r="G69" s="20">
        <v>22.49</v>
      </c>
      <c r="H69" s="21">
        <f t="shared" si="3"/>
        <v>8041.07</v>
      </c>
    </row>
    <row r="70" spans="1:8" x14ac:dyDescent="0.25">
      <c r="A70" s="11" t="s">
        <v>101</v>
      </c>
      <c r="B70" s="11">
        <v>4</v>
      </c>
      <c r="C70" s="11" t="s">
        <v>108</v>
      </c>
      <c r="D70" s="17" t="s">
        <v>14</v>
      </c>
      <c r="E70" s="22" t="s">
        <v>109</v>
      </c>
      <c r="F70" s="19">
        <v>28.75</v>
      </c>
      <c r="G70" s="20">
        <v>18.66</v>
      </c>
      <c r="H70" s="21">
        <f t="shared" si="3"/>
        <v>536.48</v>
      </c>
    </row>
    <row r="71" spans="1:8" ht="158.25" x14ac:dyDescent="0.25">
      <c r="A71" s="11" t="s">
        <v>101</v>
      </c>
      <c r="B71" s="11">
        <v>5</v>
      </c>
      <c r="C71" s="11" t="s">
        <v>110</v>
      </c>
      <c r="D71" s="17" t="s">
        <v>24</v>
      </c>
      <c r="E71" s="18" t="s">
        <v>111</v>
      </c>
      <c r="F71" s="19">
        <v>166.42</v>
      </c>
      <c r="G71" s="20">
        <v>221.5</v>
      </c>
      <c r="H71" s="21">
        <f t="shared" si="3"/>
        <v>36862.03</v>
      </c>
    </row>
    <row r="72" spans="1:8" ht="124.5" x14ac:dyDescent="0.25">
      <c r="A72" s="11" t="s">
        <v>101</v>
      </c>
      <c r="B72" s="11">
        <v>6</v>
      </c>
      <c r="C72" s="11" t="s">
        <v>112</v>
      </c>
      <c r="D72" s="17" t="s">
        <v>24</v>
      </c>
      <c r="E72" s="18" t="s">
        <v>113</v>
      </c>
      <c r="F72" s="19">
        <v>187.64</v>
      </c>
      <c r="G72" s="20">
        <v>16</v>
      </c>
      <c r="H72" s="21">
        <f t="shared" si="3"/>
        <v>3002.24</v>
      </c>
    </row>
    <row r="73" spans="1:8" ht="135.75" x14ac:dyDescent="0.25">
      <c r="A73" s="11" t="s">
        <v>101</v>
      </c>
      <c r="B73" s="11">
        <v>7</v>
      </c>
      <c r="C73" s="11" t="s">
        <v>114</v>
      </c>
      <c r="D73" s="17" t="s">
        <v>24</v>
      </c>
      <c r="E73" s="18" t="s">
        <v>115</v>
      </c>
      <c r="F73" s="19">
        <v>179.77</v>
      </c>
      <c r="G73" s="20">
        <v>29</v>
      </c>
      <c r="H73" s="21">
        <f t="shared" si="3"/>
        <v>5213.33</v>
      </c>
    </row>
    <row r="74" spans="1:8" ht="124.5" x14ac:dyDescent="0.25">
      <c r="A74" s="11" t="s">
        <v>101</v>
      </c>
      <c r="B74" s="11">
        <v>8</v>
      </c>
      <c r="C74" s="11" t="s">
        <v>116</v>
      </c>
      <c r="D74" s="17" t="s">
        <v>24</v>
      </c>
      <c r="E74" s="18" t="s">
        <v>117</v>
      </c>
      <c r="F74" s="19">
        <v>111.69</v>
      </c>
      <c r="G74" s="20">
        <v>48</v>
      </c>
      <c r="H74" s="21">
        <f t="shared" si="3"/>
        <v>5361.12</v>
      </c>
    </row>
    <row r="75" spans="1:8" ht="180.75" x14ac:dyDescent="0.25">
      <c r="A75" s="11" t="s">
        <v>101</v>
      </c>
      <c r="B75" s="11">
        <v>9</v>
      </c>
      <c r="C75" s="11" t="s">
        <v>118</v>
      </c>
      <c r="D75" s="17" t="s">
        <v>24</v>
      </c>
      <c r="E75" s="18" t="s">
        <v>119</v>
      </c>
      <c r="F75" s="19">
        <v>118.1</v>
      </c>
      <c r="G75" s="20">
        <v>100.5</v>
      </c>
      <c r="H75" s="21">
        <f t="shared" si="3"/>
        <v>11869.05</v>
      </c>
    </row>
    <row r="76" spans="1:8" ht="304.5" x14ac:dyDescent="0.25">
      <c r="A76" s="11" t="s">
        <v>101</v>
      </c>
      <c r="B76" s="11">
        <v>10</v>
      </c>
      <c r="C76" s="11" t="s">
        <v>120</v>
      </c>
      <c r="D76" s="17" t="s">
        <v>14</v>
      </c>
      <c r="E76" s="18" t="s">
        <v>121</v>
      </c>
      <c r="F76" s="19">
        <v>74.17</v>
      </c>
      <c r="G76" s="20">
        <v>108</v>
      </c>
      <c r="H76" s="21">
        <f t="shared" si="3"/>
        <v>8010.36</v>
      </c>
    </row>
    <row r="77" spans="1:8" ht="169.5" x14ac:dyDescent="0.25">
      <c r="A77" s="11" t="s">
        <v>101</v>
      </c>
      <c r="B77" s="11">
        <v>11</v>
      </c>
      <c r="C77" s="11" t="s">
        <v>122</v>
      </c>
      <c r="D77" s="17" t="s">
        <v>14</v>
      </c>
      <c r="E77" s="18" t="s">
        <v>123</v>
      </c>
      <c r="F77" s="19">
        <v>86.04</v>
      </c>
      <c r="G77" s="20">
        <v>8.2200000000000006</v>
      </c>
      <c r="H77" s="21">
        <f t="shared" si="3"/>
        <v>707.25</v>
      </c>
    </row>
    <row r="78" spans="1:8" x14ac:dyDescent="0.25">
      <c r="E78" s="15" t="s">
        <v>65</v>
      </c>
      <c r="F78" s="15"/>
      <c r="G78" s="15"/>
      <c r="H78" s="23">
        <f>SUM(H67:H77)</f>
        <v>102785.67</v>
      </c>
    </row>
    <row r="80" spans="1:8" x14ac:dyDescent="0.25">
      <c r="C80" s="15" t="s">
        <v>7</v>
      </c>
      <c r="D80" s="16" t="s">
        <v>8</v>
      </c>
      <c r="E80" s="15" t="s">
        <v>9</v>
      </c>
    </row>
    <row r="81" spans="1:8" x14ac:dyDescent="0.25">
      <c r="C81" s="15" t="s">
        <v>10</v>
      </c>
      <c r="D81" s="16" t="s">
        <v>83</v>
      </c>
      <c r="E81" s="15" t="s">
        <v>84</v>
      </c>
    </row>
    <row r="82" spans="1:8" x14ac:dyDescent="0.25">
      <c r="C82" s="15" t="s">
        <v>85</v>
      </c>
      <c r="D82" s="16" t="s">
        <v>83</v>
      </c>
      <c r="E82" s="15" t="s">
        <v>124</v>
      </c>
    </row>
    <row r="84" spans="1:8" ht="113.25" x14ac:dyDescent="0.25">
      <c r="A84" s="11" t="s">
        <v>125</v>
      </c>
      <c r="B84" s="11">
        <v>1</v>
      </c>
      <c r="C84" s="11" t="s">
        <v>126</v>
      </c>
      <c r="D84" s="17" t="s">
        <v>127</v>
      </c>
      <c r="E84" s="18" t="s">
        <v>128</v>
      </c>
      <c r="F84" s="19">
        <v>4.21</v>
      </c>
      <c r="G84" s="20">
        <v>7502.5929999999998</v>
      </c>
      <c r="H84" s="21">
        <f>ROUND(ROUND(F84,2)*ROUND(G84,3),2)</f>
        <v>31585.919999999998</v>
      </c>
    </row>
    <row r="85" spans="1:8" ht="113.25" x14ac:dyDescent="0.25">
      <c r="A85" s="11" t="s">
        <v>125</v>
      </c>
      <c r="B85" s="11">
        <v>2</v>
      </c>
      <c r="C85" s="11" t="s">
        <v>129</v>
      </c>
      <c r="D85" s="17" t="s">
        <v>127</v>
      </c>
      <c r="E85" s="18" t="s">
        <v>130</v>
      </c>
      <c r="F85" s="19">
        <v>5.29</v>
      </c>
      <c r="G85" s="20">
        <v>1387.8219999999999</v>
      </c>
      <c r="H85" s="21">
        <f>ROUND(ROUND(F85,2)*ROUND(G85,3),2)</f>
        <v>7341.58</v>
      </c>
    </row>
    <row r="86" spans="1:8" x14ac:dyDescent="0.25">
      <c r="E86" s="15" t="s">
        <v>65</v>
      </c>
      <c r="F86" s="15"/>
      <c r="G86" s="15"/>
      <c r="H86" s="23">
        <f>SUM(H84:H85)</f>
        <v>38927.5</v>
      </c>
    </row>
    <row r="88" spans="1:8" x14ac:dyDescent="0.25">
      <c r="C88" s="15" t="s">
        <v>7</v>
      </c>
      <c r="D88" s="16" t="s">
        <v>8</v>
      </c>
      <c r="E88" s="15" t="s">
        <v>9</v>
      </c>
    </row>
    <row r="89" spans="1:8" x14ac:dyDescent="0.25">
      <c r="C89" s="15" t="s">
        <v>10</v>
      </c>
      <c r="D89" s="16" t="s">
        <v>131</v>
      </c>
      <c r="E89" s="15" t="s">
        <v>132</v>
      </c>
    </row>
    <row r="91" spans="1:8" ht="113.25" x14ac:dyDescent="0.25">
      <c r="A91" s="11" t="s">
        <v>133</v>
      </c>
      <c r="B91" s="11">
        <v>1</v>
      </c>
      <c r="C91" s="11" t="s">
        <v>134</v>
      </c>
      <c r="D91" s="17" t="s">
        <v>14</v>
      </c>
      <c r="E91" s="18" t="s">
        <v>135</v>
      </c>
      <c r="F91" s="19">
        <v>42.79</v>
      </c>
      <c r="G91" s="20">
        <v>9.5549999999999997</v>
      </c>
      <c r="H91" s="21">
        <f t="shared" ref="H91:H96" si="4">ROUND(ROUND(F91,2)*ROUND(G91,3),2)</f>
        <v>408.86</v>
      </c>
    </row>
    <row r="92" spans="1:8" ht="113.25" x14ac:dyDescent="0.25">
      <c r="A92" s="11" t="s">
        <v>133</v>
      </c>
      <c r="B92" s="11">
        <v>2</v>
      </c>
      <c r="C92" s="11" t="s">
        <v>136</v>
      </c>
      <c r="D92" s="17" t="s">
        <v>14</v>
      </c>
      <c r="E92" s="18" t="s">
        <v>137</v>
      </c>
      <c r="F92" s="19">
        <v>44.39</v>
      </c>
      <c r="G92" s="20">
        <v>13.305999999999999</v>
      </c>
      <c r="H92" s="21">
        <f t="shared" si="4"/>
        <v>590.65</v>
      </c>
    </row>
    <row r="93" spans="1:8" ht="113.25" x14ac:dyDescent="0.25">
      <c r="A93" s="11" t="s">
        <v>133</v>
      </c>
      <c r="B93" s="11">
        <v>3</v>
      </c>
      <c r="C93" s="11" t="s">
        <v>138</v>
      </c>
      <c r="D93" s="17" t="s">
        <v>14</v>
      </c>
      <c r="E93" s="18" t="s">
        <v>139</v>
      </c>
      <c r="F93" s="19">
        <v>45.57</v>
      </c>
      <c r="G93" s="20">
        <v>16.684000000000001</v>
      </c>
      <c r="H93" s="21">
        <f t="shared" si="4"/>
        <v>760.29</v>
      </c>
    </row>
    <row r="94" spans="1:8" ht="124.5" x14ac:dyDescent="0.25">
      <c r="A94" s="11" t="s">
        <v>133</v>
      </c>
      <c r="B94" s="11">
        <v>4</v>
      </c>
      <c r="C94" s="11" t="s">
        <v>140</v>
      </c>
      <c r="D94" s="17" t="s">
        <v>14</v>
      </c>
      <c r="E94" s="18" t="s">
        <v>141</v>
      </c>
      <c r="F94" s="19">
        <v>54.18</v>
      </c>
      <c r="G94" s="20">
        <v>135.19999999999999</v>
      </c>
      <c r="H94" s="21">
        <f t="shared" si="4"/>
        <v>7325.14</v>
      </c>
    </row>
    <row r="95" spans="1:8" ht="124.5" x14ac:dyDescent="0.25">
      <c r="A95" s="11" t="s">
        <v>133</v>
      </c>
      <c r="B95" s="11">
        <v>5</v>
      </c>
      <c r="C95" s="11" t="s">
        <v>142</v>
      </c>
      <c r="D95" s="17" t="s">
        <v>14</v>
      </c>
      <c r="E95" s="18" t="s">
        <v>143</v>
      </c>
      <c r="F95" s="19">
        <v>55.72</v>
      </c>
      <c r="G95" s="20">
        <v>150</v>
      </c>
      <c r="H95" s="21">
        <f t="shared" si="4"/>
        <v>8358</v>
      </c>
    </row>
    <row r="96" spans="1:8" ht="135.75" x14ac:dyDescent="0.25">
      <c r="A96" s="11" t="s">
        <v>133</v>
      </c>
      <c r="B96" s="11">
        <v>6</v>
      </c>
      <c r="C96" s="11" t="s">
        <v>144</v>
      </c>
      <c r="D96" s="17" t="s">
        <v>31</v>
      </c>
      <c r="E96" s="18" t="s">
        <v>145</v>
      </c>
      <c r="F96" s="19">
        <v>125.22</v>
      </c>
      <c r="G96" s="20">
        <v>25</v>
      </c>
      <c r="H96" s="21">
        <f t="shared" si="4"/>
        <v>3130.5</v>
      </c>
    </row>
    <row r="97" spans="1:8" x14ac:dyDescent="0.25">
      <c r="E97" s="15" t="s">
        <v>65</v>
      </c>
      <c r="F97" s="15"/>
      <c r="G97" s="15"/>
      <c r="H97" s="23">
        <f>SUM(H91:H96)</f>
        <v>20573.440000000002</v>
      </c>
    </row>
    <row r="99" spans="1:8" x14ac:dyDescent="0.25">
      <c r="C99" s="15" t="s">
        <v>7</v>
      </c>
      <c r="D99" s="16" t="s">
        <v>8</v>
      </c>
      <c r="E99" s="15" t="s">
        <v>9</v>
      </c>
    </row>
    <row r="100" spans="1:8" x14ac:dyDescent="0.25">
      <c r="C100" s="15" t="s">
        <v>10</v>
      </c>
      <c r="D100" s="16" t="s">
        <v>146</v>
      </c>
      <c r="E100" s="15" t="s">
        <v>147</v>
      </c>
    </row>
    <row r="101" spans="1:8" x14ac:dyDescent="0.25">
      <c r="C101" s="15" t="s">
        <v>85</v>
      </c>
      <c r="D101" s="16" t="s">
        <v>8</v>
      </c>
      <c r="E101" s="15" t="s">
        <v>148</v>
      </c>
    </row>
    <row r="103" spans="1:8" ht="90.75" x14ac:dyDescent="0.25">
      <c r="A103" s="11" t="s">
        <v>149</v>
      </c>
      <c r="B103" s="11">
        <v>1</v>
      </c>
      <c r="C103" s="11" t="s">
        <v>150</v>
      </c>
      <c r="D103" s="17" t="s">
        <v>14</v>
      </c>
      <c r="E103" s="18" t="s">
        <v>151</v>
      </c>
      <c r="F103" s="19">
        <v>2.2200000000000002</v>
      </c>
      <c r="G103" s="20">
        <v>703.66</v>
      </c>
      <c r="H103" s="21">
        <f>ROUND(ROUND(F103,2)*ROUND(G103,3),2)</f>
        <v>1562.13</v>
      </c>
    </row>
    <row r="104" spans="1:8" ht="135.75" x14ac:dyDescent="0.25">
      <c r="A104" s="11" t="s">
        <v>149</v>
      </c>
      <c r="B104" s="11">
        <v>2</v>
      </c>
      <c r="C104" s="11" t="s">
        <v>152</v>
      </c>
      <c r="D104" s="17" t="s">
        <v>19</v>
      </c>
      <c r="E104" s="18" t="s">
        <v>153</v>
      </c>
      <c r="F104" s="19">
        <v>46.52</v>
      </c>
      <c r="G104" s="20">
        <v>206.35599999999999</v>
      </c>
      <c r="H104" s="21">
        <f>ROUND(ROUND(F104,2)*ROUND(G104,3),2)</f>
        <v>9599.68</v>
      </c>
    </row>
    <row r="105" spans="1:8" ht="57" x14ac:dyDescent="0.25">
      <c r="A105" s="11" t="s">
        <v>149</v>
      </c>
      <c r="B105" s="11">
        <v>3</v>
      </c>
      <c r="C105" s="11" t="s">
        <v>154</v>
      </c>
      <c r="D105" s="17" t="s">
        <v>14</v>
      </c>
      <c r="E105" s="18" t="s">
        <v>155</v>
      </c>
      <c r="F105" s="19">
        <v>3.14</v>
      </c>
      <c r="G105" s="20">
        <v>766.95</v>
      </c>
      <c r="H105" s="21">
        <f>ROUND(ROUND(F105,2)*ROUND(G105,3),2)</f>
        <v>2408.2199999999998</v>
      </c>
    </row>
    <row r="106" spans="1:8" ht="259.5" x14ac:dyDescent="0.25">
      <c r="A106" s="11" t="s">
        <v>149</v>
      </c>
      <c r="B106" s="11">
        <v>4</v>
      </c>
      <c r="C106" s="11" t="s">
        <v>156</v>
      </c>
      <c r="D106" s="17" t="s">
        <v>19</v>
      </c>
      <c r="E106" s="18" t="s">
        <v>157</v>
      </c>
      <c r="F106" s="19">
        <v>160.94</v>
      </c>
      <c r="G106" s="20">
        <v>109.855</v>
      </c>
      <c r="H106" s="21">
        <f>ROUND(ROUND(F106,2)*ROUND(G106,3),2)</f>
        <v>17680.060000000001</v>
      </c>
    </row>
    <row r="107" spans="1:8" x14ac:dyDescent="0.25">
      <c r="E107" s="15" t="s">
        <v>65</v>
      </c>
      <c r="F107" s="15"/>
      <c r="G107" s="15"/>
      <c r="H107" s="23">
        <f>SUM(H103:H106)</f>
        <v>31250.090000000004</v>
      </c>
    </row>
    <row r="109" spans="1:8" x14ac:dyDescent="0.25">
      <c r="C109" s="15" t="s">
        <v>7</v>
      </c>
      <c r="D109" s="16" t="s">
        <v>8</v>
      </c>
      <c r="E109" s="15" t="s">
        <v>9</v>
      </c>
    </row>
    <row r="110" spans="1:8" x14ac:dyDescent="0.25">
      <c r="C110" s="15" t="s">
        <v>10</v>
      </c>
      <c r="D110" s="16" t="s">
        <v>146</v>
      </c>
      <c r="E110" s="15" t="s">
        <v>147</v>
      </c>
    </row>
    <row r="111" spans="1:8" x14ac:dyDescent="0.25">
      <c r="C111" s="15" t="s">
        <v>85</v>
      </c>
      <c r="D111" s="16" t="s">
        <v>66</v>
      </c>
      <c r="E111" s="15" t="s">
        <v>158</v>
      </c>
    </row>
    <row r="113" spans="1:8" ht="90.75" x14ac:dyDescent="0.25">
      <c r="A113" s="11" t="s">
        <v>159</v>
      </c>
      <c r="B113" s="11">
        <v>1</v>
      </c>
      <c r="C113" s="11" t="s">
        <v>150</v>
      </c>
      <c r="D113" s="17" t="s">
        <v>14</v>
      </c>
      <c r="E113" s="18" t="s">
        <v>151</v>
      </c>
      <c r="F113" s="19">
        <v>2.2200000000000002</v>
      </c>
      <c r="G113" s="20">
        <v>119.66</v>
      </c>
      <c r="H113" s="21">
        <f>ROUND(ROUND(F113,2)*ROUND(G113,3),2)</f>
        <v>265.64999999999998</v>
      </c>
    </row>
    <row r="114" spans="1:8" ht="135.75" x14ac:dyDescent="0.25">
      <c r="A114" s="11" t="s">
        <v>159</v>
      </c>
      <c r="B114" s="11">
        <v>2</v>
      </c>
      <c r="C114" s="11" t="s">
        <v>152</v>
      </c>
      <c r="D114" s="17" t="s">
        <v>19</v>
      </c>
      <c r="E114" s="18" t="s">
        <v>153</v>
      </c>
      <c r="F114" s="19">
        <v>46.52</v>
      </c>
      <c r="G114" s="20">
        <v>17.949000000000002</v>
      </c>
      <c r="H114" s="21">
        <f>ROUND(ROUND(F114,2)*ROUND(G114,3),2)</f>
        <v>834.99</v>
      </c>
    </row>
    <row r="115" spans="1:8" ht="158.25" x14ac:dyDescent="0.25">
      <c r="A115" s="11" t="s">
        <v>159</v>
      </c>
      <c r="B115" s="11">
        <v>3</v>
      </c>
      <c r="C115" s="11" t="s">
        <v>160</v>
      </c>
      <c r="D115" s="17" t="s">
        <v>14</v>
      </c>
      <c r="E115" s="18" t="s">
        <v>161</v>
      </c>
      <c r="F115" s="19">
        <v>15.17</v>
      </c>
      <c r="G115" s="20">
        <v>119.66</v>
      </c>
      <c r="H115" s="21">
        <f>ROUND(ROUND(F115,2)*ROUND(G115,3),2)</f>
        <v>1815.24</v>
      </c>
    </row>
    <row r="116" spans="1:8" ht="135.75" x14ac:dyDescent="0.25">
      <c r="A116" s="11" t="s">
        <v>159</v>
      </c>
      <c r="B116" s="11">
        <v>4</v>
      </c>
      <c r="C116" s="11" t="s">
        <v>162</v>
      </c>
      <c r="D116" s="17" t="s">
        <v>14</v>
      </c>
      <c r="E116" s="18" t="s">
        <v>163</v>
      </c>
      <c r="F116" s="19">
        <v>31.45</v>
      </c>
      <c r="G116" s="20">
        <v>119.66</v>
      </c>
      <c r="H116" s="21">
        <f>ROUND(ROUND(F116,2)*ROUND(G116,3),2)</f>
        <v>3763.31</v>
      </c>
    </row>
    <row r="117" spans="1:8" x14ac:dyDescent="0.25">
      <c r="E117" s="15" t="s">
        <v>65</v>
      </c>
      <c r="F117" s="15"/>
      <c r="G117" s="15"/>
      <c r="H117" s="23">
        <f>SUM(H113:H116)</f>
        <v>6679.1900000000005</v>
      </c>
    </row>
    <row r="119" spans="1:8" x14ac:dyDescent="0.25">
      <c r="C119" s="15" t="s">
        <v>7</v>
      </c>
      <c r="D119" s="16" t="s">
        <v>8</v>
      </c>
      <c r="E119" s="15" t="s">
        <v>9</v>
      </c>
    </row>
    <row r="120" spans="1:8" x14ac:dyDescent="0.25">
      <c r="C120" s="15" t="s">
        <v>10</v>
      </c>
      <c r="D120" s="16" t="s">
        <v>146</v>
      </c>
      <c r="E120" s="15" t="s">
        <v>147</v>
      </c>
    </row>
    <row r="121" spans="1:8" x14ac:dyDescent="0.25">
      <c r="C121" s="15" t="s">
        <v>85</v>
      </c>
      <c r="D121" s="16" t="s">
        <v>83</v>
      </c>
      <c r="E121" s="15" t="s">
        <v>164</v>
      </c>
    </row>
    <row r="123" spans="1:8" ht="90.75" x14ac:dyDescent="0.25">
      <c r="A123" s="11" t="s">
        <v>165</v>
      </c>
      <c r="B123" s="11">
        <v>1</v>
      </c>
      <c r="C123" s="11" t="s">
        <v>150</v>
      </c>
      <c r="D123" s="17" t="s">
        <v>14</v>
      </c>
      <c r="E123" s="18" t="s">
        <v>151</v>
      </c>
      <c r="F123" s="19">
        <v>2.2200000000000002</v>
      </c>
      <c r="G123" s="20">
        <v>83.6</v>
      </c>
      <c r="H123" s="21">
        <f>ROUND(ROUND(F123,2)*ROUND(G123,3),2)</f>
        <v>185.59</v>
      </c>
    </row>
    <row r="124" spans="1:8" ht="102" x14ac:dyDescent="0.25">
      <c r="A124" s="11" t="s">
        <v>165</v>
      </c>
      <c r="B124" s="11">
        <v>2</v>
      </c>
      <c r="C124" s="11" t="s">
        <v>166</v>
      </c>
      <c r="D124" s="17" t="s">
        <v>14</v>
      </c>
      <c r="E124" s="18" t="s">
        <v>167</v>
      </c>
      <c r="F124" s="19">
        <v>7.89</v>
      </c>
      <c r="G124" s="20">
        <v>83.6</v>
      </c>
      <c r="H124" s="21">
        <f>ROUND(ROUND(F124,2)*ROUND(G124,3),2)</f>
        <v>659.6</v>
      </c>
    </row>
    <row r="125" spans="1:8" ht="102" x14ac:dyDescent="0.25">
      <c r="A125" s="11" t="s">
        <v>165</v>
      </c>
      <c r="B125" s="11">
        <v>3</v>
      </c>
      <c r="C125" s="11" t="s">
        <v>168</v>
      </c>
      <c r="D125" s="17" t="s">
        <v>14</v>
      </c>
      <c r="E125" s="18" t="s">
        <v>169</v>
      </c>
      <c r="F125" s="19">
        <v>3.95</v>
      </c>
      <c r="G125" s="20">
        <v>83.6</v>
      </c>
      <c r="H125" s="21">
        <f>ROUND(ROUND(F125,2)*ROUND(G125,3),2)</f>
        <v>330.22</v>
      </c>
    </row>
    <row r="126" spans="1:8" ht="79.5" x14ac:dyDescent="0.25">
      <c r="A126" s="11" t="s">
        <v>165</v>
      </c>
      <c r="B126" s="11">
        <v>4</v>
      </c>
      <c r="C126" s="11" t="s">
        <v>170</v>
      </c>
      <c r="D126" s="17" t="s">
        <v>19</v>
      </c>
      <c r="E126" s="18" t="s">
        <v>171</v>
      </c>
      <c r="F126" s="19">
        <v>28.66</v>
      </c>
      <c r="G126" s="20">
        <v>5.0999999999999996</v>
      </c>
      <c r="H126" s="21">
        <f>ROUND(ROUND(F126,2)*ROUND(G126,3),2)</f>
        <v>146.16999999999999</v>
      </c>
    </row>
    <row r="127" spans="1:8" ht="113.25" x14ac:dyDescent="0.25">
      <c r="A127" s="11" t="s">
        <v>165</v>
      </c>
      <c r="B127" s="11">
        <v>5</v>
      </c>
      <c r="C127" s="11" t="s">
        <v>172</v>
      </c>
      <c r="D127" s="17" t="s">
        <v>19</v>
      </c>
      <c r="E127" s="18" t="s">
        <v>173</v>
      </c>
      <c r="F127" s="19">
        <v>45.63</v>
      </c>
      <c r="G127" s="20">
        <v>25.5</v>
      </c>
      <c r="H127" s="21">
        <f>ROUND(ROUND(F127,2)*ROUND(G127,3),2)</f>
        <v>1163.57</v>
      </c>
    </row>
    <row r="128" spans="1:8" x14ac:dyDescent="0.25">
      <c r="E128" s="15" t="s">
        <v>65</v>
      </c>
      <c r="F128" s="15"/>
      <c r="G128" s="15"/>
      <c r="H128" s="23">
        <f>SUM(H123:H127)</f>
        <v>2485.15</v>
      </c>
    </row>
    <row r="130" spans="1:8" x14ac:dyDescent="0.25">
      <c r="C130" s="15" t="s">
        <v>7</v>
      </c>
      <c r="D130" s="16" t="s">
        <v>8</v>
      </c>
      <c r="E130" s="15" t="s">
        <v>9</v>
      </c>
    </row>
    <row r="131" spans="1:8" x14ac:dyDescent="0.25">
      <c r="C131" s="15" t="s">
        <v>10</v>
      </c>
      <c r="D131" s="16" t="s">
        <v>146</v>
      </c>
      <c r="E131" s="15" t="s">
        <v>147</v>
      </c>
    </row>
    <row r="132" spans="1:8" x14ac:dyDescent="0.25">
      <c r="C132" s="15" t="s">
        <v>85</v>
      </c>
      <c r="D132" s="16" t="s">
        <v>131</v>
      </c>
      <c r="E132" s="15" t="s">
        <v>174</v>
      </c>
    </row>
    <row r="134" spans="1:8" ht="409.6" x14ac:dyDescent="0.25">
      <c r="A134" s="11" t="s">
        <v>175</v>
      </c>
      <c r="B134" s="11">
        <v>1</v>
      </c>
      <c r="C134" s="11" t="s">
        <v>176</v>
      </c>
      <c r="D134" s="17" t="s">
        <v>14</v>
      </c>
      <c r="E134" s="18" t="s">
        <v>177</v>
      </c>
      <c r="F134" s="19">
        <v>28.89</v>
      </c>
      <c r="G134" s="20">
        <v>1833.5</v>
      </c>
      <c r="H134" s="21">
        <f t="shared" ref="H134:H140" si="5">ROUND(ROUND(F134,2)*ROUND(G134,3),2)</f>
        <v>52969.82</v>
      </c>
    </row>
    <row r="135" spans="1:8" ht="102" x14ac:dyDescent="0.25">
      <c r="A135" s="11" t="s">
        <v>175</v>
      </c>
      <c r="B135" s="11">
        <v>2</v>
      </c>
      <c r="C135" s="11" t="s">
        <v>178</v>
      </c>
      <c r="D135" s="17" t="s">
        <v>14</v>
      </c>
      <c r="E135" s="18" t="s">
        <v>179</v>
      </c>
      <c r="F135" s="19">
        <v>7.34</v>
      </c>
      <c r="G135" s="20">
        <v>1833.5</v>
      </c>
      <c r="H135" s="21">
        <f t="shared" si="5"/>
        <v>13457.89</v>
      </c>
    </row>
    <row r="136" spans="1:8" ht="124.5" x14ac:dyDescent="0.25">
      <c r="A136" s="11" t="s">
        <v>175</v>
      </c>
      <c r="B136" s="11">
        <v>3</v>
      </c>
      <c r="C136" s="11" t="s">
        <v>180</v>
      </c>
      <c r="D136" s="17" t="s">
        <v>181</v>
      </c>
      <c r="E136" s="18" t="s">
        <v>182</v>
      </c>
      <c r="F136" s="19">
        <v>105.42</v>
      </c>
      <c r="G136" s="20">
        <v>176.01599999999999</v>
      </c>
      <c r="H136" s="21">
        <f t="shared" si="5"/>
        <v>18555.61</v>
      </c>
    </row>
    <row r="137" spans="1:8" ht="90.75" x14ac:dyDescent="0.25">
      <c r="A137" s="11" t="s">
        <v>175</v>
      </c>
      <c r="B137" s="11">
        <v>4</v>
      </c>
      <c r="C137" s="11" t="s">
        <v>183</v>
      </c>
      <c r="D137" s="17" t="s">
        <v>14</v>
      </c>
      <c r="E137" s="18" t="s">
        <v>184</v>
      </c>
      <c r="F137" s="19">
        <v>0.93</v>
      </c>
      <c r="G137" s="20">
        <v>1833.5</v>
      </c>
      <c r="H137" s="21">
        <f t="shared" si="5"/>
        <v>1705.16</v>
      </c>
    </row>
    <row r="138" spans="1:8" ht="158.25" x14ac:dyDescent="0.25">
      <c r="A138" s="11" t="s">
        <v>175</v>
      </c>
      <c r="B138" s="11">
        <v>5</v>
      </c>
      <c r="C138" s="11" t="s">
        <v>160</v>
      </c>
      <c r="D138" s="17" t="s">
        <v>14</v>
      </c>
      <c r="E138" s="18" t="s">
        <v>161</v>
      </c>
      <c r="F138" s="19">
        <v>15.17</v>
      </c>
      <c r="G138" s="20">
        <v>1833.5</v>
      </c>
      <c r="H138" s="21">
        <f t="shared" si="5"/>
        <v>27814.2</v>
      </c>
    </row>
    <row r="139" spans="1:8" ht="90.75" x14ac:dyDescent="0.25">
      <c r="A139" s="11" t="s">
        <v>175</v>
      </c>
      <c r="B139" s="11">
        <v>6</v>
      </c>
      <c r="C139" s="11" t="s">
        <v>185</v>
      </c>
      <c r="D139" s="17" t="s">
        <v>31</v>
      </c>
      <c r="E139" s="18" t="s">
        <v>186</v>
      </c>
      <c r="F139" s="19">
        <v>5004.2700000000004</v>
      </c>
      <c r="G139" s="20">
        <v>1</v>
      </c>
      <c r="H139" s="21">
        <f t="shared" si="5"/>
        <v>5004.2700000000004</v>
      </c>
    </row>
    <row r="140" spans="1:8" x14ac:dyDescent="0.25">
      <c r="A140" s="11" t="s">
        <v>175</v>
      </c>
      <c r="B140" s="11">
        <v>7</v>
      </c>
      <c r="C140" s="11" t="s">
        <v>187</v>
      </c>
      <c r="D140" s="17" t="s">
        <v>31</v>
      </c>
      <c r="E140" s="22" t="s">
        <v>188</v>
      </c>
      <c r="F140" s="19">
        <v>5974.26</v>
      </c>
      <c r="G140" s="20">
        <v>1</v>
      </c>
      <c r="H140" s="21">
        <f t="shared" si="5"/>
        <v>5974.26</v>
      </c>
    </row>
    <row r="141" spans="1:8" x14ac:dyDescent="0.25">
      <c r="E141" s="15" t="s">
        <v>65</v>
      </c>
      <c r="F141" s="15"/>
      <c r="G141" s="15"/>
      <c r="H141" s="23">
        <f>SUM(H134:H140)</f>
        <v>125481.20999999999</v>
      </c>
    </row>
    <row r="143" spans="1:8" x14ac:dyDescent="0.25">
      <c r="C143" s="15" t="s">
        <v>7</v>
      </c>
      <c r="D143" s="16" t="s">
        <v>8</v>
      </c>
      <c r="E143" s="15" t="s">
        <v>9</v>
      </c>
    </row>
    <row r="144" spans="1:8" x14ac:dyDescent="0.25">
      <c r="C144" s="15" t="s">
        <v>10</v>
      </c>
      <c r="D144" s="16" t="s">
        <v>146</v>
      </c>
      <c r="E144" s="15" t="s">
        <v>147</v>
      </c>
    </row>
    <row r="145" spans="1:8" x14ac:dyDescent="0.25">
      <c r="C145" s="15" t="s">
        <v>85</v>
      </c>
      <c r="D145" s="16" t="s">
        <v>146</v>
      </c>
      <c r="E145" s="15" t="s">
        <v>189</v>
      </c>
    </row>
    <row r="147" spans="1:8" x14ac:dyDescent="0.25">
      <c r="A147" s="11" t="s">
        <v>190</v>
      </c>
      <c r="B147" s="11">
        <v>1</v>
      </c>
      <c r="C147" s="11" t="s">
        <v>191</v>
      </c>
      <c r="D147" s="17" t="s">
        <v>24</v>
      </c>
      <c r="E147" s="22" t="s">
        <v>192</v>
      </c>
      <c r="F147" s="19">
        <v>76.930000000000007</v>
      </c>
      <c r="G147" s="20">
        <v>110.35299999999999</v>
      </c>
      <c r="H147" s="21">
        <f>ROUND(ROUND(F147,2)*ROUND(G147,3),2)</f>
        <v>8489.4599999999991</v>
      </c>
    </row>
    <row r="148" spans="1:8" x14ac:dyDescent="0.25">
      <c r="E148" s="15" t="s">
        <v>65</v>
      </c>
      <c r="F148" s="15"/>
      <c r="G148" s="15"/>
      <c r="H148" s="23">
        <f>SUM(H147:H147)</f>
        <v>8489.4599999999991</v>
      </c>
    </row>
    <row r="150" spans="1:8" x14ac:dyDescent="0.25">
      <c r="C150" s="15" t="s">
        <v>7</v>
      </c>
      <c r="D150" s="16" t="s">
        <v>8</v>
      </c>
      <c r="E150" s="15" t="s">
        <v>9</v>
      </c>
    </row>
    <row r="151" spans="1:8" x14ac:dyDescent="0.25">
      <c r="C151" s="15" t="s">
        <v>10</v>
      </c>
      <c r="D151" s="16" t="s">
        <v>193</v>
      </c>
      <c r="E151" s="15" t="s">
        <v>194</v>
      </c>
    </row>
    <row r="153" spans="1:8" ht="180.75" x14ac:dyDescent="0.25">
      <c r="A153" s="11" t="s">
        <v>195</v>
      </c>
      <c r="B153" s="11">
        <v>1</v>
      </c>
      <c r="C153" s="11" t="s">
        <v>196</v>
      </c>
      <c r="D153" s="17" t="s">
        <v>24</v>
      </c>
      <c r="E153" s="18" t="s">
        <v>197</v>
      </c>
      <c r="F153" s="19">
        <v>124.83</v>
      </c>
      <c r="G153" s="20">
        <v>33.6</v>
      </c>
      <c r="H153" s="21">
        <f t="shared" ref="H153:H162" si="6">ROUND(ROUND(F153,2)*ROUND(G153,3),2)</f>
        <v>4194.29</v>
      </c>
    </row>
    <row r="154" spans="1:8" ht="113.25" x14ac:dyDescent="0.25">
      <c r="A154" s="11" t="s">
        <v>195</v>
      </c>
      <c r="B154" s="11">
        <v>2</v>
      </c>
      <c r="C154" s="11" t="s">
        <v>198</v>
      </c>
      <c r="D154" s="17" t="s">
        <v>24</v>
      </c>
      <c r="E154" s="18" t="s">
        <v>199</v>
      </c>
      <c r="F154" s="19">
        <v>194.19</v>
      </c>
      <c r="G154" s="20">
        <v>35.520000000000003</v>
      </c>
      <c r="H154" s="21">
        <f t="shared" si="6"/>
        <v>6897.63</v>
      </c>
    </row>
    <row r="155" spans="1:8" ht="113.25" x14ac:dyDescent="0.25">
      <c r="A155" s="11" t="s">
        <v>195</v>
      </c>
      <c r="B155" s="11">
        <v>3</v>
      </c>
      <c r="C155" s="11" t="s">
        <v>200</v>
      </c>
      <c r="D155" s="17" t="s">
        <v>24</v>
      </c>
      <c r="E155" s="18" t="s">
        <v>201</v>
      </c>
      <c r="F155" s="19">
        <v>112.47</v>
      </c>
      <c r="G155" s="20">
        <v>112.15</v>
      </c>
      <c r="H155" s="21">
        <f t="shared" si="6"/>
        <v>12613.51</v>
      </c>
    </row>
    <row r="156" spans="1:8" ht="124.5" x14ac:dyDescent="0.25">
      <c r="A156" s="11" t="s">
        <v>195</v>
      </c>
      <c r="B156" s="11">
        <v>4</v>
      </c>
      <c r="C156" s="11" t="s">
        <v>202</v>
      </c>
      <c r="D156" s="17" t="s">
        <v>24</v>
      </c>
      <c r="E156" s="18" t="s">
        <v>203</v>
      </c>
      <c r="F156" s="19">
        <v>164.76</v>
      </c>
      <c r="G156" s="20">
        <v>3.55</v>
      </c>
      <c r="H156" s="21">
        <f t="shared" si="6"/>
        <v>584.9</v>
      </c>
    </row>
    <row r="157" spans="1:8" ht="90.75" x14ac:dyDescent="0.25">
      <c r="A157" s="11" t="s">
        <v>195</v>
      </c>
      <c r="B157" s="11">
        <v>5</v>
      </c>
      <c r="C157" s="11" t="s">
        <v>204</v>
      </c>
      <c r="D157" s="17" t="s">
        <v>24</v>
      </c>
      <c r="E157" s="18" t="s">
        <v>205</v>
      </c>
      <c r="F157" s="19">
        <v>15.53</v>
      </c>
      <c r="G157" s="20">
        <v>79.349999999999994</v>
      </c>
      <c r="H157" s="21">
        <f t="shared" si="6"/>
        <v>1232.31</v>
      </c>
    </row>
    <row r="158" spans="1:8" ht="124.5" x14ac:dyDescent="0.25">
      <c r="A158" s="11" t="s">
        <v>195</v>
      </c>
      <c r="B158" s="11">
        <v>6</v>
      </c>
      <c r="C158" s="11" t="s">
        <v>206</v>
      </c>
      <c r="D158" s="17" t="s">
        <v>24</v>
      </c>
      <c r="E158" s="18" t="s">
        <v>207</v>
      </c>
      <c r="F158" s="19">
        <v>149.58000000000001</v>
      </c>
      <c r="G158" s="20">
        <v>17.670000000000002</v>
      </c>
      <c r="H158" s="21">
        <f t="shared" si="6"/>
        <v>2643.08</v>
      </c>
    </row>
    <row r="159" spans="1:8" ht="113.25" x14ac:dyDescent="0.25">
      <c r="A159" s="11" t="s">
        <v>195</v>
      </c>
      <c r="B159" s="11">
        <v>7</v>
      </c>
      <c r="C159" s="11" t="s">
        <v>208</v>
      </c>
      <c r="D159" s="17" t="s">
        <v>24</v>
      </c>
      <c r="E159" s="18" t="s">
        <v>209</v>
      </c>
      <c r="F159" s="19">
        <v>28.36</v>
      </c>
      <c r="G159" s="20">
        <v>4.5</v>
      </c>
      <c r="H159" s="21">
        <f t="shared" si="6"/>
        <v>127.62</v>
      </c>
    </row>
    <row r="160" spans="1:8" ht="124.5" x14ac:dyDescent="0.25">
      <c r="A160" s="11" t="s">
        <v>195</v>
      </c>
      <c r="B160" s="11">
        <v>8</v>
      </c>
      <c r="C160" s="11" t="s">
        <v>210</v>
      </c>
      <c r="D160" s="17" t="s">
        <v>24</v>
      </c>
      <c r="E160" s="18" t="s">
        <v>211</v>
      </c>
      <c r="F160" s="19">
        <v>161.36000000000001</v>
      </c>
      <c r="G160" s="20">
        <v>32.65</v>
      </c>
      <c r="H160" s="21">
        <f t="shared" si="6"/>
        <v>5268.4</v>
      </c>
    </row>
    <row r="161" spans="1:8" ht="57" x14ac:dyDescent="0.25">
      <c r="A161" s="11" t="s">
        <v>195</v>
      </c>
      <c r="B161" s="11">
        <v>9</v>
      </c>
      <c r="C161" s="11" t="s">
        <v>212</v>
      </c>
      <c r="D161" s="17" t="s">
        <v>31</v>
      </c>
      <c r="E161" s="18" t="s">
        <v>213</v>
      </c>
      <c r="F161" s="19">
        <v>45.82</v>
      </c>
      <c r="G161" s="20">
        <v>22</v>
      </c>
      <c r="H161" s="21">
        <f t="shared" si="6"/>
        <v>1008.04</v>
      </c>
    </row>
    <row r="162" spans="1:8" ht="135.75" x14ac:dyDescent="0.25">
      <c r="A162" s="11" t="s">
        <v>195</v>
      </c>
      <c r="B162" s="11">
        <v>10</v>
      </c>
      <c r="C162" s="11" t="s">
        <v>214</v>
      </c>
      <c r="D162" s="17" t="s">
        <v>24</v>
      </c>
      <c r="E162" s="18" t="s">
        <v>215</v>
      </c>
      <c r="F162" s="19">
        <v>3.87</v>
      </c>
      <c r="G162" s="20">
        <v>145</v>
      </c>
      <c r="H162" s="21">
        <f t="shared" si="6"/>
        <v>561.15</v>
      </c>
    </row>
    <row r="163" spans="1:8" x14ac:dyDescent="0.25">
      <c r="E163" s="15" t="s">
        <v>65</v>
      </c>
      <c r="F163" s="15"/>
      <c r="G163" s="15"/>
      <c r="H163" s="23">
        <f>SUM(H153:H162)</f>
        <v>35130.93</v>
      </c>
    </row>
    <row r="165" spans="1:8" x14ac:dyDescent="0.25">
      <c r="C165" s="15" t="s">
        <v>7</v>
      </c>
      <c r="D165" s="16" t="s">
        <v>8</v>
      </c>
      <c r="E165" s="15" t="s">
        <v>9</v>
      </c>
    </row>
    <row r="166" spans="1:8" x14ac:dyDescent="0.25">
      <c r="C166" s="15" t="s">
        <v>10</v>
      </c>
      <c r="D166" s="16" t="s">
        <v>216</v>
      </c>
      <c r="E166" s="15" t="s">
        <v>217</v>
      </c>
    </row>
    <row r="167" spans="1:8" x14ac:dyDescent="0.25">
      <c r="C167" s="15" t="s">
        <v>85</v>
      </c>
      <c r="D167" s="16" t="s">
        <v>8</v>
      </c>
      <c r="E167" s="15" t="s">
        <v>218</v>
      </c>
    </row>
    <row r="169" spans="1:8" ht="124.5" x14ac:dyDescent="0.25">
      <c r="A169" s="11" t="s">
        <v>219</v>
      </c>
      <c r="B169" s="11">
        <v>1</v>
      </c>
      <c r="C169" s="11" t="s">
        <v>220</v>
      </c>
      <c r="D169" s="17" t="s">
        <v>31</v>
      </c>
      <c r="E169" s="18" t="s">
        <v>221</v>
      </c>
      <c r="F169" s="19">
        <v>1077.46</v>
      </c>
      <c r="G169" s="20">
        <v>2</v>
      </c>
      <c r="H169" s="21">
        <f>ROUND(ROUND(F169,2)*ROUND(G169,3),2)</f>
        <v>2154.92</v>
      </c>
    </row>
    <row r="170" spans="1:8" ht="158.25" x14ac:dyDescent="0.25">
      <c r="A170" s="11" t="s">
        <v>219</v>
      </c>
      <c r="B170" s="11">
        <v>2</v>
      </c>
      <c r="C170" s="11" t="s">
        <v>222</v>
      </c>
      <c r="D170" s="17" t="s">
        <v>31</v>
      </c>
      <c r="E170" s="18" t="s">
        <v>223</v>
      </c>
      <c r="F170" s="19">
        <v>1430.59</v>
      </c>
      <c r="G170" s="20">
        <v>2</v>
      </c>
      <c r="H170" s="21">
        <f>ROUND(ROUND(F170,2)*ROUND(G170,3),2)</f>
        <v>2861.18</v>
      </c>
    </row>
    <row r="171" spans="1:8" ht="124.5" x14ac:dyDescent="0.25">
      <c r="A171" s="11" t="s">
        <v>219</v>
      </c>
      <c r="B171" s="11">
        <v>3</v>
      </c>
      <c r="C171" s="11" t="s">
        <v>224</v>
      </c>
      <c r="D171" s="17" t="s">
        <v>31</v>
      </c>
      <c r="E171" s="18" t="s">
        <v>225</v>
      </c>
      <c r="F171" s="19">
        <v>158.13999999999999</v>
      </c>
      <c r="G171" s="20">
        <v>4</v>
      </c>
      <c r="H171" s="21">
        <f>ROUND(ROUND(F171,2)*ROUND(G171,3),2)</f>
        <v>632.55999999999995</v>
      </c>
    </row>
    <row r="172" spans="1:8" ht="135.75" x14ac:dyDescent="0.25">
      <c r="A172" s="11" t="s">
        <v>219</v>
      </c>
      <c r="B172" s="11">
        <v>4</v>
      </c>
      <c r="C172" s="11" t="s">
        <v>226</v>
      </c>
      <c r="D172" s="17" t="s">
        <v>31</v>
      </c>
      <c r="E172" s="18" t="s">
        <v>227</v>
      </c>
      <c r="F172" s="19">
        <v>60.17</v>
      </c>
      <c r="G172" s="20">
        <v>315</v>
      </c>
      <c r="H172" s="21">
        <f>ROUND(ROUND(F172,2)*ROUND(G172,3),2)</f>
        <v>18953.55</v>
      </c>
    </row>
    <row r="173" spans="1:8" x14ac:dyDescent="0.25">
      <c r="E173" s="15" t="s">
        <v>65</v>
      </c>
      <c r="F173" s="15"/>
      <c r="G173" s="15"/>
      <c r="H173" s="23">
        <f>SUM(H169:H172)</f>
        <v>24602.21</v>
      </c>
    </row>
    <row r="175" spans="1:8" x14ac:dyDescent="0.25">
      <c r="C175" s="15" t="s">
        <v>7</v>
      </c>
      <c r="D175" s="16" t="s">
        <v>8</v>
      </c>
      <c r="E175" s="15" t="s">
        <v>9</v>
      </c>
    </row>
    <row r="176" spans="1:8" x14ac:dyDescent="0.25">
      <c r="C176" s="15" t="s">
        <v>10</v>
      </c>
      <c r="D176" s="16" t="s">
        <v>216</v>
      </c>
      <c r="E176" s="15" t="s">
        <v>217</v>
      </c>
    </row>
    <row r="177" spans="1:8" x14ac:dyDescent="0.25">
      <c r="C177" s="15" t="s">
        <v>85</v>
      </c>
      <c r="D177" s="16" t="s">
        <v>66</v>
      </c>
      <c r="E177" s="15" t="s">
        <v>228</v>
      </c>
    </row>
    <row r="179" spans="1:8" ht="90.75" x14ac:dyDescent="0.25">
      <c r="A179" s="11" t="s">
        <v>229</v>
      </c>
      <c r="B179" s="11">
        <v>1</v>
      </c>
      <c r="C179" s="11" t="s">
        <v>230</v>
      </c>
      <c r="D179" s="17" t="s">
        <v>31</v>
      </c>
      <c r="E179" s="18" t="s">
        <v>231</v>
      </c>
      <c r="F179" s="19">
        <v>48.26</v>
      </c>
      <c r="G179" s="20">
        <v>8</v>
      </c>
      <c r="H179" s="21">
        <f>ROUND(ROUND(F179,2)*ROUND(G179,3),2)</f>
        <v>386.08</v>
      </c>
    </row>
    <row r="180" spans="1:8" ht="90.75" x14ac:dyDescent="0.25">
      <c r="A180" s="11" t="s">
        <v>229</v>
      </c>
      <c r="B180" s="11">
        <v>2</v>
      </c>
      <c r="C180" s="11" t="s">
        <v>232</v>
      </c>
      <c r="D180" s="17" t="s">
        <v>31</v>
      </c>
      <c r="E180" s="18" t="s">
        <v>233</v>
      </c>
      <c r="F180" s="19">
        <v>24.37</v>
      </c>
      <c r="G180" s="20">
        <v>7</v>
      </c>
      <c r="H180" s="21">
        <f>ROUND(ROUND(F180,2)*ROUND(G180,3),2)</f>
        <v>170.59</v>
      </c>
    </row>
    <row r="181" spans="1:8" x14ac:dyDescent="0.25">
      <c r="E181" s="15" t="s">
        <v>65</v>
      </c>
      <c r="F181" s="15"/>
      <c r="G181" s="15"/>
      <c r="H181" s="23">
        <f>SUM(H179:H180)</f>
        <v>556.66999999999996</v>
      </c>
    </row>
    <row r="183" spans="1:8" x14ac:dyDescent="0.25">
      <c r="C183" s="15" t="s">
        <v>7</v>
      </c>
      <c r="D183" s="16" t="s">
        <v>8</v>
      </c>
      <c r="E183" s="15" t="s">
        <v>9</v>
      </c>
    </row>
    <row r="184" spans="1:8" x14ac:dyDescent="0.25">
      <c r="C184" s="15" t="s">
        <v>10</v>
      </c>
      <c r="D184" s="16" t="s">
        <v>234</v>
      </c>
      <c r="E184" s="15" t="s">
        <v>235</v>
      </c>
    </row>
    <row r="185" spans="1:8" x14ac:dyDescent="0.25">
      <c r="C185" s="15" t="s">
        <v>85</v>
      </c>
      <c r="D185" s="16" t="s">
        <v>236</v>
      </c>
      <c r="E185" s="15" t="s">
        <v>237</v>
      </c>
    </row>
    <row r="187" spans="1:8" ht="203.25" x14ac:dyDescent="0.25">
      <c r="A187" s="11" t="s">
        <v>238</v>
      </c>
      <c r="B187" s="11">
        <v>1</v>
      </c>
      <c r="C187" s="11" t="s">
        <v>239</v>
      </c>
      <c r="D187" s="17" t="s">
        <v>31</v>
      </c>
      <c r="E187" s="18" t="s">
        <v>240</v>
      </c>
      <c r="F187" s="19">
        <v>0</v>
      </c>
      <c r="G187" s="20">
        <v>1</v>
      </c>
      <c r="H187" s="21">
        <f>ROUND(ROUND(F187,2)*ROUND(G187,3),2)</f>
        <v>0</v>
      </c>
    </row>
    <row r="188" spans="1:8" x14ac:dyDescent="0.25">
      <c r="E188" s="15" t="s">
        <v>65</v>
      </c>
      <c r="F188" s="15"/>
      <c r="G188" s="15"/>
      <c r="H188" s="23">
        <f>SUM(H187:H187)</f>
        <v>0</v>
      </c>
    </row>
    <row r="190" spans="1:8" x14ac:dyDescent="0.25">
      <c r="C190" s="15" t="s">
        <v>7</v>
      </c>
      <c r="D190" s="16" t="s">
        <v>8</v>
      </c>
      <c r="E190" s="15" t="s">
        <v>9</v>
      </c>
    </row>
    <row r="191" spans="1:8" x14ac:dyDescent="0.25">
      <c r="C191" s="15" t="s">
        <v>10</v>
      </c>
      <c r="D191" s="16" t="s">
        <v>234</v>
      </c>
      <c r="E191" s="15" t="s">
        <v>235</v>
      </c>
    </row>
    <row r="192" spans="1:8" x14ac:dyDescent="0.25">
      <c r="C192" s="15" t="s">
        <v>85</v>
      </c>
      <c r="D192" s="16" t="s">
        <v>8</v>
      </c>
      <c r="E192" s="15" t="s">
        <v>241</v>
      </c>
    </row>
    <row r="193" spans="1:8" x14ac:dyDescent="0.25">
      <c r="C193" s="15" t="s">
        <v>242</v>
      </c>
      <c r="D193" s="16" t="s">
        <v>8</v>
      </c>
      <c r="E193" s="15" t="s">
        <v>243</v>
      </c>
    </row>
    <row r="195" spans="1:8" ht="57" x14ac:dyDescent="0.25">
      <c r="A195" s="11" t="s">
        <v>244</v>
      </c>
      <c r="B195" s="11">
        <v>1</v>
      </c>
      <c r="C195" s="11" t="s">
        <v>245</v>
      </c>
      <c r="D195" s="17" t="s">
        <v>14</v>
      </c>
      <c r="E195" s="18" t="s">
        <v>246</v>
      </c>
      <c r="F195" s="19">
        <v>0.77</v>
      </c>
      <c r="G195" s="20">
        <v>2568.7800000000002</v>
      </c>
      <c r="H195" s="21">
        <f>ROUND(ROUND(F195,2)*ROUND(G195,3),2)</f>
        <v>1977.96</v>
      </c>
    </row>
    <row r="196" spans="1:8" x14ac:dyDescent="0.25">
      <c r="A196" s="11" t="s">
        <v>244</v>
      </c>
      <c r="B196" s="11">
        <v>2</v>
      </c>
      <c r="C196" s="11" t="s">
        <v>247</v>
      </c>
      <c r="D196" s="17" t="s">
        <v>19</v>
      </c>
      <c r="E196" s="22" t="s">
        <v>248</v>
      </c>
      <c r="F196" s="19">
        <v>108.08</v>
      </c>
      <c r="G196" s="20">
        <v>5.76</v>
      </c>
      <c r="H196" s="21">
        <f>ROUND(ROUND(F196,2)*ROUND(G196,3),2)</f>
        <v>622.54</v>
      </c>
    </row>
    <row r="197" spans="1:8" x14ac:dyDescent="0.25">
      <c r="E197" s="15" t="s">
        <v>65</v>
      </c>
      <c r="F197" s="15"/>
      <c r="G197" s="15"/>
      <c r="H197" s="23">
        <f>SUM(H195:H196)</f>
        <v>2600.5</v>
      </c>
    </row>
    <row r="199" spans="1:8" x14ac:dyDescent="0.25">
      <c r="C199" s="15" t="s">
        <v>7</v>
      </c>
      <c r="D199" s="16" t="s">
        <v>8</v>
      </c>
      <c r="E199" s="15" t="s">
        <v>9</v>
      </c>
    </row>
    <row r="200" spans="1:8" x14ac:dyDescent="0.25">
      <c r="C200" s="15" t="s">
        <v>10</v>
      </c>
      <c r="D200" s="16" t="s">
        <v>234</v>
      </c>
      <c r="E200" s="15" t="s">
        <v>235</v>
      </c>
    </row>
    <row r="201" spans="1:8" x14ac:dyDescent="0.25">
      <c r="C201" s="15" t="s">
        <v>85</v>
      </c>
      <c r="D201" s="16" t="s">
        <v>8</v>
      </c>
      <c r="E201" s="15" t="s">
        <v>241</v>
      </c>
    </row>
    <row r="202" spans="1:8" x14ac:dyDescent="0.25">
      <c r="C202" s="15" t="s">
        <v>242</v>
      </c>
      <c r="D202" s="16" t="s">
        <v>66</v>
      </c>
      <c r="E202" s="15" t="s">
        <v>249</v>
      </c>
    </row>
    <row r="204" spans="1:8" x14ac:dyDescent="0.25">
      <c r="A204" s="11" t="s">
        <v>250</v>
      </c>
      <c r="B204" s="11">
        <v>1</v>
      </c>
      <c r="C204" s="11" t="s">
        <v>251</v>
      </c>
      <c r="D204" s="17" t="s">
        <v>31</v>
      </c>
      <c r="E204" s="22" t="s">
        <v>252</v>
      </c>
      <c r="F204" s="19">
        <v>47.6</v>
      </c>
      <c r="G204" s="20">
        <v>6</v>
      </c>
      <c r="H204" s="21">
        <f>ROUND(ROUND(F204,2)*ROUND(G204,3),2)</f>
        <v>285.60000000000002</v>
      </c>
    </row>
    <row r="205" spans="1:8" ht="68.25" x14ac:dyDescent="0.25">
      <c r="A205" s="11" t="s">
        <v>250</v>
      </c>
      <c r="B205" s="11">
        <v>2</v>
      </c>
      <c r="C205" s="11" t="s">
        <v>253</v>
      </c>
      <c r="D205" s="17" t="s">
        <v>24</v>
      </c>
      <c r="E205" s="18" t="s">
        <v>254</v>
      </c>
      <c r="F205" s="19">
        <v>12.05</v>
      </c>
      <c r="G205" s="20">
        <v>240</v>
      </c>
      <c r="H205" s="21">
        <f>ROUND(ROUND(F205,2)*ROUND(G205,3),2)</f>
        <v>2892</v>
      </c>
    </row>
    <row r="206" spans="1:8" x14ac:dyDescent="0.25">
      <c r="E206" s="15" t="s">
        <v>65</v>
      </c>
      <c r="F206" s="15"/>
      <c r="G206" s="15"/>
      <c r="H206" s="23">
        <f>SUM(H204:H205)</f>
        <v>3177.6</v>
      </c>
    </row>
    <row r="208" spans="1:8" x14ac:dyDescent="0.25">
      <c r="C208" s="15" t="s">
        <v>7</v>
      </c>
      <c r="D208" s="16" t="s">
        <v>8</v>
      </c>
      <c r="E208" s="15" t="s">
        <v>9</v>
      </c>
    </row>
    <row r="209" spans="1:8" x14ac:dyDescent="0.25">
      <c r="C209" s="15" t="s">
        <v>10</v>
      </c>
      <c r="D209" s="16" t="s">
        <v>234</v>
      </c>
      <c r="E209" s="15" t="s">
        <v>235</v>
      </c>
    </row>
    <row r="210" spans="1:8" x14ac:dyDescent="0.25">
      <c r="C210" s="15" t="s">
        <v>85</v>
      </c>
      <c r="D210" s="16" t="s">
        <v>8</v>
      </c>
      <c r="E210" s="15" t="s">
        <v>241</v>
      </c>
    </row>
    <row r="211" spans="1:8" x14ac:dyDescent="0.25">
      <c r="C211" s="15" t="s">
        <v>242</v>
      </c>
      <c r="D211" s="16" t="s">
        <v>83</v>
      </c>
      <c r="E211" s="15" t="s">
        <v>255</v>
      </c>
    </row>
    <row r="213" spans="1:8" ht="68.25" x14ac:dyDescent="0.25">
      <c r="A213" s="11" t="s">
        <v>256</v>
      </c>
      <c r="B213" s="11">
        <v>1</v>
      </c>
      <c r="C213" s="11" t="s">
        <v>257</v>
      </c>
      <c r="D213" s="17" t="s">
        <v>31</v>
      </c>
      <c r="E213" s="18" t="s">
        <v>258</v>
      </c>
      <c r="F213" s="19">
        <v>35.24</v>
      </c>
      <c r="G213" s="20">
        <v>27</v>
      </c>
      <c r="H213" s="21">
        <f>ROUND(ROUND(F213,2)*ROUND(G213,3),2)</f>
        <v>951.48</v>
      </c>
    </row>
    <row r="214" spans="1:8" x14ac:dyDescent="0.25">
      <c r="E214" s="15" t="s">
        <v>65</v>
      </c>
      <c r="F214" s="15"/>
      <c r="G214" s="15"/>
      <c r="H214" s="23">
        <f>SUM(H213:H213)</f>
        <v>951.48</v>
      </c>
    </row>
    <row r="216" spans="1:8" x14ac:dyDescent="0.25">
      <c r="C216" s="15" t="s">
        <v>7</v>
      </c>
      <c r="D216" s="16" t="s">
        <v>8</v>
      </c>
      <c r="E216" s="15" t="s">
        <v>9</v>
      </c>
    </row>
    <row r="217" spans="1:8" x14ac:dyDescent="0.25">
      <c r="C217" s="15" t="s">
        <v>10</v>
      </c>
      <c r="D217" s="16" t="s">
        <v>234</v>
      </c>
      <c r="E217" s="15" t="s">
        <v>235</v>
      </c>
    </row>
    <row r="218" spans="1:8" x14ac:dyDescent="0.25">
      <c r="C218" s="15" t="s">
        <v>85</v>
      </c>
      <c r="D218" s="16" t="s">
        <v>66</v>
      </c>
      <c r="E218" s="15" t="s">
        <v>259</v>
      </c>
    </row>
    <row r="219" spans="1:8" x14ac:dyDescent="0.25">
      <c r="C219" s="15" t="s">
        <v>242</v>
      </c>
      <c r="D219" s="16" t="s">
        <v>8</v>
      </c>
      <c r="E219" s="15" t="s">
        <v>260</v>
      </c>
    </row>
    <row r="221" spans="1:8" x14ac:dyDescent="0.25">
      <c r="A221" s="11" t="s">
        <v>261</v>
      </c>
      <c r="B221" s="11">
        <v>1</v>
      </c>
      <c r="C221" s="11" t="s">
        <v>262</v>
      </c>
      <c r="D221" s="17" t="s">
        <v>19</v>
      </c>
      <c r="E221" s="22" t="s">
        <v>263</v>
      </c>
      <c r="F221" s="19">
        <v>12.99</v>
      </c>
      <c r="G221" s="20">
        <v>87.48</v>
      </c>
      <c r="H221" s="21">
        <f t="shared" ref="H221:H227" si="7">ROUND(ROUND(F221,2)*ROUND(G221,3),2)</f>
        <v>1136.3699999999999</v>
      </c>
    </row>
    <row r="222" spans="1:8" x14ac:dyDescent="0.25">
      <c r="A222" s="11" t="s">
        <v>261</v>
      </c>
      <c r="B222" s="11">
        <v>2</v>
      </c>
      <c r="C222" s="11" t="s">
        <v>264</v>
      </c>
      <c r="D222" s="17" t="s">
        <v>19</v>
      </c>
      <c r="E222" s="22" t="s">
        <v>265</v>
      </c>
      <c r="F222" s="19">
        <v>70.27</v>
      </c>
      <c r="G222" s="20">
        <v>40.094999999999999</v>
      </c>
      <c r="H222" s="21">
        <f t="shared" si="7"/>
        <v>2817.48</v>
      </c>
    </row>
    <row r="223" spans="1:8" x14ac:dyDescent="0.25">
      <c r="A223" s="11" t="s">
        <v>261</v>
      </c>
      <c r="B223" s="11">
        <v>3</v>
      </c>
      <c r="C223" s="11" t="s">
        <v>266</v>
      </c>
      <c r="D223" s="17" t="s">
        <v>19</v>
      </c>
      <c r="E223" s="22" t="s">
        <v>267</v>
      </c>
      <c r="F223" s="19">
        <v>19.8</v>
      </c>
      <c r="G223" s="20">
        <v>47.384999999999998</v>
      </c>
      <c r="H223" s="21">
        <f t="shared" si="7"/>
        <v>938.22</v>
      </c>
    </row>
    <row r="224" spans="1:8" x14ac:dyDescent="0.25">
      <c r="A224" s="11" t="s">
        <v>261</v>
      </c>
      <c r="B224" s="11">
        <v>4</v>
      </c>
      <c r="C224" s="11" t="s">
        <v>268</v>
      </c>
      <c r="D224" s="17" t="s">
        <v>19</v>
      </c>
      <c r="E224" s="22" t="s">
        <v>269</v>
      </c>
      <c r="F224" s="19">
        <v>11.08</v>
      </c>
      <c r="G224" s="20">
        <v>40.094999999999999</v>
      </c>
      <c r="H224" s="21">
        <f t="shared" si="7"/>
        <v>444.25</v>
      </c>
    </row>
    <row r="225" spans="1:8" x14ac:dyDescent="0.25">
      <c r="A225" s="11" t="s">
        <v>261</v>
      </c>
      <c r="B225" s="11">
        <v>5</v>
      </c>
      <c r="C225" s="11" t="s">
        <v>270</v>
      </c>
      <c r="D225" s="17" t="s">
        <v>19</v>
      </c>
      <c r="E225" s="22" t="s">
        <v>271</v>
      </c>
      <c r="F225" s="19">
        <v>11.1</v>
      </c>
      <c r="G225" s="20">
        <v>40.094999999999999</v>
      </c>
      <c r="H225" s="21">
        <f t="shared" si="7"/>
        <v>445.05</v>
      </c>
    </row>
    <row r="226" spans="1:8" ht="135.75" x14ac:dyDescent="0.25">
      <c r="A226" s="11" t="s">
        <v>261</v>
      </c>
      <c r="B226" s="11">
        <v>6</v>
      </c>
      <c r="C226" s="11" t="s">
        <v>272</v>
      </c>
      <c r="D226" s="17" t="s">
        <v>24</v>
      </c>
      <c r="E226" s="18" t="s">
        <v>273</v>
      </c>
      <c r="F226" s="19">
        <v>0.25</v>
      </c>
      <c r="G226" s="20">
        <v>243</v>
      </c>
      <c r="H226" s="21">
        <f t="shared" si="7"/>
        <v>60.75</v>
      </c>
    </row>
    <row r="227" spans="1:8" x14ac:dyDescent="0.25">
      <c r="A227" s="11" t="s">
        <v>261</v>
      </c>
      <c r="B227" s="11">
        <v>7</v>
      </c>
      <c r="C227" s="11" t="s">
        <v>274</v>
      </c>
      <c r="D227" s="17" t="s">
        <v>19</v>
      </c>
      <c r="E227" s="22" t="s">
        <v>275</v>
      </c>
      <c r="F227" s="19">
        <v>457.24</v>
      </c>
      <c r="G227" s="20">
        <v>1.08</v>
      </c>
      <c r="H227" s="21">
        <f t="shared" si="7"/>
        <v>493.82</v>
      </c>
    </row>
    <row r="228" spans="1:8" x14ac:dyDescent="0.25">
      <c r="E228" s="15" t="s">
        <v>65</v>
      </c>
      <c r="F228" s="15"/>
      <c r="G228" s="15"/>
      <c r="H228" s="23">
        <f>SUM(H221:H227)</f>
        <v>6335.94</v>
      </c>
    </row>
    <row r="230" spans="1:8" x14ac:dyDescent="0.25">
      <c r="C230" s="15" t="s">
        <v>7</v>
      </c>
      <c r="D230" s="16" t="s">
        <v>8</v>
      </c>
      <c r="E230" s="15" t="s">
        <v>9</v>
      </c>
    </row>
    <row r="231" spans="1:8" x14ac:dyDescent="0.25">
      <c r="C231" s="15" t="s">
        <v>10</v>
      </c>
      <c r="D231" s="16" t="s">
        <v>234</v>
      </c>
      <c r="E231" s="15" t="s">
        <v>235</v>
      </c>
    </row>
    <row r="232" spans="1:8" x14ac:dyDescent="0.25">
      <c r="C232" s="15" t="s">
        <v>85</v>
      </c>
      <c r="D232" s="16" t="s">
        <v>66</v>
      </c>
      <c r="E232" s="15" t="s">
        <v>259</v>
      </c>
    </row>
    <row r="233" spans="1:8" x14ac:dyDescent="0.25">
      <c r="C233" s="15" t="s">
        <v>242</v>
      </c>
      <c r="D233" s="16" t="s">
        <v>66</v>
      </c>
      <c r="E233" s="15" t="s">
        <v>276</v>
      </c>
    </row>
    <row r="235" spans="1:8" x14ac:dyDescent="0.25">
      <c r="A235" s="11" t="s">
        <v>277</v>
      </c>
      <c r="B235" s="11">
        <v>1</v>
      </c>
      <c r="C235" s="11" t="s">
        <v>262</v>
      </c>
      <c r="D235" s="17" t="s">
        <v>19</v>
      </c>
      <c r="E235" s="22" t="s">
        <v>263</v>
      </c>
      <c r="F235" s="19">
        <v>12.99</v>
      </c>
      <c r="G235" s="20">
        <v>81.599999999999994</v>
      </c>
      <c r="H235" s="21">
        <f t="shared" ref="H235:H240" si="8">ROUND(ROUND(F235,2)*ROUND(G235,3),2)</f>
        <v>1059.98</v>
      </c>
    </row>
    <row r="236" spans="1:8" x14ac:dyDescent="0.25">
      <c r="A236" s="11" t="s">
        <v>277</v>
      </c>
      <c r="B236" s="11">
        <v>2</v>
      </c>
      <c r="C236" s="11" t="s">
        <v>264</v>
      </c>
      <c r="D236" s="17" t="s">
        <v>19</v>
      </c>
      <c r="E236" s="22" t="s">
        <v>265</v>
      </c>
      <c r="F236" s="19">
        <v>70.27</v>
      </c>
      <c r="G236" s="20">
        <v>48.33</v>
      </c>
      <c r="H236" s="21">
        <f t="shared" si="8"/>
        <v>3396.15</v>
      </c>
    </row>
    <row r="237" spans="1:8" x14ac:dyDescent="0.25">
      <c r="A237" s="11" t="s">
        <v>277</v>
      </c>
      <c r="B237" s="11">
        <v>3</v>
      </c>
      <c r="C237" s="11" t="s">
        <v>266</v>
      </c>
      <c r="D237" s="17" t="s">
        <v>19</v>
      </c>
      <c r="E237" s="22" t="s">
        <v>267</v>
      </c>
      <c r="F237" s="19">
        <v>19.8</v>
      </c>
      <c r="G237" s="20">
        <v>42.96</v>
      </c>
      <c r="H237" s="21">
        <f t="shared" si="8"/>
        <v>850.61</v>
      </c>
    </row>
    <row r="238" spans="1:8" x14ac:dyDescent="0.25">
      <c r="A238" s="11" t="s">
        <v>277</v>
      </c>
      <c r="B238" s="11">
        <v>4</v>
      </c>
      <c r="C238" s="11" t="s">
        <v>268</v>
      </c>
      <c r="D238" s="17" t="s">
        <v>19</v>
      </c>
      <c r="E238" s="22" t="s">
        <v>269</v>
      </c>
      <c r="F238" s="19">
        <v>11.08</v>
      </c>
      <c r="G238" s="20">
        <v>42.96</v>
      </c>
      <c r="H238" s="21">
        <f t="shared" si="8"/>
        <v>476</v>
      </c>
    </row>
    <row r="239" spans="1:8" x14ac:dyDescent="0.25">
      <c r="A239" s="11" t="s">
        <v>277</v>
      </c>
      <c r="B239" s="11">
        <v>5</v>
      </c>
      <c r="C239" s="11" t="s">
        <v>270</v>
      </c>
      <c r="D239" s="17" t="s">
        <v>19</v>
      </c>
      <c r="E239" s="22" t="s">
        <v>271</v>
      </c>
      <c r="F239" s="19">
        <v>11.1</v>
      </c>
      <c r="G239" s="20">
        <v>42.96</v>
      </c>
      <c r="H239" s="21">
        <f t="shared" si="8"/>
        <v>476.86</v>
      </c>
    </row>
    <row r="240" spans="1:8" ht="135.75" x14ac:dyDescent="0.25">
      <c r="A240" s="11" t="s">
        <v>277</v>
      </c>
      <c r="B240" s="11">
        <v>6</v>
      </c>
      <c r="C240" s="11" t="s">
        <v>272</v>
      </c>
      <c r="D240" s="17" t="s">
        <v>24</v>
      </c>
      <c r="E240" s="18" t="s">
        <v>273</v>
      </c>
      <c r="F240" s="19">
        <v>0.25</v>
      </c>
      <c r="G240" s="20">
        <v>179</v>
      </c>
      <c r="H240" s="21">
        <f t="shared" si="8"/>
        <v>44.75</v>
      </c>
    </row>
    <row r="241" spans="1:8" x14ac:dyDescent="0.25">
      <c r="E241" s="15" t="s">
        <v>65</v>
      </c>
      <c r="F241" s="15"/>
      <c r="G241" s="15"/>
      <c r="H241" s="23">
        <f>SUM(H235:H240)</f>
        <v>6304.3499999999995</v>
      </c>
    </row>
    <row r="243" spans="1:8" x14ac:dyDescent="0.25">
      <c r="C243" s="15" t="s">
        <v>7</v>
      </c>
      <c r="D243" s="16" t="s">
        <v>8</v>
      </c>
      <c r="E243" s="15" t="s">
        <v>9</v>
      </c>
    </row>
    <row r="244" spans="1:8" x14ac:dyDescent="0.25">
      <c r="C244" s="15" t="s">
        <v>10</v>
      </c>
      <c r="D244" s="16" t="s">
        <v>234</v>
      </c>
      <c r="E244" s="15" t="s">
        <v>235</v>
      </c>
    </row>
    <row r="245" spans="1:8" x14ac:dyDescent="0.25">
      <c r="C245" s="15" t="s">
        <v>85</v>
      </c>
      <c r="D245" s="16" t="s">
        <v>66</v>
      </c>
      <c r="E245" s="15" t="s">
        <v>259</v>
      </c>
    </row>
    <row r="246" spans="1:8" x14ac:dyDescent="0.25">
      <c r="C246" s="15" t="s">
        <v>242</v>
      </c>
      <c r="D246" s="16" t="s">
        <v>83</v>
      </c>
      <c r="E246" s="15" t="s">
        <v>278</v>
      </c>
    </row>
    <row r="248" spans="1:8" x14ac:dyDescent="0.25">
      <c r="A248" s="11" t="s">
        <v>279</v>
      </c>
      <c r="B248" s="11">
        <v>1</v>
      </c>
      <c r="C248" s="11" t="s">
        <v>262</v>
      </c>
      <c r="D248" s="17" t="s">
        <v>19</v>
      </c>
      <c r="E248" s="22" t="s">
        <v>263</v>
      </c>
      <c r="F248" s="19">
        <v>12.99</v>
      </c>
      <c r="G248" s="20">
        <v>58.32</v>
      </c>
      <c r="H248" s="21">
        <f t="shared" ref="H248:H253" si="9">ROUND(ROUND(F248,2)*ROUND(G248,3),2)</f>
        <v>757.58</v>
      </c>
    </row>
    <row r="249" spans="1:8" x14ac:dyDescent="0.25">
      <c r="A249" s="11" t="s">
        <v>279</v>
      </c>
      <c r="B249" s="11">
        <v>2</v>
      </c>
      <c r="C249" s="11" t="s">
        <v>264</v>
      </c>
      <c r="D249" s="17" t="s">
        <v>19</v>
      </c>
      <c r="E249" s="22" t="s">
        <v>265</v>
      </c>
      <c r="F249" s="19">
        <v>70.27</v>
      </c>
      <c r="G249" s="20">
        <v>38.880000000000003</v>
      </c>
      <c r="H249" s="21">
        <f t="shared" si="9"/>
        <v>2732.1</v>
      </c>
    </row>
    <row r="250" spans="1:8" x14ac:dyDescent="0.25">
      <c r="A250" s="11" t="s">
        <v>279</v>
      </c>
      <c r="B250" s="11">
        <v>3</v>
      </c>
      <c r="C250" s="11" t="s">
        <v>266</v>
      </c>
      <c r="D250" s="17" t="s">
        <v>19</v>
      </c>
      <c r="E250" s="22" t="s">
        <v>267</v>
      </c>
      <c r="F250" s="19">
        <v>19.8</v>
      </c>
      <c r="G250" s="20">
        <v>38.880000000000003</v>
      </c>
      <c r="H250" s="21">
        <f t="shared" si="9"/>
        <v>769.82</v>
      </c>
    </row>
    <row r="251" spans="1:8" x14ac:dyDescent="0.25">
      <c r="A251" s="11" t="s">
        <v>279</v>
      </c>
      <c r="B251" s="11">
        <v>4</v>
      </c>
      <c r="C251" s="11" t="s">
        <v>268</v>
      </c>
      <c r="D251" s="17" t="s">
        <v>19</v>
      </c>
      <c r="E251" s="22" t="s">
        <v>269</v>
      </c>
      <c r="F251" s="19">
        <v>11.08</v>
      </c>
      <c r="G251" s="20">
        <v>38.880000000000003</v>
      </c>
      <c r="H251" s="21">
        <f t="shared" si="9"/>
        <v>430.79</v>
      </c>
    </row>
    <row r="252" spans="1:8" x14ac:dyDescent="0.25">
      <c r="A252" s="11" t="s">
        <v>279</v>
      </c>
      <c r="B252" s="11">
        <v>5</v>
      </c>
      <c r="C252" s="11" t="s">
        <v>270</v>
      </c>
      <c r="D252" s="17" t="s">
        <v>19</v>
      </c>
      <c r="E252" s="22" t="s">
        <v>271</v>
      </c>
      <c r="F252" s="19">
        <v>11.1</v>
      </c>
      <c r="G252" s="20">
        <v>38.880000000000003</v>
      </c>
      <c r="H252" s="21">
        <f t="shared" si="9"/>
        <v>431.57</v>
      </c>
    </row>
    <row r="253" spans="1:8" ht="135.75" x14ac:dyDescent="0.25">
      <c r="A253" s="11" t="s">
        <v>279</v>
      </c>
      <c r="B253" s="11">
        <v>6</v>
      </c>
      <c r="C253" s="11" t="s">
        <v>272</v>
      </c>
      <c r="D253" s="17" t="s">
        <v>24</v>
      </c>
      <c r="E253" s="18" t="s">
        <v>273</v>
      </c>
      <c r="F253" s="19">
        <v>0.25</v>
      </c>
      <c r="G253" s="20">
        <v>243</v>
      </c>
      <c r="H253" s="21">
        <f t="shared" si="9"/>
        <v>60.75</v>
      </c>
    </row>
    <row r="254" spans="1:8" x14ac:dyDescent="0.25">
      <c r="E254" s="15" t="s">
        <v>65</v>
      </c>
      <c r="F254" s="15"/>
      <c r="G254" s="15"/>
      <c r="H254" s="23">
        <f>SUM(H248:H253)</f>
        <v>5182.6099999999997</v>
      </c>
    </row>
    <row r="256" spans="1:8" x14ac:dyDescent="0.25">
      <c r="C256" s="15" t="s">
        <v>7</v>
      </c>
      <c r="D256" s="16" t="s">
        <v>8</v>
      </c>
      <c r="E256" s="15" t="s">
        <v>9</v>
      </c>
    </row>
    <row r="257" spans="1:8" x14ac:dyDescent="0.25">
      <c r="C257" s="15" t="s">
        <v>10</v>
      </c>
      <c r="D257" s="16" t="s">
        <v>234</v>
      </c>
      <c r="E257" s="15" t="s">
        <v>235</v>
      </c>
    </row>
    <row r="258" spans="1:8" x14ac:dyDescent="0.25">
      <c r="C258" s="15" t="s">
        <v>85</v>
      </c>
      <c r="D258" s="16" t="s">
        <v>83</v>
      </c>
      <c r="E258" s="15" t="s">
        <v>280</v>
      </c>
    </row>
    <row r="259" spans="1:8" x14ac:dyDescent="0.25">
      <c r="C259" s="15" t="s">
        <v>242</v>
      </c>
      <c r="D259" s="16" t="s">
        <v>8</v>
      </c>
      <c r="E259" s="15" t="s">
        <v>281</v>
      </c>
    </row>
    <row r="261" spans="1:8" ht="90.75" x14ac:dyDescent="0.25">
      <c r="A261" s="11" t="s">
        <v>282</v>
      </c>
      <c r="B261" s="11">
        <v>1</v>
      </c>
      <c r="C261" s="11" t="s">
        <v>283</v>
      </c>
      <c r="D261" s="17" t="s">
        <v>31</v>
      </c>
      <c r="E261" s="18" t="s">
        <v>284</v>
      </c>
      <c r="F261" s="19">
        <v>630.04</v>
      </c>
      <c r="G261" s="20">
        <v>1</v>
      </c>
      <c r="H261" s="21">
        <f>ROUND(ROUND(F261,2)*ROUND(G261,3),2)</f>
        <v>630.04</v>
      </c>
    </row>
    <row r="262" spans="1:8" x14ac:dyDescent="0.25">
      <c r="A262" s="11" t="s">
        <v>282</v>
      </c>
      <c r="B262" s="11">
        <v>2</v>
      </c>
      <c r="C262" s="11" t="s">
        <v>285</v>
      </c>
      <c r="D262" s="17" t="s">
        <v>31</v>
      </c>
      <c r="E262" s="22" t="s">
        <v>286</v>
      </c>
      <c r="F262" s="19">
        <v>609.48</v>
      </c>
      <c r="G262" s="20">
        <v>1</v>
      </c>
      <c r="H262" s="21">
        <f>ROUND(ROUND(F262,2)*ROUND(G262,3),2)</f>
        <v>609.48</v>
      </c>
    </row>
    <row r="263" spans="1:8" x14ac:dyDescent="0.25">
      <c r="E263" s="15" t="s">
        <v>65</v>
      </c>
      <c r="F263" s="15"/>
      <c r="G263" s="15"/>
      <c r="H263" s="23">
        <f>SUM(H261:H262)</f>
        <v>1239.52</v>
      </c>
    </row>
    <row r="265" spans="1:8" x14ac:dyDescent="0.25">
      <c r="C265" s="15" t="s">
        <v>7</v>
      </c>
      <c r="D265" s="16" t="s">
        <v>8</v>
      </c>
      <c r="E265" s="15" t="s">
        <v>9</v>
      </c>
    </row>
    <row r="266" spans="1:8" x14ac:dyDescent="0.25">
      <c r="C266" s="15" t="s">
        <v>10</v>
      </c>
      <c r="D266" s="16" t="s">
        <v>234</v>
      </c>
      <c r="E266" s="15" t="s">
        <v>235</v>
      </c>
    </row>
    <row r="267" spans="1:8" x14ac:dyDescent="0.25">
      <c r="C267" s="15" t="s">
        <v>85</v>
      </c>
      <c r="D267" s="16" t="s">
        <v>83</v>
      </c>
      <c r="E267" s="15" t="s">
        <v>280</v>
      </c>
    </row>
    <row r="268" spans="1:8" x14ac:dyDescent="0.25">
      <c r="C268" s="15" t="s">
        <v>242</v>
      </c>
      <c r="D268" s="16" t="s">
        <v>66</v>
      </c>
      <c r="E268" s="15" t="s">
        <v>287</v>
      </c>
    </row>
    <row r="270" spans="1:8" ht="180.75" x14ac:dyDescent="0.25">
      <c r="A270" s="11" t="s">
        <v>288</v>
      </c>
      <c r="B270" s="11">
        <v>1</v>
      </c>
      <c r="C270" s="11" t="s">
        <v>289</v>
      </c>
      <c r="D270" s="17" t="s">
        <v>24</v>
      </c>
      <c r="E270" s="18" t="s">
        <v>290</v>
      </c>
      <c r="F270" s="19">
        <v>11.22</v>
      </c>
      <c r="G270" s="20">
        <v>272.10000000000002</v>
      </c>
      <c r="H270" s="21">
        <f>ROUND(ROUND(F270,2)*ROUND(G270,3),2)</f>
        <v>3052.96</v>
      </c>
    </row>
    <row r="271" spans="1:8" x14ac:dyDescent="0.25">
      <c r="E271" s="15" t="s">
        <v>65</v>
      </c>
      <c r="F271" s="15"/>
      <c r="G271" s="15"/>
      <c r="H271" s="23">
        <f>SUM(H270:H270)</f>
        <v>3052.96</v>
      </c>
    </row>
    <row r="273" spans="1:8" x14ac:dyDescent="0.25">
      <c r="C273" s="15" t="s">
        <v>7</v>
      </c>
      <c r="D273" s="16" t="s">
        <v>8</v>
      </c>
      <c r="E273" s="15" t="s">
        <v>9</v>
      </c>
    </row>
    <row r="274" spans="1:8" x14ac:dyDescent="0.25">
      <c r="C274" s="15" t="s">
        <v>10</v>
      </c>
      <c r="D274" s="16" t="s">
        <v>234</v>
      </c>
      <c r="E274" s="15" t="s">
        <v>235</v>
      </c>
    </row>
    <row r="275" spans="1:8" x14ac:dyDescent="0.25">
      <c r="C275" s="15" t="s">
        <v>85</v>
      </c>
      <c r="D275" s="16" t="s">
        <v>83</v>
      </c>
      <c r="E275" s="15" t="s">
        <v>280</v>
      </c>
    </row>
    <row r="276" spans="1:8" x14ac:dyDescent="0.25">
      <c r="C276" s="15" t="s">
        <v>242</v>
      </c>
      <c r="D276" s="16" t="s">
        <v>83</v>
      </c>
      <c r="E276" s="15" t="s">
        <v>291</v>
      </c>
    </row>
    <row r="278" spans="1:8" ht="147" x14ac:dyDescent="0.25">
      <c r="A278" s="11" t="s">
        <v>292</v>
      </c>
      <c r="B278" s="11">
        <v>1</v>
      </c>
      <c r="C278" s="11" t="s">
        <v>293</v>
      </c>
      <c r="D278" s="17" t="s">
        <v>31</v>
      </c>
      <c r="E278" s="18" t="s">
        <v>294</v>
      </c>
      <c r="F278" s="19">
        <v>602.71</v>
      </c>
      <c r="G278" s="20">
        <v>4</v>
      </c>
      <c r="H278" s="21">
        <f t="shared" ref="H278:H284" si="10">ROUND(ROUND(F278,2)*ROUND(G278,3),2)</f>
        <v>2410.84</v>
      </c>
    </row>
    <row r="279" spans="1:8" x14ac:dyDescent="0.25">
      <c r="A279" s="11" t="s">
        <v>292</v>
      </c>
      <c r="B279" s="11">
        <v>2</v>
      </c>
      <c r="C279" s="11" t="s">
        <v>295</v>
      </c>
      <c r="D279" s="17" t="s">
        <v>31</v>
      </c>
      <c r="E279" s="22" t="s">
        <v>296</v>
      </c>
      <c r="F279" s="19">
        <v>694.34</v>
      </c>
      <c r="G279" s="20">
        <v>4</v>
      </c>
      <c r="H279" s="21">
        <f t="shared" si="10"/>
        <v>2777.36</v>
      </c>
    </row>
    <row r="280" spans="1:8" ht="293.25" x14ac:dyDescent="0.25">
      <c r="A280" s="11" t="s">
        <v>292</v>
      </c>
      <c r="B280" s="11">
        <v>3</v>
      </c>
      <c r="C280" s="11" t="s">
        <v>297</v>
      </c>
      <c r="D280" s="17" t="s">
        <v>31</v>
      </c>
      <c r="E280" s="18" t="s">
        <v>298</v>
      </c>
      <c r="F280" s="19">
        <v>1318.87</v>
      </c>
      <c r="G280" s="20">
        <v>4</v>
      </c>
      <c r="H280" s="21">
        <f t="shared" si="10"/>
        <v>5275.48</v>
      </c>
    </row>
    <row r="281" spans="1:8" ht="68.25" x14ac:dyDescent="0.25">
      <c r="A281" s="11" t="s">
        <v>292</v>
      </c>
      <c r="B281" s="11">
        <v>4</v>
      </c>
      <c r="C281" s="11" t="s">
        <v>299</v>
      </c>
      <c r="D281" s="17" t="s">
        <v>31</v>
      </c>
      <c r="E281" s="18" t="s">
        <v>300</v>
      </c>
      <c r="F281" s="19">
        <v>284.45</v>
      </c>
      <c r="G281" s="20">
        <v>1</v>
      </c>
      <c r="H281" s="21">
        <f t="shared" si="10"/>
        <v>284.45</v>
      </c>
    </row>
    <row r="282" spans="1:8" ht="68.25" x14ac:dyDescent="0.25">
      <c r="A282" s="11" t="s">
        <v>292</v>
      </c>
      <c r="B282" s="11">
        <v>5</v>
      </c>
      <c r="C282" s="11" t="s">
        <v>301</v>
      </c>
      <c r="D282" s="17" t="s">
        <v>31</v>
      </c>
      <c r="E282" s="18" t="s">
        <v>302</v>
      </c>
      <c r="F282" s="19">
        <v>219.5</v>
      </c>
      <c r="G282" s="20">
        <v>1</v>
      </c>
      <c r="H282" s="21">
        <f t="shared" si="10"/>
        <v>219.5</v>
      </c>
    </row>
    <row r="283" spans="1:8" ht="68.25" x14ac:dyDescent="0.25">
      <c r="A283" s="11" t="s">
        <v>292</v>
      </c>
      <c r="B283" s="11">
        <v>6</v>
      </c>
      <c r="C283" s="11" t="s">
        <v>303</v>
      </c>
      <c r="D283" s="17" t="s">
        <v>31</v>
      </c>
      <c r="E283" s="18" t="s">
        <v>304</v>
      </c>
      <c r="F283" s="19">
        <v>7.92</v>
      </c>
      <c r="G283" s="20">
        <v>20</v>
      </c>
      <c r="H283" s="21">
        <f t="shared" si="10"/>
        <v>158.4</v>
      </c>
    </row>
    <row r="284" spans="1:8" ht="102" x14ac:dyDescent="0.25">
      <c r="A284" s="11" t="s">
        <v>292</v>
      </c>
      <c r="B284" s="11">
        <v>7</v>
      </c>
      <c r="C284" s="11" t="s">
        <v>305</v>
      </c>
      <c r="D284" s="17" t="s">
        <v>31</v>
      </c>
      <c r="E284" s="18" t="s">
        <v>306</v>
      </c>
      <c r="F284" s="19">
        <v>109.01</v>
      </c>
      <c r="G284" s="20">
        <v>5</v>
      </c>
      <c r="H284" s="21">
        <f t="shared" si="10"/>
        <v>545.04999999999995</v>
      </c>
    </row>
    <row r="285" spans="1:8" x14ac:dyDescent="0.25">
      <c r="E285" s="15" t="s">
        <v>65</v>
      </c>
      <c r="F285" s="15"/>
      <c r="G285" s="15"/>
      <c r="H285" s="23">
        <f>SUM(H278:H284)</f>
        <v>11671.08</v>
      </c>
    </row>
    <row r="287" spans="1:8" x14ac:dyDescent="0.25">
      <c r="C287" s="15" t="s">
        <v>7</v>
      </c>
      <c r="D287" s="16" t="s">
        <v>8</v>
      </c>
      <c r="E287" s="15" t="s">
        <v>9</v>
      </c>
    </row>
    <row r="288" spans="1:8" x14ac:dyDescent="0.25">
      <c r="C288" s="15" t="s">
        <v>10</v>
      </c>
      <c r="D288" s="16" t="s">
        <v>234</v>
      </c>
      <c r="E288" s="15" t="s">
        <v>235</v>
      </c>
    </row>
    <row r="289" spans="1:8" x14ac:dyDescent="0.25">
      <c r="C289" s="15" t="s">
        <v>85</v>
      </c>
      <c r="D289" s="16" t="s">
        <v>83</v>
      </c>
      <c r="E289" s="15" t="s">
        <v>280</v>
      </c>
    </row>
    <row r="290" spans="1:8" x14ac:dyDescent="0.25">
      <c r="C290" s="15" t="s">
        <v>242</v>
      </c>
      <c r="D290" s="16" t="s">
        <v>131</v>
      </c>
      <c r="E290" s="15" t="s">
        <v>307</v>
      </c>
    </row>
    <row r="292" spans="1:8" ht="158.25" x14ac:dyDescent="0.25">
      <c r="A292" s="11" t="s">
        <v>308</v>
      </c>
      <c r="B292" s="11">
        <v>1</v>
      </c>
      <c r="C292" s="11" t="s">
        <v>309</v>
      </c>
      <c r="D292" s="17" t="s">
        <v>31</v>
      </c>
      <c r="E292" s="18" t="s">
        <v>310</v>
      </c>
      <c r="F292" s="19">
        <v>327.45999999999998</v>
      </c>
      <c r="G292" s="20">
        <v>1</v>
      </c>
      <c r="H292" s="21">
        <f>ROUND(ROUND(F292,2)*ROUND(G292,3),2)</f>
        <v>327.45999999999998</v>
      </c>
    </row>
    <row r="293" spans="1:8" ht="79.5" x14ac:dyDescent="0.25">
      <c r="A293" s="11" t="s">
        <v>308</v>
      </c>
      <c r="B293" s="11">
        <v>2</v>
      </c>
      <c r="C293" s="11" t="s">
        <v>311</v>
      </c>
      <c r="D293" s="17" t="s">
        <v>31</v>
      </c>
      <c r="E293" s="18" t="s">
        <v>312</v>
      </c>
      <c r="F293" s="19">
        <v>67.92</v>
      </c>
      <c r="G293" s="20">
        <v>1</v>
      </c>
      <c r="H293" s="21">
        <f>ROUND(ROUND(F293,2)*ROUND(G293,3),2)</f>
        <v>67.92</v>
      </c>
    </row>
    <row r="294" spans="1:8" ht="113.25" x14ac:dyDescent="0.25">
      <c r="A294" s="11" t="s">
        <v>308</v>
      </c>
      <c r="B294" s="11">
        <v>3</v>
      </c>
      <c r="C294" s="11" t="s">
        <v>313</v>
      </c>
      <c r="D294" s="17" t="s">
        <v>31</v>
      </c>
      <c r="E294" s="18" t="s">
        <v>314</v>
      </c>
      <c r="F294" s="19">
        <v>179.41</v>
      </c>
      <c r="G294" s="20">
        <v>1</v>
      </c>
      <c r="H294" s="21">
        <f>ROUND(ROUND(F294,2)*ROUND(G294,3),2)</f>
        <v>179.41</v>
      </c>
    </row>
    <row r="295" spans="1:8" x14ac:dyDescent="0.25">
      <c r="E295" s="15" t="s">
        <v>65</v>
      </c>
      <c r="F295" s="15"/>
      <c r="G295" s="15"/>
      <c r="H295" s="23">
        <f>SUM(H292:H294)</f>
        <v>574.79</v>
      </c>
    </row>
    <row r="297" spans="1:8" x14ac:dyDescent="0.25">
      <c r="C297" s="15" t="s">
        <v>7</v>
      </c>
      <c r="D297" s="16" t="s">
        <v>8</v>
      </c>
      <c r="E297" s="15" t="s">
        <v>9</v>
      </c>
    </row>
    <row r="298" spans="1:8" x14ac:dyDescent="0.25">
      <c r="C298" s="15" t="s">
        <v>10</v>
      </c>
      <c r="D298" s="16" t="s">
        <v>234</v>
      </c>
      <c r="E298" s="15" t="s">
        <v>235</v>
      </c>
    </row>
    <row r="299" spans="1:8" x14ac:dyDescent="0.25">
      <c r="C299" s="15" t="s">
        <v>85</v>
      </c>
      <c r="D299" s="16" t="s">
        <v>131</v>
      </c>
      <c r="E299" s="15" t="s">
        <v>315</v>
      </c>
    </row>
    <row r="300" spans="1:8" x14ac:dyDescent="0.25">
      <c r="C300" s="15" t="s">
        <v>242</v>
      </c>
      <c r="D300" s="16" t="s">
        <v>8</v>
      </c>
      <c r="E300" s="15" t="s">
        <v>316</v>
      </c>
    </row>
    <row r="302" spans="1:8" x14ac:dyDescent="0.25">
      <c r="A302" s="11" t="s">
        <v>317</v>
      </c>
      <c r="B302" s="11">
        <v>1</v>
      </c>
      <c r="C302" s="11" t="s">
        <v>318</v>
      </c>
      <c r="D302" s="17" t="s">
        <v>24</v>
      </c>
      <c r="E302" s="22" t="s">
        <v>319</v>
      </c>
      <c r="F302" s="19">
        <v>109.15</v>
      </c>
      <c r="G302" s="20">
        <v>99</v>
      </c>
      <c r="H302" s="21">
        <f t="shared" ref="H302:H307" si="11">ROUND(ROUND(F302,2)*ROUND(G302,3),2)</f>
        <v>10805.85</v>
      </c>
    </row>
    <row r="303" spans="1:8" x14ac:dyDescent="0.25">
      <c r="A303" s="11" t="s">
        <v>317</v>
      </c>
      <c r="B303" s="11">
        <v>2</v>
      </c>
      <c r="C303" s="11" t="s">
        <v>320</v>
      </c>
      <c r="D303" s="17" t="s">
        <v>24</v>
      </c>
      <c r="E303" s="22" t="s">
        <v>321</v>
      </c>
      <c r="F303" s="19">
        <v>80.650000000000006</v>
      </c>
      <c r="G303" s="20">
        <v>154.30000000000001</v>
      </c>
      <c r="H303" s="21">
        <f t="shared" si="11"/>
        <v>12444.3</v>
      </c>
    </row>
    <row r="304" spans="1:8" ht="68.25" x14ac:dyDescent="0.25">
      <c r="A304" s="11" t="s">
        <v>317</v>
      </c>
      <c r="B304" s="11">
        <v>3</v>
      </c>
      <c r="C304" s="11" t="s">
        <v>322</v>
      </c>
      <c r="D304" s="17" t="s">
        <v>31</v>
      </c>
      <c r="E304" s="18" t="s">
        <v>323</v>
      </c>
      <c r="F304" s="19">
        <v>161</v>
      </c>
      <c r="G304" s="20">
        <v>4</v>
      </c>
      <c r="H304" s="21">
        <f t="shared" si="11"/>
        <v>644</v>
      </c>
    </row>
    <row r="305" spans="1:8" ht="68.25" x14ac:dyDescent="0.25">
      <c r="A305" s="11" t="s">
        <v>317</v>
      </c>
      <c r="B305" s="11">
        <v>4</v>
      </c>
      <c r="C305" s="11" t="s">
        <v>324</v>
      </c>
      <c r="D305" s="17" t="s">
        <v>31</v>
      </c>
      <c r="E305" s="18" t="s">
        <v>325</v>
      </c>
      <c r="F305" s="19">
        <v>48.93</v>
      </c>
      <c r="G305" s="20">
        <v>3</v>
      </c>
      <c r="H305" s="21">
        <f t="shared" si="11"/>
        <v>146.79</v>
      </c>
    </row>
    <row r="306" spans="1:8" ht="90.75" x14ac:dyDescent="0.25">
      <c r="A306" s="11" t="s">
        <v>317</v>
      </c>
      <c r="B306" s="11">
        <v>5</v>
      </c>
      <c r="C306" s="11" t="s">
        <v>326</v>
      </c>
      <c r="D306" s="17" t="s">
        <v>24</v>
      </c>
      <c r="E306" s="18" t="s">
        <v>327</v>
      </c>
      <c r="F306" s="19">
        <v>114.79</v>
      </c>
      <c r="G306" s="20">
        <v>9.44</v>
      </c>
      <c r="H306" s="21">
        <f t="shared" si="11"/>
        <v>1083.6199999999999</v>
      </c>
    </row>
    <row r="307" spans="1:8" x14ac:dyDescent="0.25">
      <c r="A307" s="11" t="s">
        <v>317</v>
      </c>
      <c r="B307" s="11">
        <v>6</v>
      </c>
      <c r="C307" s="11" t="s">
        <v>328</v>
      </c>
      <c r="D307" s="17" t="s">
        <v>31</v>
      </c>
      <c r="E307" s="22" t="s">
        <v>329</v>
      </c>
      <c r="F307" s="19">
        <v>88.44</v>
      </c>
      <c r="G307" s="20">
        <v>7</v>
      </c>
      <c r="H307" s="21">
        <f t="shared" si="11"/>
        <v>619.08000000000004</v>
      </c>
    </row>
    <row r="308" spans="1:8" x14ac:dyDescent="0.25">
      <c r="E308" s="15" t="s">
        <v>65</v>
      </c>
      <c r="F308" s="15"/>
      <c r="G308" s="15"/>
      <c r="H308" s="23">
        <f>SUM(H302:H307)</f>
        <v>25743.640000000003</v>
      </c>
    </row>
    <row r="310" spans="1:8" x14ac:dyDescent="0.25">
      <c r="C310" s="15" t="s">
        <v>7</v>
      </c>
      <c r="D310" s="16" t="s">
        <v>8</v>
      </c>
      <c r="E310" s="15" t="s">
        <v>9</v>
      </c>
    </row>
    <row r="311" spans="1:8" x14ac:dyDescent="0.25">
      <c r="C311" s="15" t="s">
        <v>10</v>
      </c>
      <c r="D311" s="16" t="s">
        <v>234</v>
      </c>
      <c r="E311" s="15" t="s">
        <v>235</v>
      </c>
    </row>
    <row r="312" spans="1:8" x14ac:dyDescent="0.25">
      <c r="C312" s="15" t="s">
        <v>85</v>
      </c>
      <c r="D312" s="16" t="s">
        <v>131</v>
      </c>
      <c r="E312" s="15" t="s">
        <v>315</v>
      </c>
    </row>
    <row r="313" spans="1:8" x14ac:dyDescent="0.25">
      <c r="C313" s="15" t="s">
        <v>242</v>
      </c>
      <c r="D313" s="16" t="s">
        <v>66</v>
      </c>
      <c r="E313" s="15" t="s">
        <v>330</v>
      </c>
    </row>
    <row r="315" spans="1:8" x14ac:dyDescent="0.25">
      <c r="A315" s="11" t="s">
        <v>331</v>
      </c>
      <c r="B315" s="11">
        <v>1</v>
      </c>
      <c r="C315" s="11" t="s">
        <v>318</v>
      </c>
      <c r="D315" s="17" t="s">
        <v>24</v>
      </c>
      <c r="E315" s="22" t="s">
        <v>319</v>
      </c>
      <c r="F315" s="19">
        <v>109.15</v>
      </c>
      <c r="G315" s="20">
        <v>18.100000000000001</v>
      </c>
      <c r="H315" s="21">
        <f>ROUND(ROUND(F315,2)*ROUND(G315,3),2)</f>
        <v>1975.62</v>
      </c>
    </row>
    <row r="316" spans="1:8" x14ac:dyDescent="0.25">
      <c r="A316" s="11" t="s">
        <v>331</v>
      </c>
      <c r="B316" s="11">
        <v>2</v>
      </c>
      <c r="C316" s="11" t="s">
        <v>332</v>
      </c>
      <c r="D316" s="17" t="s">
        <v>24</v>
      </c>
      <c r="E316" s="22" t="s">
        <v>333</v>
      </c>
      <c r="F316" s="19">
        <v>60.22</v>
      </c>
      <c r="G316" s="20">
        <v>15</v>
      </c>
      <c r="H316" s="21">
        <f>ROUND(ROUND(F316,2)*ROUND(G316,3),2)</f>
        <v>903.3</v>
      </c>
    </row>
    <row r="317" spans="1:8" ht="68.25" x14ac:dyDescent="0.25">
      <c r="A317" s="11" t="s">
        <v>331</v>
      </c>
      <c r="B317" s="11">
        <v>3</v>
      </c>
      <c r="C317" s="11" t="s">
        <v>324</v>
      </c>
      <c r="D317" s="17" t="s">
        <v>31</v>
      </c>
      <c r="E317" s="18" t="s">
        <v>325</v>
      </c>
      <c r="F317" s="19">
        <v>48.93</v>
      </c>
      <c r="G317" s="20">
        <v>2</v>
      </c>
      <c r="H317" s="21">
        <f>ROUND(ROUND(F317,2)*ROUND(G317,3),2)</f>
        <v>97.86</v>
      </c>
    </row>
    <row r="318" spans="1:8" x14ac:dyDescent="0.25">
      <c r="A318" s="11" t="s">
        <v>331</v>
      </c>
      <c r="B318" s="11">
        <v>4</v>
      </c>
      <c r="C318" s="11" t="s">
        <v>334</v>
      </c>
      <c r="D318" s="17" t="s">
        <v>24</v>
      </c>
      <c r="E318" s="22" t="s">
        <v>335</v>
      </c>
      <c r="F318" s="19">
        <v>49.84</v>
      </c>
      <c r="G318" s="20">
        <v>23</v>
      </c>
      <c r="H318" s="21">
        <f>ROUND(ROUND(F318,2)*ROUND(G318,3),2)</f>
        <v>1146.32</v>
      </c>
    </row>
    <row r="319" spans="1:8" x14ac:dyDescent="0.25">
      <c r="E319" s="15" t="s">
        <v>65</v>
      </c>
      <c r="F319" s="15"/>
      <c r="G319" s="15"/>
      <c r="H319" s="23">
        <f>SUM(H315:H318)</f>
        <v>4123.1000000000004</v>
      </c>
    </row>
    <row r="321" spans="1:8" x14ac:dyDescent="0.25">
      <c r="C321" s="15" t="s">
        <v>7</v>
      </c>
      <c r="D321" s="16" t="s">
        <v>8</v>
      </c>
      <c r="E321" s="15" t="s">
        <v>9</v>
      </c>
    </row>
    <row r="322" spans="1:8" x14ac:dyDescent="0.25">
      <c r="C322" s="15" t="s">
        <v>10</v>
      </c>
      <c r="D322" s="16" t="s">
        <v>234</v>
      </c>
      <c r="E322" s="15" t="s">
        <v>235</v>
      </c>
    </row>
    <row r="323" spans="1:8" x14ac:dyDescent="0.25">
      <c r="C323" s="15" t="s">
        <v>85</v>
      </c>
      <c r="D323" s="16" t="s">
        <v>146</v>
      </c>
      <c r="E323" s="15" t="s">
        <v>336</v>
      </c>
    </row>
    <row r="324" spans="1:8" x14ac:dyDescent="0.25">
      <c r="C324" s="15" t="s">
        <v>242</v>
      </c>
      <c r="D324" s="16" t="s">
        <v>8</v>
      </c>
      <c r="E324" s="15" t="s">
        <v>337</v>
      </c>
    </row>
    <row r="326" spans="1:8" ht="68.25" x14ac:dyDescent="0.25">
      <c r="A326" s="11" t="s">
        <v>338</v>
      </c>
      <c r="B326" s="11">
        <v>1</v>
      </c>
      <c r="C326" s="11" t="s">
        <v>339</v>
      </c>
      <c r="D326" s="17" t="s">
        <v>31</v>
      </c>
      <c r="E326" s="18" t="s">
        <v>340</v>
      </c>
      <c r="F326" s="19">
        <v>49.83</v>
      </c>
      <c r="G326" s="20">
        <v>2</v>
      </c>
      <c r="H326" s="21">
        <f>ROUND(ROUND(F326,2)*ROUND(G326,3),2)</f>
        <v>99.66</v>
      </c>
    </row>
    <row r="327" spans="1:8" ht="79.5" x14ac:dyDescent="0.25">
      <c r="A327" s="11" t="s">
        <v>338</v>
      </c>
      <c r="B327" s="11">
        <v>2</v>
      </c>
      <c r="C327" s="11" t="s">
        <v>341</v>
      </c>
      <c r="D327" s="17" t="s">
        <v>31</v>
      </c>
      <c r="E327" s="18" t="s">
        <v>342</v>
      </c>
      <c r="F327" s="19">
        <v>70.849999999999994</v>
      </c>
      <c r="G327" s="20">
        <v>1</v>
      </c>
      <c r="H327" s="21">
        <f>ROUND(ROUND(F327,2)*ROUND(G327,3),2)</f>
        <v>70.849999999999994</v>
      </c>
    </row>
    <row r="328" spans="1:8" ht="124.5" x14ac:dyDescent="0.25">
      <c r="A328" s="11" t="s">
        <v>338</v>
      </c>
      <c r="B328" s="11">
        <v>3</v>
      </c>
      <c r="C328" s="11" t="s">
        <v>343</v>
      </c>
      <c r="D328" s="17" t="s">
        <v>31</v>
      </c>
      <c r="E328" s="18" t="s">
        <v>344</v>
      </c>
      <c r="F328" s="19">
        <v>121.24</v>
      </c>
      <c r="G328" s="20">
        <v>1</v>
      </c>
      <c r="H328" s="21">
        <f>ROUND(ROUND(F328,2)*ROUND(G328,3),2)</f>
        <v>121.24</v>
      </c>
    </row>
    <row r="329" spans="1:8" ht="57" x14ac:dyDescent="0.25">
      <c r="A329" s="11" t="s">
        <v>338</v>
      </c>
      <c r="B329" s="11">
        <v>4</v>
      </c>
      <c r="C329" s="11" t="s">
        <v>345</v>
      </c>
      <c r="D329" s="17" t="s">
        <v>31</v>
      </c>
      <c r="E329" s="18" t="s">
        <v>346</v>
      </c>
      <c r="F329" s="19">
        <v>46.45</v>
      </c>
      <c r="G329" s="20">
        <v>4</v>
      </c>
      <c r="H329" s="21">
        <f>ROUND(ROUND(F329,2)*ROUND(G329,3),2)</f>
        <v>185.8</v>
      </c>
    </row>
    <row r="330" spans="1:8" ht="79.5" x14ac:dyDescent="0.25">
      <c r="A330" s="11" t="s">
        <v>338</v>
      </c>
      <c r="B330" s="11">
        <v>5</v>
      </c>
      <c r="C330" s="11" t="s">
        <v>347</v>
      </c>
      <c r="D330" s="17" t="s">
        <v>24</v>
      </c>
      <c r="E330" s="18" t="s">
        <v>348</v>
      </c>
      <c r="F330" s="19">
        <v>15.64</v>
      </c>
      <c r="G330" s="20">
        <v>200</v>
      </c>
      <c r="H330" s="21">
        <f>ROUND(ROUND(F330,2)*ROUND(G330,3),2)</f>
        <v>3128</v>
      </c>
    </row>
    <row r="331" spans="1:8" x14ac:dyDescent="0.25">
      <c r="E331" s="15" t="s">
        <v>65</v>
      </c>
      <c r="F331" s="15"/>
      <c r="G331" s="15"/>
      <c r="H331" s="23">
        <f>SUM(H326:H330)</f>
        <v>3605.55</v>
      </c>
    </row>
    <row r="333" spans="1:8" x14ac:dyDescent="0.25">
      <c r="C333" s="15" t="s">
        <v>7</v>
      </c>
      <c r="D333" s="16" t="s">
        <v>8</v>
      </c>
      <c r="E333" s="15" t="s">
        <v>9</v>
      </c>
    </row>
    <row r="334" spans="1:8" x14ac:dyDescent="0.25">
      <c r="C334" s="15" t="s">
        <v>10</v>
      </c>
      <c r="D334" s="16" t="s">
        <v>234</v>
      </c>
      <c r="E334" s="15" t="s">
        <v>235</v>
      </c>
    </row>
    <row r="335" spans="1:8" x14ac:dyDescent="0.25">
      <c r="C335" s="15" t="s">
        <v>85</v>
      </c>
      <c r="D335" s="16" t="s">
        <v>146</v>
      </c>
      <c r="E335" s="15" t="s">
        <v>336</v>
      </c>
    </row>
    <row r="336" spans="1:8" x14ac:dyDescent="0.25">
      <c r="C336" s="15" t="s">
        <v>242</v>
      </c>
      <c r="D336" s="16" t="s">
        <v>66</v>
      </c>
      <c r="E336" s="15" t="s">
        <v>349</v>
      </c>
    </row>
    <row r="338" spans="1:8" ht="158.25" x14ac:dyDescent="0.25">
      <c r="A338" s="11" t="s">
        <v>350</v>
      </c>
      <c r="B338" s="11">
        <v>1</v>
      </c>
      <c r="C338" s="11" t="s">
        <v>351</v>
      </c>
      <c r="D338" s="17" t="s">
        <v>31</v>
      </c>
      <c r="E338" s="18" t="s">
        <v>352</v>
      </c>
      <c r="F338" s="19">
        <v>636.80999999999995</v>
      </c>
      <c r="G338" s="20">
        <v>1</v>
      </c>
      <c r="H338" s="21">
        <f>ROUND(ROUND(F338,2)*ROUND(G338,3),2)</f>
        <v>636.80999999999995</v>
      </c>
    </row>
    <row r="339" spans="1:8" ht="158.25" x14ac:dyDescent="0.25">
      <c r="A339" s="11" t="s">
        <v>350</v>
      </c>
      <c r="B339" s="11">
        <v>2</v>
      </c>
      <c r="C339" s="11" t="s">
        <v>353</v>
      </c>
      <c r="D339" s="17" t="s">
        <v>31</v>
      </c>
      <c r="E339" s="18" t="s">
        <v>354</v>
      </c>
      <c r="F339" s="19">
        <v>639.94000000000005</v>
      </c>
      <c r="G339" s="20">
        <v>1</v>
      </c>
      <c r="H339" s="21">
        <f>ROUND(ROUND(F339,2)*ROUND(G339,3),2)</f>
        <v>639.94000000000005</v>
      </c>
    </row>
    <row r="340" spans="1:8" ht="409.6" x14ac:dyDescent="0.25">
      <c r="A340" s="11" t="s">
        <v>350</v>
      </c>
      <c r="B340" s="11">
        <v>3</v>
      </c>
      <c r="C340" s="11" t="s">
        <v>355</v>
      </c>
      <c r="D340" s="17" t="s">
        <v>31</v>
      </c>
      <c r="E340" s="18" t="s">
        <v>356</v>
      </c>
      <c r="F340" s="19">
        <v>2382.94</v>
      </c>
      <c r="G340" s="20">
        <v>1</v>
      </c>
      <c r="H340" s="21">
        <f>ROUND(ROUND(F340,2)*ROUND(G340,3),2)</f>
        <v>2382.94</v>
      </c>
    </row>
    <row r="341" spans="1:8" x14ac:dyDescent="0.25">
      <c r="E341" s="15" t="s">
        <v>65</v>
      </c>
      <c r="F341" s="15"/>
      <c r="G341" s="15"/>
      <c r="H341" s="23">
        <f>SUM(H338:H340)</f>
        <v>3659.69</v>
      </c>
    </row>
    <row r="343" spans="1:8" x14ac:dyDescent="0.25">
      <c r="C343" s="15" t="s">
        <v>7</v>
      </c>
      <c r="D343" s="16" t="s">
        <v>8</v>
      </c>
      <c r="E343" s="15" t="s">
        <v>9</v>
      </c>
    </row>
    <row r="344" spans="1:8" x14ac:dyDescent="0.25">
      <c r="C344" s="15" t="s">
        <v>10</v>
      </c>
      <c r="D344" s="16" t="s">
        <v>234</v>
      </c>
      <c r="E344" s="15" t="s">
        <v>235</v>
      </c>
    </row>
    <row r="345" spans="1:8" x14ac:dyDescent="0.25">
      <c r="C345" s="15" t="s">
        <v>85</v>
      </c>
      <c r="D345" s="16" t="s">
        <v>146</v>
      </c>
      <c r="E345" s="15" t="s">
        <v>336</v>
      </c>
    </row>
    <row r="346" spans="1:8" x14ac:dyDescent="0.25">
      <c r="C346" s="15" t="s">
        <v>242</v>
      </c>
      <c r="D346" s="16" t="s">
        <v>83</v>
      </c>
      <c r="E346" s="15" t="s">
        <v>357</v>
      </c>
    </row>
    <row r="348" spans="1:8" ht="113.25" x14ac:dyDescent="0.25">
      <c r="A348" s="11" t="s">
        <v>358</v>
      </c>
      <c r="B348" s="11">
        <v>1</v>
      </c>
      <c r="C348" s="11" t="s">
        <v>359</v>
      </c>
      <c r="D348" s="17" t="s">
        <v>24</v>
      </c>
      <c r="E348" s="18" t="s">
        <v>360</v>
      </c>
      <c r="F348" s="19">
        <v>4.43</v>
      </c>
      <c r="G348" s="20">
        <v>395</v>
      </c>
      <c r="H348" s="21">
        <f>ROUND(ROUND(F348,2)*ROUND(G348,3),2)</f>
        <v>1749.85</v>
      </c>
    </row>
    <row r="349" spans="1:8" ht="113.25" x14ac:dyDescent="0.25">
      <c r="A349" s="11" t="s">
        <v>358</v>
      </c>
      <c r="B349" s="11">
        <v>2</v>
      </c>
      <c r="C349" s="11" t="s">
        <v>361</v>
      </c>
      <c r="D349" s="17" t="s">
        <v>24</v>
      </c>
      <c r="E349" s="18" t="s">
        <v>362</v>
      </c>
      <c r="F349" s="19">
        <v>13.44</v>
      </c>
      <c r="G349" s="20">
        <v>873</v>
      </c>
      <c r="H349" s="21">
        <f>ROUND(ROUND(F349,2)*ROUND(G349,3),2)</f>
        <v>11733.12</v>
      </c>
    </row>
    <row r="350" spans="1:8" ht="124.5" x14ac:dyDescent="0.25">
      <c r="A350" s="11" t="s">
        <v>358</v>
      </c>
      <c r="B350" s="11">
        <v>3</v>
      </c>
      <c r="C350" s="11" t="s">
        <v>363</v>
      </c>
      <c r="D350" s="17" t="s">
        <v>24</v>
      </c>
      <c r="E350" s="18" t="s">
        <v>364</v>
      </c>
      <c r="F350" s="19">
        <v>7.9</v>
      </c>
      <c r="G350" s="20">
        <v>25</v>
      </c>
      <c r="H350" s="21">
        <f>ROUND(ROUND(F350,2)*ROUND(G350,3),2)</f>
        <v>197.5</v>
      </c>
    </row>
    <row r="351" spans="1:8" ht="124.5" x14ac:dyDescent="0.25">
      <c r="A351" s="11" t="s">
        <v>358</v>
      </c>
      <c r="B351" s="11">
        <v>4</v>
      </c>
      <c r="C351" s="11" t="s">
        <v>365</v>
      </c>
      <c r="D351" s="17" t="s">
        <v>24</v>
      </c>
      <c r="E351" s="18" t="s">
        <v>366</v>
      </c>
      <c r="F351" s="19">
        <v>24.61</v>
      </c>
      <c r="G351" s="20">
        <v>8</v>
      </c>
      <c r="H351" s="21">
        <f>ROUND(ROUND(F351,2)*ROUND(G351,3),2)</f>
        <v>196.88</v>
      </c>
    </row>
    <row r="352" spans="1:8" x14ac:dyDescent="0.25">
      <c r="A352" s="11" t="s">
        <v>358</v>
      </c>
      <c r="B352" s="11">
        <v>5</v>
      </c>
      <c r="C352" s="11" t="s">
        <v>367</v>
      </c>
      <c r="D352" s="17" t="s">
        <v>24</v>
      </c>
      <c r="E352" s="22" t="s">
        <v>368</v>
      </c>
      <c r="F352" s="19">
        <v>3.52</v>
      </c>
      <c r="G352" s="20">
        <v>865</v>
      </c>
      <c r="H352" s="21">
        <f>ROUND(ROUND(F352,2)*ROUND(G352,3),2)</f>
        <v>3044.8</v>
      </c>
    </row>
    <row r="353" spans="1:8" x14ac:dyDescent="0.25">
      <c r="E353" s="15" t="s">
        <v>65</v>
      </c>
      <c r="F353" s="15"/>
      <c r="G353" s="15"/>
      <c r="H353" s="23">
        <f>SUM(H348:H352)</f>
        <v>16922.150000000001</v>
      </c>
    </row>
    <row r="355" spans="1:8" x14ac:dyDescent="0.25">
      <c r="C355" s="15" t="s">
        <v>7</v>
      </c>
      <c r="D355" s="16" t="s">
        <v>8</v>
      </c>
      <c r="E355" s="15" t="s">
        <v>9</v>
      </c>
    </row>
    <row r="356" spans="1:8" x14ac:dyDescent="0.25">
      <c r="C356" s="15" t="s">
        <v>10</v>
      </c>
      <c r="D356" s="16" t="s">
        <v>234</v>
      </c>
      <c r="E356" s="15" t="s">
        <v>235</v>
      </c>
    </row>
    <row r="357" spans="1:8" x14ac:dyDescent="0.25">
      <c r="C357" s="15" t="s">
        <v>85</v>
      </c>
      <c r="D357" s="16" t="s">
        <v>193</v>
      </c>
      <c r="E357" s="15" t="s">
        <v>369</v>
      </c>
    </row>
    <row r="358" spans="1:8" x14ac:dyDescent="0.25">
      <c r="C358" s="15" t="s">
        <v>242</v>
      </c>
      <c r="D358" s="16" t="s">
        <v>8</v>
      </c>
      <c r="E358" s="15" t="s">
        <v>370</v>
      </c>
    </row>
    <row r="360" spans="1:8" ht="124.5" x14ac:dyDescent="0.25">
      <c r="A360" s="11" t="s">
        <v>371</v>
      </c>
      <c r="B360" s="11">
        <v>1</v>
      </c>
      <c r="C360" s="11" t="s">
        <v>372</v>
      </c>
      <c r="D360" s="17" t="s">
        <v>31</v>
      </c>
      <c r="E360" s="18" t="s">
        <v>373</v>
      </c>
      <c r="F360" s="19">
        <v>1067.08</v>
      </c>
      <c r="G360" s="20">
        <v>4</v>
      </c>
      <c r="H360" s="21">
        <f t="shared" ref="H360:H366" si="12">ROUND(ROUND(F360,2)*ROUND(G360,3),2)</f>
        <v>4268.32</v>
      </c>
    </row>
    <row r="361" spans="1:8" ht="214.5" x14ac:dyDescent="0.25">
      <c r="A361" s="11" t="s">
        <v>371</v>
      </c>
      <c r="B361" s="11">
        <v>2</v>
      </c>
      <c r="C361" s="11" t="s">
        <v>374</v>
      </c>
      <c r="D361" s="17" t="s">
        <v>31</v>
      </c>
      <c r="E361" s="18" t="s">
        <v>375</v>
      </c>
      <c r="F361" s="19">
        <v>232.32</v>
      </c>
      <c r="G361" s="20">
        <v>16</v>
      </c>
      <c r="H361" s="21">
        <f t="shared" si="12"/>
        <v>3717.12</v>
      </c>
    </row>
    <row r="362" spans="1:8" ht="68.25" x14ac:dyDescent="0.25">
      <c r="A362" s="11" t="s">
        <v>371</v>
      </c>
      <c r="B362" s="11">
        <v>3</v>
      </c>
      <c r="C362" s="11" t="s">
        <v>376</v>
      </c>
      <c r="D362" s="17" t="s">
        <v>31</v>
      </c>
      <c r="E362" s="18" t="s">
        <v>377</v>
      </c>
      <c r="F362" s="19">
        <v>1268.9000000000001</v>
      </c>
      <c r="G362" s="20">
        <v>1</v>
      </c>
      <c r="H362" s="21">
        <f t="shared" si="12"/>
        <v>1268.9000000000001</v>
      </c>
    </row>
    <row r="363" spans="1:8" ht="248.25" x14ac:dyDescent="0.25">
      <c r="A363" s="11" t="s">
        <v>371</v>
      </c>
      <c r="B363" s="11">
        <v>4</v>
      </c>
      <c r="C363" s="11" t="s">
        <v>378</v>
      </c>
      <c r="D363" s="17" t="s">
        <v>31</v>
      </c>
      <c r="E363" s="18" t="s">
        <v>379</v>
      </c>
      <c r="F363" s="19">
        <v>806.58</v>
      </c>
      <c r="G363" s="20">
        <v>4</v>
      </c>
      <c r="H363" s="21">
        <f t="shared" si="12"/>
        <v>3226.32</v>
      </c>
    </row>
    <row r="364" spans="1:8" ht="79.5" x14ac:dyDescent="0.25">
      <c r="A364" s="11" t="s">
        <v>371</v>
      </c>
      <c r="B364" s="11">
        <v>5</v>
      </c>
      <c r="C364" s="11" t="s">
        <v>380</v>
      </c>
      <c r="D364" s="17" t="s">
        <v>31</v>
      </c>
      <c r="E364" s="18" t="s">
        <v>381</v>
      </c>
      <c r="F364" s="19">
        <v>36.659999999999997</v>
      </c>
      <c r="G364" s="20">
        <v>4</v>
      </c>
      <c r="H364" s="21">
        <f t="shared" si="12"/>
        <v>146.63999999999999</v>
      </c>
    </row>
    <row r="365" spans="1:8" ht="57" x14ac:dyDescent="0.25">
      <c r="A365" s="11" t="s">
        <v>371</v>
      </c>
      <c r="B365" s="11">
        <v>6</v>
      </c>
      <c r="C365" s="11" t="s">
        <v>382</v>
      </c>
      <c r="D365" s="17" t="s">
        <v>31</v>
      </c>
      <c r="E365" s="18" t="s">
        <v>383</v>
      </c>
      <c r="F365" s="19">
        <v>84.03</v>
      </c>
      <c r="G365" s="20">
        <v>5</v>
      </c>
      <c r="H365" s="21">
        <f t="shared" si="12"/>
        <v>420.15</v>
      </c>
    </row>
    <row r="366" spans="1:8" ht="68.25" x14ac:dyDescent="0.25">
      <c r="A366" s="11" t="s">
        <v>371</v>
      </c>
      <c r="B366" s="11">
        <v>7</v>
      </c>
      <c r="C366" s="11" t="s">
        <v>384</v>
      </c>
      <c r="D366" s="17" t="s">
        <v>31</v>
      </c>
      <c r="E366" s="18" t="s">
        <v>385</v>
      </c>
      <c r="F366" s="19">
        <v>750.25</v>
      </c>
      <c r="G366" s="20">
        <v>1</v>
      </c>
      <c r="H366" s="21">
        <f t="shared" si="12"/>
        <v>750.25</v>
      </c>
    </row>
    <row r="367" spans="1:8" x14ac:dyDescent="0.25">
      <c r="E367" s="15" t="s">
        <v>65</v>
      </c>
      <c r="F367" s="15"/>
      <c r="G367" s="15"/>
      <c r="H367" s="23">
        <f>SUM(H360:H366)</f>
        <v>13797.699999999999</v>
      </c>
    </row>
    <row r="369" spans="1:8" x14ac:dyDescent="0.25">
      <c r="C369" s="15" t="s">
        <v>7</v>
      </c>
      <c r="D369" s="16" t="s">
        <v>8</v>
      </c>
      <c r="E369" s="15" t="s">
        <v>9</v>
      </c>
    </row>
    <row r="370" spans="1:8" x14ac:dyDescent="0.25">
      <c r="C370" s="15" t="s">
        <v>10</v>
      </c>
      <c r="D370" s="16" t="s">
        <v>234</v>
      </c>
      <c r="E370" s="15" t="s">
        <v>235</v>
      </c>
    </row>
    <row r="371" spans="1:8" x14ac:dyDescent="0.25">
      <c r="C371" s="15" t="s">
        <v>85</v>
      </c>
      <c r="D371" s="16" t="s">
        <v>193</v>
      </c>
      <c r="E371" s="15" t="s">
        <v>369</v>
      </c>
    </row>
    <row r="372" spans="1:8" x14ac:dyDescent="0.25">
      <c r="C372" s="15" t="s">
        <v>242</v>
      </c>
      <c r="D372" s="16" t="s">
        <v>66</v>
      </c>
      <c r="E372" s="15" t="s">
        <v>386</v>
      </c>
    </row>
    <row r="374" spans="1:8" x14ac:dyDescent="0.25">
      <c r="A374" s="11" t="s">
        <v>387</v>
      </c>
      <c r="B374" s="11">
        <v>1</v>
      </c>
      <c r="C374" s="11" t="s">
        <v>388</v>
      </c>
      <c r="D374" s="17" t="s">
        <v>31</v>
      </c>
      <c r="E374" s="22" t="s">
        <v>389</v>
      </c>
      <c r="F374" s="19">
        <v>77.81</v>
      </c>
      <c r="G374" s="20">
        <v>22</v>
      </c>
      <c r="H374" s="21">
        <f>ROUND(ROUND(F374,2)*ROUND(G374,3),2)</f>
        <v>1711.82</v>
      </c>
    </row>
    <row r="375" spans="1:8" x14ac:dyDescent="0.25">
      <c r="A375" s="11" t="s">
        <v>387</v>
      </c>
      <c r="B375" s="11">
        <v>2</v>
      </c>
      <c r="C375" s="11" t="s">
        <v>390</v>
      </c>
      <c r="D375" s="17" t="s">
        <v>31</v>
      </c>
      <c r="E375" s="22" t="s">
        <v>391</v>
      </c>
      <c r="F375" s="19">
        <v>96.51</v>
      </c>
      <c r="G375" s="20">
        <v>6</v>
      </c>
      <c r="H375" s="21">
        <f>ROUND(ROUND(F375,2)*ROUND(G375,3),2)</f>
        <v>579.05999999999995</v>
      </c>
    </row>
    <row r="376" spans="1:8" x14ac:dyDescent="0.25">
      <c r="E376" s="15" t="s">
        <v>65</v>
      </c>
      <c r="F376" s="15"/>
      <c r="G376" s="15"/>
      <c r="H376" s="23">
        <f>SUM(H374:H375)</f>
        <v>2290.88</v>
      </c>
    </row>
    <row r="378" spans="1:8" x14ac:dyDescent="0.25">
      <c r="C378" s="15" t="s">
        <v>7</v>
      </c>
      <c r="D378" s="16" t="s">
        <v>8</v>
      </c>
      <c r="E378" s="15" t="s">
        <v>9</v>
      </c>
    </row>
    <row r="379" spans="1:8" x14ac:dyDescent="0.25">
      <c r="C379" s="15" t="s">
        <v>10</v>
      </c>
      <c r="D379" s="16" t="s">
        <v>234</v>
      </c>
      <c r="E379" s="15" t="s">
        <v>235</v>
      </c>
    </row>
    <row r="380" spans="1:8" x14ac:dyDescent="0.25">
      <c r="C380" s="15" t="s">
        <v>85</v>
      </c>
      <c r="D380" s="16" t="s">
        <v>216</v>
      </c>
      <c r="E380" s="15" t="s">
        <v>392</v>
      </c>
    </row>
    <row r="381" spans="1:8" x14ac:dyDescent="0.25">
      <c r="C381" s="15" t="s">
        <v>242</v>
      </c>
      <c r="D381" s="16" t="s">
        <v>8</v>
      </c>
      <c r="E381" s="15" t="s">
        <v>393</v>
      </c>
    </row>
    <row r="383" spans="1:8" x14ac:dyDescent="0.25">
      <c r="A383" s="11" t="s">
        <v>394</v>
      </c>
      <c r="B383" s="11">
        <v>1</v>
      </c>
      <c r="C383" s="11" t="s">
        <v>395</v>
      </c>
      <c r="D383" s="17" t="s">
        <v>24</v>
      </c>
      <c r="E383" s="22" t="s">
        <v>396</v>
      </c>
      <c r="F383" s="19">
        <v>11.57</v>
      </c>
      <c r="G383" s="20">
        <v>8</v>
      </c>
      <c r="H383" s="21">
        <f>ROUND(ROUND(F383,2)*ROUND(G383,3),2)</f>
        <v>92.56</v>
      </c>
    </row>
    <row r="384" spans="1:8" x14ac:dyDescent="0.25">
      <c r="A384" s="11" t="s">
        <v>394</v>
      </c>
      <c r="B384" s="11">
        <v>2</v>
      </c>
      <c r="C384" s="11" t="s">
        <v>397</v>
      </c>
      <c r="D384" s="17" t="s">
        <v>24</v>
      </c>
      <c r="E384" s="22" t="s">
        <v>398</v>
      </c>
      <c r="F384" s="19">
        <v>19.52</v>
      </c>
      <c r="G384" s="20">
        <v>8</v>
      </c>
      <c r="H384" s="21">
        <f>ROUND(ROUND(F384,2)*ROUND(G384,3),2)</f>
        <v>156.16</v>
      </c>
    </row>
    <row r="385" spans="1:8" ht="180.75" x14ac:dyDescent="0.25">
      <c r="A385" s="11" t="s">
        <v>394</v>
      </c>
      <c r="B385" s="11">
        <v>3</v>
      </c>
      <c r="C385" s="11" t="s">
        <v>289</v>
      </c>
      <c r="D385" s="17" t="s">
        <v>24</v>
      </c>
      <c r="E385" s="18" t="s">
        <v>290</v>
      </c>
      <c r="F385" s="19">
        <v>11.22</v>
      </c>
      <c r="G385" s="20">
        <v>78</v>
      </c>
      <c r="H385" s="21">
        <f>ROUND(ROUND(F385,2)*ROUND(G385,3),2)</f>
        <v>875.16</v>
      </c>
    </row>
    <row r="386" spans="1:8" x14ac:dyDescent="0.25">
      <c r="E386" s="15" t="s">
        <v>65</v>
      </c>
      <c r="F386" s="15"/>
      <c r="G386" s="15"/>
      <c r="H386" s="23">
        <f>SUM(H383:H385)</f>
        <v>1123.8799999999999</v>
      </c>
    </row>
    <row r="388" spans="1:8" x14ac:dyDescent="0.25">
      <c r="C388" s="15" t="s">
        <v>7</v>
      </c>
      <c r="D388" s="16" t="s">
        <v>8</v>
      </c>
      <c r="E388" s="15" t="s">
        <v>9</v>
      </c>
    </row>
    <row r="389" spans="1:8" x14ac:dyDescent="0.25">
      <c r="C389" s="15" t="s">
        <v>10</v>
      </c>
      <c r="D389" s="16" t="s">
        <v>234</v>
      </c>
      <c r="E389" s="15" t="s">
        <v>235</v>
      </c>
    </row>
    <row r="390" spans="1:8" x14ac:dyDescent="0.25">
      <c r="C390" s="15" t="s">
        <v>85</v>
      </c>
      <c r="D390" s="16" t="s">
        <v>216</v>
      </c>
      <c r="E390" s="15" t="s">
        <v>392</v>
      </c>
    </row>
    <row r="391" spans="1:8" x14ac:dyDescent="0.25">
      <c r="C391" s="15" t="s">
        <v>242</v>
      </c>
      <c r="D391" s="16" t="s">
        <v>66</v>
      </c>
      <c r="E391" s="15" t="s">
        <v>399</v>
      </c>
    </row>
    <row r="393" spans="1:8" x14ac:dyDescent="0.25">
      <c r="A393" s="11" t="s">
        <v>400</v>
      </c>
      <c r="B393" s="11">
        <v>1</v>
      </c>
      <c r="C393" s="11" t="s">
        <v>367</v>
      </c>
      <c r="D393" s="17" t="s">
        <v>24</v>
      </c>
      <c r="E393" s="22" t="s">
        <v>368</v>
      </c>
      <c r="F393" s="19">
        <v>3.52</v>
      </c>
      <c r="G393" s="20">
        <v>20</v>
      </c>
      <c r="H393" s="21">
        <f>ROUND(ROUND(F393,2)*ROUND(G393,3),2)</f>
        <v>70.400000000000006</v>
      </c>
    </row>
    <row r="394" spans="1:8" ht="113.25" x14ac:dyDescent="0.25">
      <c r="A394" s="11" t="s">
        <v>400</v>
      </c>
      <c r="B394" s="11">
        <v>2</v>
      </c>
      <c r="C394" s="11" t="s">
        <v>361</v>
      </c>
      <c r="D394" s="17" t="s">
        <v>24</v>
      </c>
      <c r="E394" s="18" t="s">
        <v>362</v>
      </c>
      <c r="F394" s="19">
        <v>13.44</v>
      </c>
      <c r="G394" s="20">
        <v>20</v>
      </c>
      <c r="H394" s="21">
        <f>ROUND(ROUND(F394,2)*ROUND(G394,3),2)</f>
        <v>268.8</v>
      </c>
    </row>
    <row r="395" spans="1:8" x14ac:dyDescent="0.25">
      <c r="E395" s="15" t="s">
        <v>65</v>
      </c>
      <c r="F395" s="15"/>
      <c r="G395" s="15"/>
      <c r="H395" s="23">
        <f>SUM(H393:H394)</f>
        <v>339.20000000000005</v>
      </c>
    </row>
    <row r="397" spans="1:8" x14ac:dyDescent="0.25">
      <c r="C397" s="15" t="s">
        <v>7</v>
      </c>
      <c r="D397" s="16" t="s">
        <v>8</v>
      </c>
      <c r="E397" s="15" t="s">
        <v>9</v>
      </c>
    </row>
    <row r="398" spans="1:8" x14ac:dyDescent="0.25">
      <c r="C398" s="15" t="s">
        <v>10</v>
      </c>
      <c r="D398" s="16" t="s">
        <v>234</v>
      </c>
      <c r="E398" s="15" t="s">
        <v>235</v>
      </c>
    </row>
    <row r="399" spans="1:8" x14ac:dyDescent="0.25">
      <c r="C399" s="15" t="s">
        <v>85</v>
      </c>
      <c r="D399" s="16" t="s">
        <v>216</v>
      </c>
      <c r="E399" s="15" t="s">
        <v>392</v>
      </c>
    </row>
    <row r="400" spans="1:8" x14ac:dyDescent="0.25">
      <c r="C400" s="15" t="s">
        <v>242</v>
      </c>
      <c r="D400" s="16" t="s">
        <v>83</v>
      </c>
      <c r="E400" s="15" t="s">
        <v>401</v>
      </c>
    </row>
    <row r="402" spans="1:8" x14ac:dyDescent="0.25">
      <c r="A402" s="11" t="s">
        <v>402</v>
      </c>
      <c r="B402" s="11">
        <v>1</v>
      </c>
      <c r="C402" s="11" t="s">
        <v>367</v>
      </c>
      <c r="D402" s="17" t="s">
        <v>24</v>
      </c>
      <c r="E402" s="22" t="s">
        <v>368</v>
      </c>
      <c r="F402" s="19">
        <v>3.52</v>
      </c>
      <c r="G402" s="20">
        <v>10</v>
      </c>
      <c r="H402" s="21">
        <f>ROUND(ROUND(F402,2)*ROUND(G402,3),2)</f>
        <v>35.200000000000003</v>
      </c>
    </row>
    <row r="403" spans="1:8" x14ac:dyDescent="0.25">
      <c r="A403" s="11" t="s">
        <v>402</v>
      </c>
      <c r="B403" s="11">
        <v>2</v>
      </c>
      <c r="C403" s="11" t="s">
        <v>403</v>
      </c>
      <c r="D403" s="17" t="s">
        <v>24</v>
      </c>
      <c r="E403" s="22" t="s">
        <v>404</v>
      </c>
      <c r="F403" s="19">
        <v>2.99</v>
      </c>
      <c r="G403" s="20">
        <v>10</v>
      </c>
      <c r="H403" s="21">
        <f>ROUND(ROUND(F403,2)*ROUND(G403,3),2)</f>
        <v>29.9</v>
      </c>
    </row>
    <row r="404" spans="1:8" x14ac:dyDescent="0.25">
      <c r="E404" s="15" t="s">
        <v>65</v>
      </c>
      <c r="F404" s="15"/>
      <c r="G404" s="15"/>
      <c r="H404" s="23">
        <f>SUM(H402:H403)</f>
        <v>65.099999999999994</v>
      </c>
    </row>
    <row r="406" spans="1:8" x14ac:dyDescent="0.25">
      <c r="C406" s="15" t="s">
        <v>7</v>
      </c>
      <c r="D406" s="16" t="s">
        <v>8</v>
      </c>
      <c r="E406" s="15" t="s">
        <v>9</v>
      </c>
    </row>
    <row r="407" spans="1:8" x14ac:dyDescent="0.25">
      <c r="C407" s="15" t="s">
        <v>10</v>
      </c>
      <c r="D407" s="16" t="s">
        <v>234</v>
      </c>
      <c r="E407" s="15" t="s">
        <v>235</v>
      </c>
    </row>
    <row r="408" spans="1:8" x14ac:dyDescent="0.25">
      <c r="C408" s="15" t="s">
        <v>85</v>
      </c>
      <c r="D408" s="16" t="s">
        <v>234</v>
      </c>
      <c r="E408" s="15" t="s">
        <v>405</v>
      </c>
    </row>
    <row r="410" spans="1:8" x14ac:dyDescent="0.25">
      <c r="A410" s="11" t="s">
        <v>406</v>
      </c>
      <c r="B410" s="11">
        <v>1</v>
      </c>
      <c r="C410" s="11" t="s">
        <v>407</v>
      </c>
      <c r="D410" s="17" t="s">
        <v>31</v>
      </c>
      <c r="E410" s="22" t="s">
        <v>408</v>
      </c>
      <c r="F410" s="19">
        <v>2100</v>
      </c>
      <c r="G410" s="20">
        <v>1</v>
      </c>
      <c r="H410" s="21">
        <f>ROUND(ROUND(F410,2)*ROUND(G410,3),2)</f>
        <v>2100</v>
      </c>
    </row>
    <row r="411" spans="1:8" ht="90.75" x14ac:dyDescent="0.25">
      <c r="A411" s="11" t="s">
        <v>406</v>
      </c>
      <c r="B411" s="11">
        <v>2</v>
      </c>
      <c r="C411" s="11" t="s">
        <v>409</v>
      </c>
      <c r="D411" s="17" t="s">
        <v>31</v>
      </c>
      <c r="E411" s="18" t="s">
        <v>410</v>
      </c>
      <c r="F411" s="19">
        <v>1575</v>
      </c>
      <c r="G411" s="20">
        <v>1</v>
      </c>
      <c r="H411" s="21">
        <f>ROUND(ROUND(F411,2)*ROUND(G411,3),2)</f>
        <v>1575</v>
      </c>
    </row>
    <row r="412" spans="1:8" x14ac:dyDescent="0.25">
      <c r="A412" s="11" t="s">
        <v>406</v>
      </c>
      <c r="B412" s="11">
        <v>3</v>
      </c>
      <c r="C412" s="11" t="s">
        <v>411</v>
      </c>
      <c r="D412" s="17" t="s">
        <v>412</v>
      </c>
      <c r="E412" s="22" t="s">
        <v>413</v>
      </c>
      <c r="F412" s="19">
        <v>2339.9899999999998</v>
      </c>
      <c r="G412" s="20">
        <v>1</v>
      </c>
      <c r="H412" s="21">
        <f>ROUND(ROUND(F412,2)*ROUND(G412,3),2)</f>
        <v>2339.9899999999998</v>
      </c>
    </row>
    <row r="413" spans="1:8" x14ac:dyDescent="0.25">
      <c r="E413" s="15" t="s">
        <v>65</v>
      </c>
      <c r="F413" s="15"/>
      <c r="G413" s="15"/>
      <c r="H413" s="23">
        <f>SUM(H410:H412)</f>
        <v>6014.99</v>
      </c>
    </row>
    <row r="415" spans="1:8" x14ac:dyDescent="0.25">
      <c r="C415" s="15" t="s">
        <v>7</v>
      </c>
      <c r="D415" s="16" t="s">
        <v>8</v>
      </c>
      <c r="E415" s="15" t="s">
        <v>9</v>
      </c>
    </row>
    <row r="416" spans="1:8" x14ac:dyDescent="0.25">
      <c r="C416" s="15" t="s">
        <v>10</v>
      </c>
      <c r="D416" s="16" t="s">
        <v>414</v>
      </c>
      <c r="E416" s="15" t="s">
        <v>415</v>
      </c>
    </row>
    <row r="417" spans="1:8" x14ac:dyDescent="0.25">
      <c r="C417" s="15" t="s">
        <v>85</v>
      </c>
      <c r="D417" s="16" t="s">
        <v>8</v>
      </c>
      <c r="E417" s="15" t="s">
        <v>416</v>
      </c>
    </row>
    <row r="419" spans="1:8" ht="102" x14ac:dyDescent="0.25">
      <c r="A419" s="11" t="s">
        <v>417</v>
      </c>
      <c r="B419" s="11">
        <v>1</v>
      </c>
      <c r="C419" s="11" t="s">
        <v>418</v>
      </c>
      <c r="D419" s="17" t="s">
        <v>19</v>
      </c>
      <c r="E419" s="18" t="s">
        <v>419</v>
      </c>
      <c r="F419" s="19">
        <v>32.39</v>
      </c>
      <c r="G419" s="20">
        <v>13.571</v>
      </c>
      <c r="H419" s="21">
        <f>ROUND(ROUND(F419,2)*ROUND(G419,3),2)</f>
        <v>439.56</v>
      </c>
    </row>
    <row r="420" spans="1:8" ht="102" x14ac:dyDescent="0.25">
      <c r="A420" s="11" t="s">
        <v>417</v>
      </c>
      <c r="B420" s="11">
        <v>2</v>
      </c>
      <c r="C420" s="11" t="s">
        <v>420</v>
      </c>
      <c r="D420" s="17" t="s">
        <v>19</v>
      </c>
      <c r="E420" s="18" t="s">
        <v>421</v>
      </c>
      <c r="F420" s="19">
        <v>32.770000000000003</v>
      </c>
      <c r="G420" s="20">
        <v>13.571</v>
      </c>
      <c r="H420" s="21">
        <f>ROUND(ROUND(F420,2)*ROUND(G420,3),2)</f>
        <v>444.72</v>
      </c>
    </row>
    <row r="421" spans="1:8" ht="90.75" x14ac:dyDescent="0.25">
      <c r="A421" s="11" t="s">
        <v>417</v>
      </c>
      <c r="B421" s="11">
        <v>3</v>
      </c>
      <c r="C421" s="11" t="s">
        <v>422</v>
      </c>
      <c r="D421" s="17" t="s">
        <v>19</v>
      </c>
      <c r="E421" s="18" t="s">
        <v>423</v>
      </c>
      <c r="F421" s="19">
        <v>18.11</v>
      </c>
      <c r="G421" s="20">
        <v>13.571</v>
      </c>
      <c r="H421" s="21">
        <f>ROUND(ROUND(F421,2)*ROUND(G421,3),2)</f>
        <v>245.77</v>
      </c>
    </row>
    <row r="422" spans="1:8" ht="113.25" x14ac:dyDescent="0.25">
      <c r="A422" s="11" t="s">
        <v>417</v>
      </c>
      <c r="B422" s="11">
        <v>4</v>
      </c>
      <c r="C422" s="11" t="s">
        <v>424</v>
      </c>
      <c r="D422" s="17" t="s">
        <v>19</v>
      </c>
      <c r="E422" s="18" t="s">
        <v>425</v>
      </c>
      <c r="F422" s="19">
        <v>64.61</v>
      </c>
      <c r="G422" s="20">
        <v>59.078000000000003</v>
      </c>
      <c r="H422" s="21">
        <f>ROUND(ROUND(F422,2)*ROUND(G422,3),2)</f>
        <v>3817.03</v>
      </c>
    </row>
    <row r="423" spans="1:8" ht="113.25" x14ac:dyDescent="0.25">
      <c r="A423" s="11" t="s">
        <v>417</v>
      </c>
      <c r="B423" s="11">
        <v>5</v>
      </c>
      <c r="C423" s="11" t="s">
        <v>426</v>
      </c>
      <c r="D423" s="17" t="s">
        <v>31</v>
      </c>
      <c r="E423" s="18" t="s">
        <v>427</v>
      </c>
      <c r="F423" s="19">
        <v>5916.22</v>
      </c>
      <c r="G423" s="20">
        <v>1</v>
      </c>
      <c r="H423" s="21">
        <f>ROUND(ROUND(F423,2)*ROUND(G423,3),2)</f>
        <v>5916.22</v>
      </c>
    </row>
    <row r="424" spans="1:8" x14ac:dyDescent="0.25">
      <c r="E424" s="15" t="s">
        <v>65</v>
      </c>
      <c r="F424" s="15"/>
      <c r="G424" s="15"/>
      <c r="H424" s="23">
        <f>SUM(H419:H423)</f>
        <v>10863.3</v>
      </c>
    </row>
    <row r="426" spans="1:8" x14ac:dyDescent="0.25">
      <c r="C426" s="15" t="s">
        <v>7</v>
      </c>
      <c r="D426" s="16" t="s">
        <v>8</v>
      </c>
      <c r="E426" s="15" t="s">
        <v>9</v>
      </c>
    </row>
    <row r="427" spans="1:8" x14ac:dyDescent="0.25">
      <c r="C427" s="15" t="s">
        <v>10</v>
      </c>
      <c r="D427" s="16" t="s">
        <v>414</v>
      </c>
      <c r="E427" s="15" t="s">
        <v>415</v>
      </c>
    </row>
    <row r="428" spans="1:8" x14ac:dyDescent="0.25">
      <c r="C428" s="15" t="s">
        <v>85</v>
      </c>
      <c r="D428" s="16" t="s">
        <v>66</v>
      </c>
      <c r="E428" s="15" t="s">
        <v>428</v>
      </c>
    </row>
    <row r="429" spans="1:8" x14ac:dyDescent="0.25">
      <c r="C429" s="15" t="s">
        <v>242</v>
      </c>
      <c r="D429" s="16" t="s">
        <v>8</v>
      </c>
      <c r="E429" s="15" t="s">
        <v>429</v>
      </c>
    </row>
    <row r="431" spans="1:8" x14ac:dyDescent="0.25">
      <c r="A431" s="11" t="s">
        <v>430</v>
      </c>
      <c r="B431" s="11">
        <v>1</v>
      </c>
      <c r="C431" s="11" t="s">
        <v>431</v>
      </c>
      <c r="D431" s="17" t="s">
        <v>31</v>
      </c>
      <c r="E431" s="22" t="s">
        <v>432</v>
      </c>
      <c r="F431" s="19">
        <v>850.92</v>
      </c>
      <c r="G431" s="20">
        <v>2</v>
      </c>
      <c r="H431" s="21">
        <f>ROUND(ROUND(F431,2)*ROUND(G431,3),2)</f>
        <v>1701.84</v>
      </c>
    </row>
    <row r="432" spans="1:8" x14ac:dyDescent="0.25">
      <c r="A432" s="11" t="s">
        <v>430</v>
      </c>
      <c r="B432" s="11">
        <v>2</v>
      </c>
      <c r="C432" s="11" t="s">
        <v>433</v>
      </c>
      <c r="D432" s="17" t="s">
        <v>31</v>
      </c>
      <c r="E432" s="22" t="s">
        <v>434</v>
      </c>
      <c r="F432" s="19">
        <v>421.14</v>
      </c>
      <c r="G432" s="20">
        <v>2</v>
      </c>
      <c r="H432" s="21">
        <f>ROUND(ROUND(F432,2)*ROUND(G432,3),2)</f>
        <v>842.28</v>
      </c>
    </row>
    <row r="433" spans="1:8" x14ac:dyDescent="0.25">
      <c r="A433" s="11" t="s">
        <v>430</v>
      </c>
      <c r="B433" s="11">
        <v>3</v>
      </c>
      <c r="C433" s="11" t="s">
        <v>435</v>
      </c>
      <c r="D433" s="17" t="s">
        <v>31</v>
      </c>
      <c r="E433" s="22" t="s">
        <v>436</v>
      </c>
      <c r="F433" s="19">
        <v>186</v>
      </c>
      <c r="G433" s="20">
        <v>4</v>
      </c>
      <c r="H433" s="21">
        <f>ROUND(ROUND(F433,2)*ROUND(G433,3),2)</f>
        <v>744</v>
      </c>
    </row>
    <row r="434" spans="1:8" x14ac:dyDescent="0.25">
      <c r="A434" s="11" t="s">
        <v>430</v>
      </c>
      <c r="B434" s="11">
        <v>4</v>
      </c>
      <c r="C434" s="11" t="s">
        <v>437</v>
      </c>
      <c r="D434" s="17" t="s">
        <v>31</v>
      </c>
      <c r="E434" s="22" t="s">
        <v>438</v>
      </c>
      <c r="F434" s="19">
        <v>38.46</v>
      </c>
      <c r="G434" s="20">
        <v>4</v>
      </c>
      <c r="H434" s="21">
        <f>ROUND(ROUND(F434,2)*ROUND(G434,3),2)</f>
        <v>153.84</v>
      </c>
    </row>
    <row r="435" spans="1:8" x14ac:dyDescent="0.25">
      <c r="E435" s="15" t="s">
        <v>65</v>
      </c>
      <c r="F435" s="15"/>
      <c r="G435" s="15"/>
      <c r="H435" s="23">
        <f>SUM(H431:H434)</f>
        <v>3441.96</v>
      </c>
    </row>
    <row r="437" spans="1:8" x14ac:dyDescent="0.25">
      <c r="C437" s="15" t="s">
        <v>7</v>
      </c>
      <c r="D437" s="16" t="s">
        <v>8</v>
      </c>
      <c r="E437" s="15" t="s">
        <v>9</v>
      </c>
    </row>
    <row r="438" spans="1:8" x14ac:dyDescent="0.25">
      <c r="C438" s="15" t="s">
        <v>10</v>
      </c>
      <c r="D438" s="16" t="s">
        <v>414</v>
      </c>
      <c r="E438" s="15" t="s">
        <v>415</v>
      </c>
    </row>
    <row r="439" spans="1:8" x14ac:dyDescent="0.25">
      <c r="C439" s="15" t="s">
        <v>85</v>
      </c>
      <c r="D439" s="16" t="s">
        <v>66</v>
      </c>
      <c r="E439" s="15" t="s">
        <v>428</v>
      </c>
    </row>
    <row r="440" spans="1:8" x14ac:dyDescent="0.25">
      <c r="C440" s="15" t="s">
        <v>242</v>
      </c>
      <c r="D440" s="16" t="s">
        <v>66</v>
      </c>
      <c r="E440" s="15" t="s">
        <v>439</v>
      </c>
    </row>
    <row r="442" spans="1:8" x14ac:dyDescent="0.25">
      <c r="A442" s="11" t="s">
        <v>440</v>
      </c>
      <c r="B442" s="11">
        <v>1</v>
      </c>
      <c r="C442" s="11" t="s">
        <v>441</v>
      </c>
      <c r="D442" s="17" t="s">
        <v>31</v>
      </c>
      <c r="E442" s="22" t="s">
        <v>442</v>
      </c>
      <c r="F442" s="19">
        <v>297.89999999999998</v>
      </c>
      <c r="G442" s="20">
        <v>4</v>
      </c>
      <c r="H442" s="21">
        <f>ROUND(ROUND(F442,2)*ROUND(G442,3),2)</f>
        <v>1191.5999999999999</v>
      </c>
    </row>
    <row r="443" spans="1:8" x14ac:dyDescent="0.25">
      <c r="A443" s="11" t="s">
        <v>440</v>
      </c>
      <c r="B443" s="11">
        <v>2</v>
      </c>
      <c r="C443" s="11" t="s">
        <v>443</v>
      </c>
      <c r="D443" s="17" t="s">
        <v>31</v>
      </c>
      <c r="E443" s="22" t="s">
        <v>444</v>
      </c>
      <c r="F443" s="19">
        <v>343.35</v>
      </c>
      <c r="G443" s="20">
        <v>4</v>
      </c>
      <c r="H443" s="21">
        <f>ROUND(ROUND(F443,2)*ROUND(G443,3),2)</f>
        <v>1373.4</v>
      </c>
    </row>
    <row r="444" spans="1:8" x14ac:dyDescent="0.25">
      <c r="A444" s="11" t="s">
        <v>440</v>
      </c>
      <c r="B444" s="11">
        <v>3</v>
      </c>
      <c r="C444" s="11" t="s">
        <v>445</v>
      </c>
      <c r="D444" s="17" t="s">
        <v>31</v>
      </c>
      <c r="E444" s="22" t="s">
        <v>446</v>
      </c>
      <c r="F444" s="19">
        <v>118.97</v>
      </c>
      <c r="G444" s="20">
        <v>8</v>
      </c>
      <c r="H444" s="21">
        <f>ROUND(ROUND(F444,2)*ROUND(G444,3),2)</f>
        <v>951.76</v>
      </c>
    </row>
    <row r="445" spans="1:8" x14ac:dyDescent="0.25">
      <c r="A445" s="11" t="s">
        <v>440</v>
      </c>
      <c r="B445" s="11">
        <v>4</v>
      </c>
      <c r="C445" s="11" t="s">
        <v>437</v>
      </c>
      <c r="D445" s="17" t="s">
        <v>31</v>
      </c>
      <c r="E445" s="22" t="s">
        <v>438</v>
      </c>
      <c r="F445" s="19">
        <v>38.46</v>
      </c>
      <c r="G445" s="20">
        <v>8</v>
      </c>
      <c r="H445" s="21">
        <f>ROUND(ROUND(F445,2)*ROUND(G445,3),2)</f>
        <v>307.68</v>
      </c>
    </row>
    <row r="446" spans="1:8" x14ac:dyDescent="0.25">
      <c r="E446" s="15" t="s">
        <v>65</v>
      </c>
      <c r="F446" s="15"/>
      <c r="G446" s="15"/>
      <c r="H446" s="23">
        <f>SUM(H442:H445)</f>
        <v>3824.44</v>
      </c>
    </row>
    <row r="448" spans="1:8" x14ac:dyDescent="0.25">
      <c r="C448" s="15" t="s">
        <v>7</v>
      </c>
      <c r="D448" s="16" t="s">
        <v>8</v>
      </c>
      <c r="E448" s="15" t="s">
        <v>9</v>
      </c>
    </row>
    <row r="449" spans="1:8" x14ac:dyDescent="0.25">
      <c r="C449" s="15" t="s">
        <v>10</v>
      </c>
      <c r="D449" s="16" t="s">
        <v>414</v>
      </c>
      <c r="E449" s="15" t="s">
        <v>415</v>
      </c>
    </row>
    <row r="450" spans="1:8" x14ac:dyDescent="0.25">
      <c r="C450" s="15" t="s">
        <v>85</v>
      </c>
      <c r="D450" s="16" t="s">
        <v>66</v>
      </c>
      <c r="E450" s="15" t="s">
        <v>428</v>
      </c>
    </row>
    <row r="451" spans="1:8" x14ac:dyDescent="0.25">
      <c r="C451" s="15" t="s">
        <v>242</v>
      </c>
      <c r="D451" s="16" t="s">
        <v>83</v>
      </c>
      <c r="E451" s="15" t="s">
        <v>447</v>
      </c>
    </row>
    <row r="453" spans="1:8" x14ac:dyDescent="0.25">
      <c r="A453" s="11" t="s">
        <v>448</v>
      </c>
      <c r="B453" s="11">
        <v>1</v>
      </c>
      <c r="C453" s="11" t="s">
        <v>449</v>
      </c>
      <c r="D453" s="17" t="s">
        <v>31</v>
      </c>
      <c r="E453" s="22" t="s">
        <v>450</v>
      </c>
      <c r="F453" s="19">
        <v>3.02</v>
      </c>
      <c r="G453" s="20">
        <v>60</v>
      </c>
      <c r="H453" s="21">
        <f>ROUND(ROUND(F453,2)*ROUND(G453,3),2)</f>
        <v>181.2</v>
      </c>
    </row>
    <row r="454" spans="1:8" x14ac:dyDescent="0.25">
      <c r="E454" s="15" t="s">
        <v>65</v>
      </c>
      <c r="F454" s="15"/>
      <c r="G454" s="15"/>
      <c r="H454" s="23">
        <f>SUM(H453:H453)</f>
        <v>181.2</v>
      </c>
    </row>
    <row r="456" spans="1:8" x14ac:dyDescent="0.25">
      <c r="C456" s="15" t="s">
        <v>7</v>
      </c>
      <c r="D456" s="16" t="s">
        <v>8</v>
      </c>
      <c r="E456" s="15" t="s">
        <v>9</v>
      </c>
    </row>
    <row r="457" spans="1:8" x14ac:dyDescent="0.25">
      <c r="C457" s="15" t="s">
        <v>10</v>
      </c>
      <c r="D457" s="16" t="s">
        <v>451</v>
      </c>
      <c r="E457" s="15" t="s">
        <v>452</v>
      </c>
    </row>
    <row r="458" spans="1:8" x14ac:dyDescent="0.25">
      <c r="C458" s="15" t="s">
        <v>85</v>
      </c>
      <c r="D458" s="16" t="s">
        <v>8</v>
      </c>
      <c r="E458" s="15" t="s">
        <v>453</v>
      </c>
    </row>
    <row r="460" spans="1:8" x14ac:dyDescent="0.25">
      <c r="A460" s="11" t="s">
        <v>454</v>
      </c>
      <c r="B460" s="11">
        <v>1</v>
      </c>
      <c r="C460" s="11" t="s">
        <v>455</v>
      </c>
      <c r="D460" s="17" t="s">
        <v>31</v>
      </c>
      <c r="E460" s="22" t="s">
        <v>456</v>
      </c>
      <c r="F460" s="19">
        <v>80.47</v>
      </c>
      <c r="G460" s="20">
        <v>3</v>
      </c>
      <c r="H460" s="21">
        <f>ROUND(ROUND(F460,2)*ROUND(G460,3),2)</f>
        <v>241.41</v>
      </c>
    </row>
    <row r="461" spans="1:8" x14ac:dyDescent="0.25">
      <c r="A461" s="11" t="s">
        <v>454</v>
      </c>
      <c r="B461" s="11">
        <v>2</v>
      </c>
      <c r="C461" s="11" t="s">
        <v>457</v>
      </c>
      <c r="D461" s="17" t="s">
        <v>31</v>
      </c>
      <c r="E461" s="22" t="s">
        <v>458</v>
      </c>
      <c r="F461" s="19">
        <v>150.71</v>
      </c>
      <c r="G461" s="20">
        <v>3</v>
      </c>
      <c r="H461" s="21">
        <f>ROUND(ROUND(F461,2)*ROUND(G461,3),2)</f>
        <v>452.13</v>
      </c>
    </row>
    <row r="462" spans="1:8" x14ac:dyDescent="0.25">
      <c r="A462" s="11" t="s">
        <v>454</v>
      </c>
      <c r="B462" s="11">
        <v>3</v>
      </c>
      <c r="C462" s="11" t="s">
        <v>459</v>
      </c>
      <c r="D462" s="17" t="s">
        <v>31</v>
      </c>
      <c r="E462" s="22" t="s">
        <v>460</v>
      </c>
      <c r="F462" s="19">
        <v>45.05</v>
      </c>
      <c r="G462" s="20">
        <v>3</v>
      </c>
      <c r="H462" s="21">
        <f>ROUND(ROUND(F462,2)*ROUND(G462,3),2)</f>
        <v>135.15</v>
      </c>
    </row>
    <row r="463" spans="1:8" x14ac:dyDescent="0.25">
      <c r="E463" s="15" t="s">
        <v>65</v>
      </c>
      <c r="F463" s="15"/>
      <c r="G463" s="15"/>
      <c r="H463" s="23">
        <f>SUM(H460:H462)</f>
        <v>828.68999999999994</v>
      </c>
    </row>
    <row r="465" spans="1:8" x14ac:dyDescent="0.25">
      <c r="C465" s="15" t="s">
        <v>7</v>
      </c>
      <c r="D465" s="16" t="s">
        <v>8</v>
      </c>
      <c r="E465" s="15" t="s">
        <v>9</v>
      </c>
    </row>
    <row r="466" spans="1:8" x14ac:dyDescent="0.25">
      <c r="C466" s="15" t="s">
        <v>10</v>
      </c>
      <c r="D466" s="16" t="s">
        <v>451</v>
      </c>
      <c r="E466" s="15" t="s">
        <v>452</v>
      </c>
    </row>
    <row r="467" spans="1:8" x14ac:dyDescent="0.25">
      <c r="C467" s="15" t="s">
        <v>85</v>
      </c>
      <c r="D467" s="16" t="s">
        <v>66</v>
      </c>
      <c r="E467" s="15" t="s">
        <v>461</v>
      </c>
    </row>
    <row r="469" spans="1:8" x14ac:dyDescent="0.25">
      <c r="A469" s="11" t="s">
        <v>462</v>
      </c>
      <c r="B469" s="11">
        <v>1</v>
      </c>
      <c r="C469" s="11" t="s">
        <v>463</v>
      </c>
      <c r="D469" s="17" t="s">
        <v>31</v>
      </c>
      <c r="E469" s="22" t="s">
        <v>464</v>
      </c>
      <c r="F469" s="19">
        <v>22.39</v>
      </c>
      <c r="G469" s="20">
        <v>1</v>
      </c>
      <c r="H469" s="21">
        <f>ROUND(ROUND(F469,2)*ROUND(G469,3),2)</f>
        <v>22.39</v>
      </c>
    </row>
    <row r="470" spans="1:8" x14ac:dyDescent="0.25">
      <c r="A470" s="11" t="s">
        <v>462</v>
      </c>
      <c r="B470" s="11">
        <v>2</v>
      </c>
      <c r="C470" s="11" t="s">
        <v>465</v>
      </c>
      <c r="D470" s="17" t="s">
        <v>31</v>
      </c>
      <c r="E470" s="22" t="s">
        <v>466</v>
      </c>
      <c r="F470" s="19">
        <v>70.12</v>
      </c>
      <c r="G470" s="20">
        <v>1</v>
      </c>
      <c r="H470" s="21">
        <f>ROUND(ROUND(F470,2)*ROUND(G470,3),2)</f>
        <v>70.12</v>
      </c>
    </row>
    <row r="471" spans="1:8" x14ac:dyDescent="0.25">
      <c r="A471" s="11" t="s">
        <v>462</v>
      </c>
      <c r="B471" s="11">
        <v>3</v>
      </c>
      <c r="C471" s="11" t="s">
        <v>467</v>
      </c>
      <c r="D471" s="17" t="s">
        <v>31</v>
      </c>
      <c r="E471" s="22" t="s">
        <v>468</v>
      </c>
      <c r="F471" s="19">
        <v>102.55</v>
      </c>
      <c r="G471" s="20">
        <v>1</v>
      </c>
      <c r="H471" s="21">
        <f>ROUND(ROUND(F471,2)*ROUND(G471,3),2)</f>
        <v>102.55</v>
      </c>
    </row>
    <row r="472" spans="1:8" x14ac:dyDescent="0.25">
      <c r="A472" s="11" t="s">
        <v>462</v>
      </c>
      <c r="B472" s="11">
        <v>4</v>
      </c>
      <c r="C472" s="11" t="s">
        <v>469</v>
      </c>
      <c r="D472" s="17" t="s">
        <v>31</v>
      </c>
      <c r="E472" s="22" t="s">
        <v>470</v>
      </c>
      <c r="F472" s="19">
        <v>149.21</v>
      </c>
      <c r="G472" s="20">
        <v>6</v>
      </c>
      <c r="H472" s="21">
        <f>ROUND(ROUND(F472,2)*ROUND(G472,3),2)</f>
        <v>895.26</v>
      </c>
    </row>
    <row r="473" spans="1:8" x14ac:dyDescent="0.25">
      <c r="E473" s="15" t="s">
        <v>65</v>
      </c>
      <c r="F473" s="15"/>
      <c r="G473" s="15"/>
      <c r="H473" s="23">
        <f>SUM(H469:H472)</f>
        <v>1090.32</v>
      </c>
    </row>
    <row r="475" spans="1:8" x14ac:dyDescent="0.25">
      <c r="C475" s="15" t="s">
        <v>7</v>
      </c>
      <c r="D475" s="16" t="s">
        <v>8</v>
      </c>
      <c r="E475" s="15" t="s">
        <v>9</v>
      </c>
    </row>
    <row r="476" spans="1:8" x14ac:dyDescent="0.25">
      <c r="C476" s="15" t="s">
        <v>10</v>
      </c>
      <c r="D476" s="16" t="s">
        <v>451</v>
      </c>
      <c r="E476" s="15" t="s">
        <v>452</v>
      </c>
    </row>
    <row r="477" spans="1:8" x14ac:dyDescent="0.25">
      <c r="C477" s="15" t="s">
        <v>85</v>
      </c>
      <c r="D477" s="16" t="s">
        <v>83</v>
      </c>
      <c r="E477" s="15" t="s">
        <v>471</v>
      </c>
    </row>
    <row r="479" spans="1:8" x14ac:dyDescent="0.25">
      <c r="A479" s="11" t="s">
        <v>472</v>
      </c>
      <c r="B479" s="11">
        <v>1</v>
      </c>
      <c r="C479" s="11" t="s">
        <v>473</v>
      </c>
      <c r="D479" s="17" t="s">
        <v>31</v>
      </c>
      <c r="E479" s="22" t="s">
        <v>474</v>
      </c>
      <c r="F479" s="19">
        <v>924.68</v>
      </c>
      <c r="G479" s="20">
        <v>1</v>
      </c>
      <c r="H479" s="21">
        <f t="shared" ref="H479:H484" si="13">ROUND(ROUND(F479,2)*ROUND(G479,3),2)</f>
        <v>924.68</v>
      </c>
    </row>
    <row r="480" spans="1:8" x14ac:dyDescent="0.25">
      <c r="A480" s="11" t="s">
        <v>472</v>
      </c>
      <c r="B480" s="11">
        <v>2</v>
      </c>
      <c r="C480" s="11" t="s">
        <v>469</v>
      </c>
      <c r="D480" s="17" t="s">
        <v>31</v>
      </c>
      <c r="E480" s="22" t="s">
        <v>470</v>
      </c>
      <c r="F480" s="19">
        <v>149.21</v>
      </c>
      <c r="G480" s="20">
        <v>7</v>
      </c>
      <c r="H480" s="21">
        <f t="shared" si="13"/>
        <v>1044.47</v>
      </c>
    </row>
    <row r="481" spans="1:8" x14ac:dyDescent="0.25">
      <c r="A481" s="11" t="s">
        <v>472</v>
      </c>
      <c r="B481" s="11">
        <v>3</v>
      </c>
      <c r="C481" s="11" t="s">
        <v>463</v>
      </c>
      <c r="D481" s="17" t="s">
        <v>31</v>
      </c>
      <c r="E481" s="22" t="s">
        <v>464</v>
      </c>
      <c r="F481" s="19">
        <v>22.39</v>
      </c>
      <c r="G481" s="20">
        <v>3</v>
      </c>
      <c r="H481" s="21">
        <f t="shared" si="13"/>
        <v>67.17</v>
      </c>
    </row>
    <row r="482" spans="1:8" x14ac:dyDescent="0.25">
      <c r="A482" s="11" t="s">
        <v>472</v>
      </c>
      <c r="B482" s="11">
        <v>4</v>
      </c>
      <c r="C482" s="11" t="s">
        <v>467</v>
      </c>
      <c r="D482" s="17" t="s">
        <v>31</v>
      </c>
      <c r="E482" s="22" t="s">
        <v>468</v>
      </c>
      <c r="F482" s="19">
        <v>102.55</v>
      </c>
      <c r="G482" s="20">
        <v>3</v>
      </c>
      <c r="H482" s="21">
        <f t="shared" si="13"/>
        <v>307.64999999999998</v>
      </c>
    </row>
    <row r="483" spans="1:8" x14ac:dyDescent="0.25">
      <c r="A483" s="11" t="s">
        <v>472</v>
      </c>
      <c r="B483" s="11">
        <v>5</v>
      </c>
      <c r="C483" s="11" t="s">
        <v>475</v>
      </c>
      <c r="D483" s="17" t="s">
        <v>31</v>
      </c>
      <c r="E483" s="22" t="s">
        <v>476</v>
      </c>
      <c r="F483" s="19">
        <v>426.96</v>
      </c>
      <c r="G483" s="20">
        <v>1</v>
      </c>
      <c r="H483" s="21">
        <f t="shared" si="13"/>
        <v>426.96</v>
      </c>
    </row>
    <row r="484" spans="1:8" x14ac:dyDescent="0.25">
      <c r="A484" s="11" t="s">
        <v>472</v>
      </c>
      <c r="B484" s="11">
        <v>6</v>
      </c>
      <c r="C484" s="11" t="s">
        <v>477</v>
      </c>
      <c r="D484" s="17" t="s">
        <v>31</v>
      </c>
      <c r="E484" s="22" t="s">
        <v>478</v>
      </c>
      <c r="F484" s="19">
        <v>111.13</v>
      </c>
      <c r="G484" s="20">
        <v>2</v>
      </c>
      <c r="H484" s="21">
        <f t="shared" si="13"/>
        <v>222.26</v>
      </c>
    </row>
    <row r="485" spans="1:8" x14ac:dyDescent="0.25">
      <c r="E485" s="15" t="s">
        <v>65</v>
      </c>
      <c r="F485" s="15"/>
      <c r="G485" s="15"/>
      <c r="H485" s="23">
        <f>SUM(H479:H484)</f>
        <v>2993.1900000000005</v>
      </c>
    </row>
    <row r="487" spans="1:8" x14ac:dyDescent="0.25">
      <c r="C487" s="15" t="s">
        <v>7</v>
      </c>
      <c r="D487" s="16" t="s">
        <v>8</v>
      </c>
      <c r="E487" s="15" t="s">
        <v>9</v>
      </c>
    </row>
    <row r="488" spans="1:8" x14ac:dyDescent="0.25">
      <c r="C488" s="15" t="s">
        <v>10</v>
      </c>
      <c r="D488" s="16" t="s">
        <v>451</v>
      </c>
      <c r="E488" s="15" t="s">
        <v>452</v>
      </c>
    </row>
    <row r="489" spans="1:8" x14ac:dyDescent="0.25">
      <c r="C489" s="15" t="s">
        <v>85</v>
      </c>
      <c r="D489" s="16" t="s">
        <v>146</v>
      </c>
      <c r="E489" s="15" t="s">
        <v>147</v>
      </c>
    </row>
    <row r="491" spans="1:8" x14ac:dyDescent="0.25">
      <c r="A491" s="11" t="s">
        <v>479</v>
      </c>
      <c r="B491" s="11">
        <v>1</v>
      </c>
      <c r="C491" s="11" t="s">
        <v>480</v>
      </c>
      <c r="D491" s="17" t="s">
        <v>31</v>
      </c>
      <c r="E491" s="22" t="s">
        <v>481</v>
      </c>
      <c r="F491" s="19">
        <v>591.92999999999995</v>
      </c>
      <c r="G491" s="20">
        <v>2</v>
      </c>
      <c r="H491" s="21">
        <f t="shared" ref="H491:H496" si="14">ROUND(ROUND(F491,2)*ROUND(G491,3),2)</f>
        <v>1183.8599999999999</v>
      </c>
    </row>
    <row r="492" spans="1:8" x14ac:dyDescent="0.25">
      <c r="A492" s="11" t="s">
        <v>479</v>
      </c>
      <c r="B492" s="11">
        <v>2</v>
      </c>
      <c r="C492" s="11" t="s">
        <v>482</v>
      </c>
      <c r="D492" s="17" t="s">
        <v>31</v>
      </c>
      <c r="E492" s="22" t="s">
        <v>483</v>
      </c>
      <c r="F492" s="19">
        <v>97.89</v>
      </c>
      <c r="G492" s="20">
        <v>2</v>
      </c>
      <c r="H492" s="21">
        <f t="shared" si="14"/>
        <v>195.78</v>
      </c>
    </row>
    <row r="493" spans="1:8" x14ac:dyDescent="0.25">
      <c r="A493" s="11" t="s">
        <v>479</v>
      </c>
      <c r="B493" s="11">
        <v>3</v>
      </c>
      <c r="C493" s="11" t="s">
        <v>484</v>
      </c>
      <c r="D493" s="17" t="s">
        <v>31</v>
      </c>
      <c r="E493" s="22" t="s">
        <v>485</v>
      </c>
      <c r="F493" s="19">
        <v>23.23</v>
      </c>
      <c r="G493" s="20">
        <v>7</v>
      </c>
      <c r="H493" s="21">
        <f t="shared" si="14"/>
        <v>162.61000000000001</v>
      </c>
    </row>
    <row r="494" spans="1:8" x14ac:dyDescent="0.25">
      <c r="A494" s="11" t="s">
        <v>479</v>
      </c>
      <c r="B494" s="11">
        <v>4</v>
      </c>
      <c r="C494" s="11" t="s">
        <v>486</v>
      </c>
      <c r="D494" s="17" t="s">
        <v>31</v>
      </c>
      <c r="E494" s="22" t="s">
        <v>487</v>
      </c>
      <c r="F494" s="19">
        <v>149.31</v>
      </c>
      <c r="G494" s="20">
        <v>7</v>
      </c>
      <c r="H494" s="21">
        <f t="shared" si="14"/>
        <v>1045.17</v>
      </c>
    </row>
    <row r="495" spans="1:8" x14ac:dyDescent="0.25">
      <c r="A495" s="11" t="s">
        <v>479</v>
      </c>
      <c r="B495" s="11">
        <v>5</v>
      </c>
      <c r="C495" s="11" t="s">
        <v>469</v>
      </c>
      <c r="D495" s="17" t="s">
        <v>31</v>
      </c>
      <c r="E495" s="22" t="s">
        <v>470</v>
      </c>
      <c r="F495" s="19">
        <v>149.21</v>
      </c>
      <c r="G495" s="20">
        <v>7</v>
      </c>
      <c r="H495" s="21">
        <f t="shared" si="14"/>
        <v>1044.47</v>
      </c>
    </row>
    <row r="496" spans="1:8" x14ac:dyDescent="0.25">
      <c r="A496" s="11" t="s">
        <v>479</v>
      </c>
      <c r="B496" s="11">
        <v>6</v>
      </c>
      <c r="C496" s="11" t="s">
        <v>488</v>
      </c>
      <c r="D496" s="17" t="s">
        <v>31</v>
      </c>
      <c r="E496" s="22" t="s">
        <v>489</v>
      </c>
      <c r="F496" s="19">
        <v>3000</v>
      </c>
      <c r="G496" s="20">
        <v>1</v>
      </c>
      <c r="H496" s="21">
        <f t="shared" si="14"/>
        <v>3000</v>
      </c>
    </row>
    <row r="497" spans="1:8" x14ac:dyDescent="0.25">
      <c r="E497" s="15" t="s">
        <v>65</v>
      </c>
      <c r="F497" s="15"/>
      <c r="G497" s="15"/>
      <c r="H497" s="23">
        <f>SUM(H491:H496)</f>
        <v>6631.89</v>
      </c>
    </row>
    <row r="499" spans="1:8" x14ac:dyDescent="0.25">
      <c r="C499" s="15" t="s">
        <v>7</v>
      </c>
      <c r="D499" s="16" t="s">
        <v>8</v>
      </c>
      <c r="E499" s="15" t="s">
        <v>9</v>
      </c>
    </row>
    <row r="500" spans="1:8" x14ac:dyDescent="0.25">
      <c r="C500" s="15" t="s">
        <v>10</v>
      </c>
      <c r="D500" s="16" t="s">
        <v>451</v>
      </c>
      <c r="E500" s="15" t="s">
        <v>452</v>
      </c>
    </row>
    <row r="501" spans="1:8" x14ac:dyDescent="0.25">
      <c r="C501" s="15" t="s">
        <v>85</v>
      </c>
      <c r="D501" s="16" t="s">
        <v>193</v>
      </c>
      <c r="E501" s="15" t="s">
        <v>490</v>
      </c>
    </row>
    <row r="503" spans="1:8" x14ac:dyDescent="0.25">
      <c r="A503" s="11" t="s">
        <v>491</v>
      </c>
      <c r="B503" s="11">
        <v>1</v>
      </c>
      <c r="C503" s="11" t="s">
        <v>492</v>
      </c>
      <c r="D503" s="17" t="s">
        <v>31</v>
      </c>
      <c r="E503" s="22" t="s">
        <v>493</v>
      </c>
      <c r="F503" s="19">
        <v>544.33000000000004</v>
      </c>
      <c r="G503" s="20">
        <v>3</v>
      </c>
      <c r="H503" s="21">
        <f>ROUND(ROUND(F503,2)*ROUND(G503,3),2)</f>
        <v>1632.99</v>
      </c>
    </row>
    <row r="504" spans="1:8" x14ac:dyDescent="0.25">
      <c r="E504" s="15" t="s">
        <v>65</v>
      </c>
      <c r="F504" s="15"/>
      <c r="G504" s="15"/>
      <c r="H504" s="23">
        <f>SUM(H503:H503)</f>
        <v>1632.99</v>
      </c>
    </row>
    <row r="506" spans="1:8" x14ac:dyDescent="0.25">
      <c r="C506" s="15" t="s">
        <v>7</v>
      </c>
      <c r="D506" s="16" t="s">
        <v>8</v>
      </c>
      <c r="E506" s="15" t="s">
        <v>9</v>
      </c>
    </row>
    <row r="507" spans="1:8" x14ac:dyDescent="0.25">
      <c r="C507" s="15" t="s">
        <v>10</v>
      </c>
      <c r="D507" s="16" t="s">
        <v>451</v>
      </c>
      <c r="E507" s="15" t="s">
        <v>452</v>
      </c>
    </row>
    <row r="508" spans="1:8" x14ac:dyDescent="0.25">
      <c r="C508" s="15" t="s">
        <v>85</v>
      </c>
      <c r="D508" s="16" t="s">
        <v>216</v>
      </c>
      <c r="E508" s="15" t="s">
        <v>235</v>
      </c>
    </row>
    <row r="510" spans="1:8" x14ac:dyDescent="0.25">
      <c r="A510" s="11" t="s">
        <v>494</v>
      </c>
      <c r="B510" s="11">
        <v>1</v>
      </c>
      <c r="C510" s="11" t="s">
        <v>495</v>
      </c>
      <c r="D510" s="17" t="s">
        <v>31</v>
      </c>
      <c r="E510" s="22" t="s">
        <v>496</v>
      </c>
      <c r="F510" s="19">
        <v>851.35</v>
      </c>
      <c r="G510" s="20">
        <v>1</v>
      </c>
      <c r="H510" s="21">
        <f>ROUND(ROUND(F510,2)*ROUND(G510,3),2)</f>
        <v>851.35</v>
      </c>
    </row>
    <row r="511" spans="1:8" x14ac:dyDescent="0.25">
      <c r="A511" s="11" t="s">
        <v>494</v>
      </c>
      <c r="B511" s="11">
        <v>2</v>
      </c>
      <c r="C511" s="11" t="s">
        <v>497</v>
      </c>
      <c r="D511" s="17" t="s">
        <v>31</v>
      </c>
      <c r="E511" s="22" t="s">
        <v>498</v>
      </c>
      <c r="F511" s="19">
        <v>681.66</v>
      </c>
      <c r="G511" s="20">
        <v>1</v>
      </c>
      <c r="H511" s="21">
        <f>ROUND(ROUND(F511,2)*ROUND(G511,3),2)</f>
        <v>681.66</v>
      </c>
    </row>
    <row r="512" spans="1:8" x14ac:dyDescent="0.25">
      <c r="A512" s="11" t="s">
        <v>494</v>
      </c>
      <c r="B512" s="11">
        <v>3</v>
      </c>
      <c r="C512" s="11" t="s">
        <v>499</v>
      </c>
      <c r="D512" s="17" t="s">
        <v>31</v>
      </c>
      <c r="E512" s="22" t="s">
        <v>500</v>
      </c>
      <c r="F512" s="19">
        <v>852.08</v>
      </c>
      <c r="G512" s="20">
        <v>1</v>
      </c>
      <c r="H512" s="21">
        <f>ROUND(ROUND(F512,2)*ROUND(G512,3),2)</f>
        <v>852.08</v>
      </c>
    </row>
    <row r="513" spans="1:8" x14ac:dyDescent="0.25">
      <c r="A513" s="11" t="s">
        <v>494</v>
      </c>
      <c r="B513" s="11">
        <v>4</v>
      </c>
      <c r="C513" s="11" t="s">
        <v>407</v>
      </c>
      <c r="D513" s="17" t="s">
        <v>31</v>
      </c>
      <c r="E513" s="22" t="s">
        <v>408</v>
      </c>
      <c r="F513" s="19">
        <v>2100</v>
      </c>
      <c r="G513" s="20">
        <v>1</v>
      </c>
      <c r="H513" s="21">
        <f>ROUND(ROUND(F513,2)*ROUND(G513,3),2)</f>
        <v>2100</v>
      </c>
    </row>
    <row r="514" spans="1:8" x14ac:dyDescent="0.25">
      <c r="E514" s="15" t="s">
        <v>65</v>
      </c>
      <c r="F514" s="15"/>
      <c r="G514" s="15"/>
      <c r="H514" s="23">
        <f>SUM(H510:H513)</f>
        <v>4485.09</v>
      </c>
    </row>
    <row r="516" spans="1:8" x14ac:dyDescent="0.25">
      <c r="C516" s="15" t="s">
        <v>7</v>
      </c>
      <c r="D516" s="16" t="s">
        <v>8</v>
      </c>
      <c r="E516" s="15" t="s">
        <v>9</v>
      </c>
    </row>
    <row r="517" spans="1:8" x14ac:dyDescent="0.25">
      <c r="C517" s="15" t="s">
        <v>10</v>
      </c>
      <c r="D517" s="16" t="s">
        <v>501</v>
      </c>
      <c r="E517" s="15" t="s">
        <v>502</v>
      </c>
    </row>
    <row r="519" spans="1:8" x14ac:dyDescent="0.25">
      <c r="A519" s="11" t="s">
        <v>503</v>
      </c>
      <c r="B519" s="11">
        <v>1</v>
      </c>
      <c r="C519" s="11" t="s">
        <v>504</v>
      </c>
      <c r="D519" s="17" t="s">
        <v>19</v>
      </c>
      <c r="E519" s="22" t="s">
        <v>505</v>
      </c>
      <c r="F519" s="19">
        <v>5.67</v>
      </c>
      <c r="G519" s="20">
        <v>778.44500000000005</v>
      </c>
      <c r="H519" s="21">
        <f t="shared" ref="H519:H524" si="15">ROUND(ROUND(F519,2)*ROUND(G519,3),2)</f>
        <v>4413.78</v>
      </c>
    </row>
    <row r="520" spans="1:8" x14ac:dyDescent="0.25">
      <c r="A520" s="11" t="s">
        <v>503</v>
      </c>
      <c r="B520" s="11">
        <v>2</v>
      </c>
      <c r="C520" s="11" t="s">
        <v>506</v>
      </c>
      <c r="D520" s="17" t="s">
        <v>19</v>
      </c>
      <c r="E520" s="22" t="s">
        <v>271</v>
      </c>
      <c r="F520" s="19">
        <v>11.1</v>
      </c>
      <c r="G520" s="20">
        <v>778.44500000000005</v>
      </c>
      <c r="H520" s="21">
        <f t="shared" si="15"/>
        <v>8640.74</v>
      </c>
    </row>
    <row r="521" spans="1:8" x14ac:dyDescent="0.25">
      <c r="A521" s="11" t="s">
        <v>503</v>
      </c>
      <c r="B521" s="11">
        <v>3</v>
      </c>
      <c r="C521" s="11" t="s">
        <v>507</v>
      </c>
      <c r="D521" s="17" t="s">
        <v>19</v>
      </c>
      <c r="E521" s="22" t="s">
        <v>508</v>
      </c>
      <c r="F521" s="19">
        <v>4.66</v>
      </c>
      <c r="G521" s="20">
        <v>461.9</v>
      </c>
      <c r="H521" s="21">
        <f t="shared" si="15"/>
        <v>2152.4499999999998</v>
      </c>
    </row>
    <row r="522" spans="1:8" x14ac:dyDescent="0.25">
      <c r="A522" s="11" t="s">
        <v>503</v>
      </c>
      <c r="B522" s="11">
        <v>4</v>
      </c>
      <c r="C522" s="11" t="s">
        <v>509</v>
      </c>
      <c r="D522" s="17" t="s">
        <v>19</v>
      </c>
      <c r="E522" s="22" t="s">
        <v>510</v>
      </c>
      <c r="F522" s="19">
        <v>31.45</v>
      </c>
      <c r="G522" s="20">
        <v>206.9</v>
      </c>
      <c r="H522" s="21">
        <f t="shared" si="15"/>
        <v>6507.01</v>
      </c>
    </row>
    <row r="523" spans="1:8" x14ac:dyDescent="0.25">
      <c r="A523" s="11" t="s">
        <v>503</v>
      </c>
      <c r="B523" s="11">
        <v>5</v>
      </c>
      <c r="C523" s="11" t="s">
        <v>511</v>
      </c>
      <c r="D523" s="17" t="s">
        <v>19</v>
      </c>
      <c r="E523" s="22" t="s">
        <v>512</v>
      </c>
      <c r="F523" s="19">
        <v>22.61</v>
      </c>
      <c r="G523" s="20">
        <v>140</v>
      </c>
      <c r="H523" s="21">
        <f t="shared" si="15"/>
        <v>3165.4</v>
      </c>
    </row>
    <row r="524" spans="1:8" x14ac:dyDescent="0.25">
      <c r="A524" s="11" t="s">
        <v>503</v>
      </c>
      <c r="B524" s="11">
        <v>6</v>
      </c>
      <c r="C524" s="11" t="s">
        <v>513</v>
      </c>
      <c r="D524" s="17" t="s">
        <v>19</v>
      </c>
      <c r="E524" s="22" t="s">
        <v>514</v>
      </c>
      <c r="F524" s="19">
        <v>89.81</v>
      </c>
      <c r="G524" s="20">
        <v>115</v>
      </c>
      <c r="H524" s="21">
        <f t="shared" si="15"/>
        <v>10328.15</v>
      </c>
    </row>
    <row r="525" spans="1:8" x14ac:dyDescent="0.25">
      <c r="E525" s="15" t="s">
        <v>65</v>
      </c>
      <c r="F525" s="15"/>
      <c r="G525" s="15"/>
      <c r="H525" s="23">
        <f>SUM(H519:H524)</f>
        <v>35207.530000000006</v>
      </c>
    </row>
    <row r="527" spans="1:8" x14ac:dyDescent="0.25">
      <c r="C527" s="15" t="s">
        <v>7</v>
      </c>
      <c r="D527" s="16" t="s">
        <v>8</v>
      </c>
      <c r="E527" s="15" t="s">
        <v>9</v>
      </c>
    </row>
    <row r="528" spans="1:8" x14ac:dyDescent="0.25">
      <c r="C528" s="15" t="s">
        <v>10</v>
      </c>
      <c r="D528" s="16" t="s">
        <v>515</v>
      </c>
      <c r="E528" s="15" t="s">
        <v>516</v>
      </c>
    </row>
    <row r="530" spans="1:8" x14ac:dyDescent="0.25">
      <c r="A530" s="11" t="s">
        <v>517</v>
      </c>
      <c r="B530" s="11">
        <v>1</v>
      </c>
      <c r="C530" s="11" t="s">
        <v>518</v>
      </c>
      <c r="D530" s="17" t="s">
        <v>31</v>
      </c>
      <c r="E530" s="22" t="s">
        <v>519</v>
      </c>
      <c r="F530" s="19">
        <v>7298.76</v>
      </c>
      <c r="G530" s="20">
        <v>1</v>
      </c>
      <c r="H530" s="21">
        <f>ROUND(ROUND(F530,2)*ROUND(G530,3),2)</f>
        <v>7298.76</v>
      </c>
    </row>
    <row r="531" spans="1:8" x14ac:dyDescent="0.25">
      <c r="E531" s="15" t="s">
        <v>65</v>
      </c>
      <c r="F531" s="15"/>
      <c r="G531" s="15"/>
      <c r="H531" s="23">
        <f>SUM(H530:H530)</f>
        <v>7298.76</v>
      </c>
    </row>
    <row r="533" spans="1:8" x14ac:dyDescent="0.25">
      <c r="E533" s="24" t="s">
        <v>520</v>
      </c>
      <c r="H533" s="25">
        <f>SUM(H9:H532)/2</f>
        <v>761239.09000000032</v>
      </c>
    </row>
  </sheetData>
  <sheetProtection sheet="1"/>
  <mergeCells count="4">
    <mergeCell ref="E1:H1"/>
    <mergeCell ref="E2:H2"/>
    <mergeCell ref="E3:H3"/>
    <mergeCell ref="E4:H4"/>
  </mergeCells>
  <pageMargins left="0.75" right="0.75" top="0.75" bottom="0.5" header="0.5" footer="0.7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45"/>
  <sheetViews>
    <sheetView tabSelected="1" workbookViewId="0">
      <pane ySplit="8" topLeftCell="A9" activePane="bottomLeft" state="frozenSplit"/>
      <selection pane="bottomLeft" activeCell="A6" sqref="A6:K6"/>
    </sheetView>
  </sheetViews>
  <sheetFormatPr baseColWidth="10" defaultColWidth="9.140625" defaultRowHeight="15" x14ac:dyDescent="0.25"/>
  <cols>
    <col min="1" max="1" width="6.7109375" customWidth="1"/>
    <col min="2" max="2" width="14.7109375" customWidth="1"/>
    <col min="3" max="3" width="6.140625" customWidth="1"/>
    <col min="4" max="4" width="30.7109375" customWidth="1"/>
    <col min="5" max="5" width="10.7109375" customWidth="1"/>
    <col min="6" max="6" width="3" customWidth="1"/>
    <col min="7" max="7" width="2.140625" customWidth="1"/>
    <col min="8" max="8" width="10.7109375" customWidth="1"/>
    <col min="9" max="9" width="2.140625" customWidth="1"/>
    <col min="10" max="11" width="10.7109375" customWidth="1"/>
    <col min="12" max="12" width="90.7109375" customWidth="1"/>
  </cols>
  <sheetData>
    <row r="1" spans="1:27" x14ac:dyDescent="0.25">
      <c r="A1" s="9" t="s">
        <v>0</v>
      </c>
      <c r="B1" s="9" t="s">
        <v>0</v>
      </c>
      <c r="C1" s="9" t="s">
        <v>0</v>
      </c>
      <c r="D1" s="9" t="s">
        <v>0</v>
      </c>
      <c r="E1" s="9" t="s">
        <v>0</v>
      </c>
      <c r="F1" s="9" t="s">
        <v>0</v>
      </c>
      <c r="G1" s="9" t="s">
        <v>0</v>
      </c>
      <c r="H1" s="9" t="s">
        <v>0</v>
      </c>
      <c r="I1" s="9" t="s">
        <v>0</v>
      </c>
      <c r="J1" s="9" t="s">
        <v>0</v>
      </c>
      <c r="K1" s="9" t="s">
        <v>0</v>
      </c>
    </row>
    <row r="2" spans="1:27" x14ac:dyDescent="0.25">
      <c r="A2" s="9" t="s">
        <v>1</v>
      </c>
      <c r="B2" s="9" t="s">
        <v>1</v>
      </c>
      <c r="C2" s="9" t="s">
        <v>1</v>
      </c>
      <c r="D2" s="9" t="s">
        <v>1</v>
      </c>
      <c r="E2" s="9" t="s">
        <v>1</v>
      </c>
      <c r="F2" s="9" t="s">
        <v>1</v>
      </c>
      <c r="G2" s="9" t="s">
        <v>1</v>
      </c>
      <c r="H2" s="9" t="s">
        <v>1</v>
      </c>
      <c r="I2" s="9" t="s">
        <v>1</v>
      </c>
      <c r="J2" s="9" t="s">
        <v>1</v>
      </c>
      <c r="K2" s="9" t="s">
        <v>1</v>
      </c>
    </row>
    <row r="3" spans="1:27" x14ac:dyDescent="0.25">
      <c r="A3" s="9" t="s">
        <v>2</v>
      </c>
      <c r="B3" s="9" t="s">
        <v>2</v>
      </c>
      <c r="C3" s="9" t="s">
        <v>2</v>
      </c>
      <c r="D3" s="9" t="s">
        <v>2</v>
      </c>
      <c r="E3" s="9" t="s">
        <v>2</v>
      </c>
      <c r="F3" s="9" t="s">
        <v>2</v>
      </c>
      <c r="G3" s="9" t="s">
        <v>2</v>
      </c>
      <c r="H3" s="9" t="s">
        <v>2</v>
      </c>
      <c r="I3" s="9" t="s">
        <v>2</v>
      </c>
      <c r="J3" s="9" t="s">
        <v>2</v>
      </c>
      <c r="K3" s="9" t="s">
        <v>2</v>
      </c>
    </row>
    <row r="4" spans="1:27" x14ac:dyDescent="0.25">
      <c r="A4" s="9"/>
      <c r="B4" s="9"/>
      <c r="C4" s="9"/>
      <c r="D4" s="9"/>
      <c r="E4" s="9"/>
      <c r="F4" s="9"/>
      <c r="G4" s="9"/>
      <c r="H4" s="9"/>
      <c r="I4" s="9"/>
      <c r="J4" s="9"/>
      <c r="K4" s="9"/>
    </row>
    <row r="6" spans="1:27" ht="18.75" x14ac:dyDescent="0.3">
      <c r="A6" s="8" t="s">
        <v>521</v>
      </c>
      <c r="B6" s="8" t="s">
        <v>521</v>
      </c>
      <c r="C6" s="8" t="s">
        <v>521</v>
      </c>
      <c r="D6" s="8" t="s">
        <v>521</v>
      </c>
      <c r="E6" s="8" t="s">
        <v>521</v>
      </c>
      <c r="F6" s="8" t="s">
        <v>521</v>
      </c>
      <c r="G6" s="8" t="s">
        <v>521</v>
      </c>
      <c r="H6" s="8" t="s">
        <v>521</v>
      </c>
      <c r="I6" s="8" t="s">
        <v>521</v>
      </c>
      <c r="J6" s="8" t="s">
        <v>521</v>
      </c>
      <c r="K6" s="8" t="s">
        <v>521</v>
      </c>
    </row>
    <row r="8" spans="1:27" x14ac:dyDescent="0.25">
      <c r="A8" s="27" t="s">
        <v>522</v>
      </c>
      <c r="B8" s="27" t="s">
        <v>523</v>
      </c>
      <c r="C8" s="27" t="s">
        <v>524</v>
      </c>
      <c r="D8" s="27" t="s">
        <v>525</v>
      </c>
      <c r="E8" s="27"/>
      <c r="F8" s="27"/>
      <c r="G8" s="27"/>
      <c r="H8" s="27"/>
      <c r="I8" s="27"/>
      <c r="J8" s="27"/>
      <c r="K8" s="27" t="s">
        <v>4</v>
      </c>
      <c r="L8" s="27" t="s">
        <v>526</v>
      </c>
    </row>
    <row r="10" spans="1:27" x14ac:dyDescent="0.25">
      <c r="A10" s="26" t="s">
        <v>527</v>
      </c>
      <c r="B10" s="26"/>
    </row>
    <row r="11" spans="1:27" ht="45" customHeight="1" x14ac:dyDescent="0.25">
      <c r="A11" s="28"/>
      <c r="B11" s="28" t="s">
        <v>528</v>
      </c>
      <c r="C11" s="29" t="s">
        <v>19</v>
      </c>
      <c r="D11" s="7" t="s">
        <v>529</v>
      </c>
      <c r="E11" s="6"/>
      <c r="F11" s="6"/>
      <c r="G11" s="29"/>
      <c r="H11" s="31" t="s">
        <v>530</v>
      </c>
      <c r="I11" s="5">
        <v>1</v>
      </c>
      <c r="J11" s="4"/>
      <c r="K11" s="32">
        <f>ROUND(K26,2)</f>
        <v>109.54</v>
      </c>
      <c r="L11" s="30" t="s">
        <v>531</v>
      </c>
      <c r="M11" s="29"/>
      <c r="N11" s="29"/>
      <c r="O11" s="29"/>
      <c r="P11" s="29"/>
      <c r="Q11" s="29"/>
      <c r="R11" s="29"/>
      <c r="S11" s="29"/>
      <c r="T11" s="29"/>
      <c r="U11" s="29"/>
      <c r="V11" s="29"/>
      <c r="W11" s="29"/>
      <c r="X11" s="29"/>
      <c r="Y11" s="29"/>
      <c r="Z11" s="29"/>
      <c r="AA11" s="29"/>
    </row>
    <row r="12" spans="1:27" x14ac:dyDescent="0.25">
      <c r="B12" s="24" t="s">
        <v>532</v>
      </c>
    </row>
    <row r="13" spans="1:27" x14ac:dyDescent="0.25">
      <c r="B13" t="s">
        <v>533</v>
      </c>
      <c r="C13" t="s">
        <v>534</v>
      </c>
      <c r="D13" t="s">
        <v>535</v>
      </c>
      <c r="E13" s="33">
        <v>0.9</v>
      </c>
      <c r="F13" t="s">
        <v>536</v>
      </c>
      <c r="G13" t="s">
        <v>537</v>
      </c>
      <c r="H13" s="34">
        <v>25.38</v>
      </c>
      <c r="I13" t="s">
        <v>538</v>
      </c>
      <c r="J13" s="35">
        <f>ROUND(E13/I11* H13,5)</f>
        <v>22.841999999999999</v>
      </c>
      <c r="K13" s="36"/>
    </row>
    <row r="14" spans="1:27" x14ac:dyDescent="0.25">
      <c r="D14" s="37" t="s">
        <v>539</v>
      </c>
      <c r="E14" s="36"/>
      <c r="H14" s="36"/>
      <c r="K14" s="34">
        <f>SUM(J13:J13)</f>
        <v>22.841999999999999</v>
      </c>
    </row>
    <row r="15" spans="1:27" x14ac:dyDescent="0.25">
      <c r="B15" s="24" t="s">
        <v>540</v>
      </c>
      <c r="E15" s="36"/>
      <c r="H15" s="36"/>
      <c r="K15" s="36"/>
    </row>
    <row r="16" spans="1:27" x14ac:dyDescent="0.25">
      <c r="B16" t="s">
        <v>541</v>
      </c>
      <c r="C16" t="s">
        <v>534</v>
      </c>
      <c r="D16" t="s">
        <v>542</v>
      </c>
      <c r="E16" s="33">
        <v>0.45</v>
      </c>
      <c r="F16" t="s">
        <v>536</v>
      </c>
      <c r="G16" t="s">
        <v>537</v>
      </c>
      <c r="H16" s="34">
        <v>3.92</v>
      </c>
      <c r="I16" t="s">
        <v>538</v>
      </c>
      <c r="J16" s="35">
        <f>ROUND(E16/I11* H16,5)</f>
        <v>1.764</v>
      </c>
      <c r="K16" s="36"/>
    </row>
    <row r="17" spans="1:27" x14ac:dyDescent="0.25">
      <c r="D17" s="37" t="s">
        <v>543</v>
      </c>
      <c r="E17" s="36"/>
      <c r="H17" s="36"/>
      <c r="K17" s="34">
        <f>SUM(J16:J16)</f>
        <v>1.764</v>
      </c>
    </row>
    <row r="18" spans="1:27" x14ac:dyDescent="0.25">
      <c r="B18" s="24" t="s">
        <v>544</v>
      </c>
      <c r="E18" s="36"/>
      <c r="H18" s="36"/>
      <c r="K18" s="36"/>
    </row>
    <row r="19" spans="1:27" x14ac:dyDescent="0.25">
      <c r="B19" t="s">
        <v>545</v>
      </c>
      <c r="C19" t="s">
        <v>181</v>
      </c>
      <c r="D19" t="s">
        <v>546</v>
      </c>
      <c r="E19" s="33">
        <v>0.15</v>
      </c>
      <c r="G19" t="s">
        <v>537</v>
      </c>
      <c r="H19" s="34">
        <v>168.82</v>
      </c>
      <c r="I19" t="s">
        <v>538</v>
      </c>
      <c r="J19" s="35">
        <f>ROUND(E19* H19,5)</f>
        <v>25.323</v>
      </c>
      <c r="K19" s="36"/>
    </row>
    <row r="20" spans="1:27" x14ac:dyDescent="0.25">
      <c r="B20" t="s">
        <v>547</v>
      </c>
      <c r="C20" t="s">
        <v>181</v>
      </c>
      <c r="D20" t="s">
        <v>548</v>
      </c>
      <c r="E20" s="33">
        <v>0.65</v>
      </c>
      <c r="G20" t="s">
        <v>537</v>
      </c>
      <c r="H20" s="34">
        <v>26.59</v>
      </c>
      <c r="I20" t="s">
        <v>538</v>
      </c>
      <c r="J20" s="35">
        <f>ROUND(E20* H20,5)</f>
        <v>17.2835</v>
      </c>
      <c r="K20" s="36"/>
    </row>
    <row r="21" spans="1:27" x14ac:dyDescent="0.25">
      <c r="B21" t="s">
        <v>549</v>
      </c>
      <c r="C21" t="s">
        <v>181</v>
      </c>
      <c r="D21" t="s">
        <v>550</v>
      </c>
      <c r="E21" s="33">
        <v>1.55</v>
      </c>
      <c r="G21" t="s">
        <v>537</v>
      </c>
      <c r="H21" s="34">
        <v>26.86</v>
      </c>
      <c r="I21" t="s">
        <v>538</v>
      </c>
      <c r="J21" s="35">
        <f>ROUND(E21* H21,5)</f>
        <v>41.633000000000003</v>
      </c>
      <c r="K21" s="36"/>
    </row>
    <row r="22" spans="1:27" ht="105" x14ac:dyDescent="0.25">
      <c r="B22" t="s">
        <v>551</v>
      </c>
      <c r="C22" t="s">
        <v>19</v>
      </c>
      <c r="D22" s="38" t="s">
        <v>552</v>
      </c>
      <c r="E22" s="33">
        <v>0.18</v>
      </c>
      <c r="G22" t="s">
        <v>537</v>
      </c>
      <c r="H22" s="34">
        <v>2.59</v>
      </c>
      <c r="I22" t="s">
        <v>538</v>
      </c>
      <c r="J22" s="35">
        <f>ROUND(E22* H22,5)</f>
        <v>0.4662</v>
      </c>
      <c r="K22" s="36"/>
    </row>
    <row r="23" spans="1:27" x14ac:dyDescent="0.25">
      <c r="D23" s="37" t="s">
        <v>553</v>
      </c>
      <c r="E23" s="36"/>
      <c r="H23" s="36"/>
      <c r="K23" s="34">
        <f>SUM(J19:J22)</f>
        <v>84.705699999999993</v>
      </c>
    </row>
    <row r="24" spans="1:27" x14ac:dyDescent="0.25">
      <c r="D24" s="37" t="s">
        <v>554</v>
      </c>
      <c r="E24" s="36"/>
      <c r="H24" s="36"/>
      <c r="K24" s="39">
        <f>SUM(J12:J23)</f>
        <v>109.31170000000002</v>
      </c>
    </row>
    <row r="25" spans="1:27" x14ac:dyDescent="0.25">
      <c r="D25" s="37" t="s">
        <v>555</v>
      </c>
      <c r="E25" s="36"/>
      <c r="H25" s="36">
        <v>1</v>
      </c>
      <c r="I25" t="s">
        <v>556</v>
      </c>
      <c r="K25" s="36">
        <f>ROUND(H25/100*K14,5)</f>
        <v>0.22842000000000001</v>
      </c>
    </row>
    <row r="26" spans="1:27" x14ac:dyDescent="0.25">
      <c r="D26" s="37" t="s">
        <v>557</v>
      </c>
      <c r="E26" s="36"/>
      <c r="H26" s="36"/>
      <c r="K26" s="39">
        <f>SUM(K24:K25)</f>
        <v>109.54012000000002</v>
      </c>
    </row>
    <row r="28" spans="1:27" ht="45" customHeight="1" x14ac:dyDescent="0.25">
      <c r="A28" s="28"/>
      <c r="B28" s="28" t="s">
        <v>558</v>
      </c>
      <c r="C28" s="29" t="s">
        <v>19</v>
      </c>
      <c r="D28" s="7" t="s">
        <v>559</v>
      </c>
      <c r="E28" s="6"/>
      <c r="F28" s="6"/>
      <c r="G28" s="29"/>
      <c r="H28" s="31" t="s">
        <v>530</v>
      </c>
      <c r="I28" s="5">
        <v>1</v>
      </c>
      <c r="J28" s="4"/>
      <c r="K28" s="32">
        <f>ROUND(K43,2)</f>
        <v>208.95</v>
      </c>
      <c r="L28" s="30" t="s">
        <v>560</v>
      </c>
      <c r="M28" s="29"/>
      <c r="N28" s="29"/>
      <c r="O28" s="29"/>
      <c r="P28" s="29"/>
      <c r="Q28" s="29"/>
      <c r="R28" s="29"/>
      <c r="S28" s="29"/>
      <c r="T28" s="29"/>
      <c r="U28" s="29"/>
      <c r="V28" s="29"/>
      <c r="W28" s="29"/>
      <c r="X28" s="29"/>
      <c r="Y28" s="29"/>
      <c r="Z28" s="29"/>
      <c r="AA28" s="29"/>
    </row>
    <row r="29" spans="1:27" x14ac:dyDescent="0.25">
      <c r="B29" s="24" t="s">
        <v>532</v>
      </c>
    </row>
    <row r="30" spans="1:27" x14ac:dyDescent="0.25">
      <c r="B30" t="s">
        <v>533</v>
      </c>
      <c r="C30" t="s">
        <v>534</v>
      </c>
      <c r="D30" t="s">
        <v>535</v>
      </c>
      <c r="E30" s="33">
        <v>1.05</v>
      </c>
      <c r="F30" t="s">
        <v>536</v>
      </c>
      <c r="G30" t="s">
        <v>537</v>
      </c>
      <c r="H30" s="34">
        <v>25.38</v>
      </c>
      <c r="I30" t="s">
        <v>538</v>
      </c>
      <c r="J30" s="35">
        <f>ROUND(E30/I28* H30,5)</f>
        <v>26.649000000000001</v>
      </c>
      <c r="K30" s="36"/>
    </row>
    <row r="31" spans="1:27" x14ac:dyDescent="0.25">
      <c r="D31" s="37" t="s">
        <v>539</v>
      </c>
      <c r="E31" s="36"/>
      <c r="H31" s="36"/>
      <c r="K31" s="34">
        <f>SUM(J30:J30)</f>
        <v>26.649000000000001</v>
      </c>
    </row>
    <row r="32" spans="1:27" x14ac:dyDescent="0.25">
      <c r="B32" s="24" t="s">
        <v>540</v>
      </c>
      <c r="E32" s="36"/>
      <c r="H32" s="36"/>
      <c r="K32" s="36"/>
    </row>
    <row r="33" spans="1:27" x14ac:dyDescent="0.25">
      <c r="B33" t="s">
        <v>561</v>
      </c>
      <c r="C33" t="s">
        <v>534</v>
      </c>
      <c r="D33" t="s">
        <v>562</v>
      </c>
      <c r="E33" s="33">
        <v>0.72499999999999998</v>
      </c>
      <c r="F33" t="s">
        <v>536</v>
      </c>
      <c r="G33" t="s">
        <v>537</v>
      </c>
      <c r="H33" s="34">
        <v>2.44</v>
      </c>
      <c r="I33" t="s">
        <v>538</v>
      </c>
      <c r="J33" s="35">
        <f>ROUND(E33/I28* H33,5)</f>
        <v>1.7689999999999999</v>
      </c>
      <c r="K33" s="36"/>
    </row>
    <row r="34" spans="1:27" x14ac:dyDescent="0.25">
      <c r="D34" s="37" t="s">
        <v>543</v>
      </c>
      <c r="E34" s="36"/>
      <c r="H34" s="36"/>
      <c r="K34" s="34">
        <f>SUM(J33:J33)</f>
        <v>1.7689999999999999</v>
      </c>
    </row>
    <row r="35" spans="1:27" x14ac:dyDescent="0.25">
      <c r="B35" s="24" t="s">
        <v>544</v>
      </c>
      <c r="E35" s="36"/>
      <c r="H35" s="36"/>
      <c r="K35" s="36"/>
    </row>
    <row r="36" spans="1:27" x14ac:dyDescent="0.25">
      <c r="B36" t="s">
        <v>545</v>
      </c>
      <c r="C36" t="s">
        <v>181</v>
      </c>
      <c r="D36" t="s">
        <v>546</v>
      </c>
      <c r="E36" s="33">
        <v>0.38</v>
      </c>
      <c r="G36" t="s">
        <v>537</v>
      </c>
      <c r="H36" s="34">
        <v>168.82</v>
      </c>
      <c r="I36" t="s">
        <v>538</v>
      </c>
      <c r="J36" s="35">
        <f>ROUND(E36* H36,5)</f>
        <v>64.151600000000002</v>
      </c>
      <c r="K36" s="36"/>
    </row>
    <row r="37" spans="1:27" x14ac:dyDescent="0.25">
      <c r="B37" t="s">
        <v>563</v>
      </c>
      <c r="C37" t="s">
        <v>127</v>
      </c>
      <c r="D37" t="s">
        <v>564</v>
      </c>
      <c r="E37" s="33">
        <v>190</v>
      </c>
      <c r="G37" t="s">
        <v>537</v>
      </c>
      <c r="H37" s="34">
        <v>0.42</v>
      </c>
      <c r="I37" t="s">
        <v>538</v>
      </c>
      <c r="J37" s="35">
        <f>ROUND(E37* H37,5)</f>
        <v>79.8</v>
      </c>
      <c r="K37" s="36"/>
    </row>
    <row r="38" spans="1:27" x14ac:dyDescent="0.25">
      <c r="B38" t="s">
        <v>565</v>
      </c>
      <c r="C38" t="s">
        <v>181</v>
      </c>
      <c r="D38" t="s">
        <v>566</v>
      </c>
      <c r="E38" s="33">
        <v>1.38</v>
      </c>
      <c r="G38" t="s">
        <v>537</v>
      </c>
      <c r="H38" s="34">
        <v>25.94</v>
      </c>
      <c r="I38" t="s">
        <v>538</v>
      </c>
      <c r="J38" s="35">
        <f>ROUND(E38* H38,5)</f>
        <v>35.797199999999997</v>
      </c>
      <c r="K38" s="36"/>
    </row>
    <row r="39" spans="1:27" ht="105" x14ac:dyDescent="0.25">
      <c r="B39" t="s">
        <v>551</v>
      </c>
      <c r="C39" t="s">
        <v>19</v>
      </c>
      <c r="D39" s="38" t="s">
        <v>552</v>
      </c>
      <c r="E39" s="33">
        <v>0.2</v>
      </c>
      <c r="G39" t="s">
        <v>537</v>
      </c>
      <c r="H39" s="34">
        <v>2.59</v>
      </c>
      <c r="I39" t="s">
        <v>538</v>
      </c>
      <c r="J39" s="35">
        <f>ROUND(E39* H39,5)</f>
        <v>0.51800000000000002</v>
      </c>
      <c r="K39" s="36"/>
    </row>
    <row r="40" spans="1:27" x14ac:dyDescent="0.25">
      <c r="D40" s="37" t="s">
        <v>553</v>
      </c>
      <c r="E40" s="36"/>
      <c r="H40" s="36"/>
      <c r="K40" s="34">
        <f>SUM(J36:J39)</f>
        <v>180.26679999999999</v>
      </c>
    </row>
    <row r="41" spans="1:27" x14ac:dyDescent="0.25">
      <c r="D41" s="37" t="s">
        <v>554</v>
      </c>
      <c r="E41" s="36"/>
      <c r="H41" s="36"/>
      <c r="K41" s="39">
        <f>SUM(J29:J40)</f>
        <v>208.6848</v>
      </c>
    </row>
    <row r="42" spans="1:27" x14ac:dyDescent="0.25">
      <c r="D42" s="37" t="s">
        <v>555</v>
      </c>
      <c r="E42" s="36"/>
      <c r="H42" s="36">
        <v>1</v>
      </c>
      <c r="I42" t="s">
        <v>556</v>
      </c>
      <c r="K42" s="36">
        <f>ROUND(H42/100*K31,5)</f>
        <v>0.26649</v>
      </c>
    </row>
    <row r="43" spans="1:27" x14ac:dyDescent="0.25">
      <c r="D43" s="37" t="s">
        <v>557</v>
      </c>
      <c r="E43" s="36"/>
      <c r="H43" s="36"/>
      <c r="K43" s="39">
        <f>SUM(K41:K42)</f>
        <v>208.95129</v>
      </c>
    </row>
    <row r="45" spans="1:27" ht="45" customHeight="1" x14ac:dyDescent="0.25">
      <c r="A45" s="28"/>
      <c r="B45" s="28" t="s">
        <v>567</v>
      </c>
      <c r="C45" s="29" t="s">
        <v>19</v>
      </c>
      <c r="D45" s="7" t="s">
        <v>568</v>
      </c>
      <c r="E45" s="6"/>
      <c r="F45" s="6"/>
      <c r="G45" s="29"/>
      <c r="H45" s="31" t="s">
        <v>530</v>
      </c>
      <c r="I45" s="5">
        <v>1</v>
      </c>
      <c r="J45" s="4"/>
      <c r="K45" s="32">
        <f>ROUND(K59,2)</f>
        <v>112.35</v>
      </c>
      <c r="L45" s="30" t="s">
        <v>569</v>
      </c>
      <c r="M45" s="29"/>
      <c r="N45" s="29"/>
      <c r="O45" s="29"/>
      <c r="P45" s="29"/>
      <c r="Q45" s="29"/>
      <c r="R45" s="29"/>
      <c r="S45" s="29"/>
      <c r="T45" s="29"/>
      <c r="U45" s="29"/>
      <c r="V45" s="29"/>
      <c r="W45" s="29"/>
      <c r="X45" s="29"/>
      <c r="Y45" s="29"/>
      <c r="Z45" s="29"/>
      <c r="AA45" s="29"/>
    </row>
    <row r="46" spans="1:27" x14ac:dyDescent="0.25">
      <c r="B46" s="24" t="s">
        <v>532</v>
      </c>
    </row>
    <row r="47" spans="1:27" x14ac:dyDescent="0.25">
      <c r="B47" t="s">
        <v>533</v>
      </c>
      <c r="C47" t="s">
        <v>534</v>
      </c>
      <c r="D47" t="s">
        <v>535</v>
      </c>
      <c r="E47" s="33">
        <v>1</v>
      </c>
      <c r="F47" t="s">
        <v>536</v>
      </c>
      <c r="G47" t="s">
        <v>537</v>
      </c>
      <c r="H47" s="34">
        <v>25.38</v>
      </c>
      <c r="I47" t="s">
        <v>538</v>
      </c>
      <c r="J47" s="35">
        <f>ROUND(E47/I45* H47,5)</f>
        <v>25.38</v>
      </c>
      <c r="K47" s="36"/>
    </row>
    <row r="48" spans="1:27" x14ac:dyDescent="0.25">
      <c r="D48" s="37" t="s">
        <v>539</v>
      </c>
      <c r="E48" s="36"/>
      <c r="H48" s="36"/>
      <c r="K48" s="34">
        <f>SUM(J47:J47)</f>
        <v>25.38</v>
      </c>
    </row>
    <row r="49" spans="1:27" x14ac:dyDescent="0.25">
      <c r="B49" s="24" t="s">
        <v>540</v>
      </c>
      <c r="E49" s="36"/>
      <c r="H49" s="36"/>
      <c r="K49" s="36"/>
    </row>
    <row r="50" spans="1:27" x14ac:dyDescent="0.25">
      <c r="B50" t="s">
        <v>561</v>
      </c>
      <c r="C50" t="s">
        <v>534</v>
      </c>
      <c r="D50" t="s">
        <v>562</v>
      </c>
      <c r="E50" s="33">
        <v>0.7</v>
      </c>
      <c r="F50" t="s">
        <v>536</v>
      </c>
      <c r="G50" t="s">
        <v>537</v>
      </c>
      <c r="H50" s="34">
        <v>2.44</v>
      </c>
      <c r="I50" t="s">
        <v>538</v>
      </c>
      <c r="J50" s="35">
        <f>ROUND(E50/I45* H50,5)</f>
        <v>1.708</v>
      </c>
      <c r="K50" s="36"/>
    </row>
    <row r="51" spans="1:27" x14ac:dyDescent="0.25">
      <c r="D51" s="37" t="s">
        <v>543</v>
      </c>
      <c r="E51" s="36"/>
      <c r="H51" s="36"/>
      <c r="K51" s="34">
        <f>SUM(J50:J50)</f>
        <v>1.708</v>
      </c>
    </row>
    <row r="52" spans="1:27" x14ac:dyDescent="0.25">
      <c r="B52" s="24" t="s">
        <v>544</v>
      </c>
      <c r="E52" s="36"/>
      <c r="H52" s="36"/>
      <c r="K52" s="36"/>
    </row>
    <row r="53" spans="1:27" x14ac:dyDescent="0.25">
      <c r="B53" t="s">
        <v>565</v>
      </c>
      <c r="C53" t="s">
        <v>181</v>
      </c>
      <c r="D53" t="s">
        <v>566</v>
      </c>
      <c r="E53" s="33">
        <v>1.63</v>
      </c>
      <c r="G53" t="s">
        <v>537</v>
      </c>
      <c r="H53" s="34">
        <v>25.94</v>
      </c>
      <c r="I53" t="s">
        <v>538</v>
      </c>
      <c r="J53" s="35">
        <f>ROUND(E53* H53,5)</f>
        <v>42.282200000000003</v>
      </c>
      <c r="K53" s="36"/>
    </row>
    <row r="54" spans="1:27" ht="105" x14ac:dyDescent="0.25">
      <c r="B54" t="s">
        <v>551</v>
      </c>
      <c r="C54" t="s">
        <v>19</v>
      </c>
      <c r="D54" s="38" t="s">
        <v>552</v>
      </c>
      <c r="E54" s="33">
        <v>0.2</v>
      </c>
      <c r="G54" t="s">
        <v>537</v>
      </c>
      <c r="H54" s="34">
        <v>2.59</v>
      </c>
      <c r="I54" t="s">
        <v>538</v>
      </c>
      <c r="J54" s="35">
        <f>ROUND(E54* H54,5)</f>
        <v>0.51800000000000002</v>
      </c>
      <c r="K54" s="36"/>
    </row>
    <row r="55" spans="1:27" x14ac:dyDescent="0.25">
      <c r="B55" t="s">
        <v>545</v>
      </c>
      <c r="C55" t="s">
        <v>181</v>
      </c>
      <c r="D55" t="s">
        <v>546</v>
      </c>
      <c r="E55" s="33">
        <v>0.25</v>
      </c>
      <c r="G55" t="s">
        <v>537</v>
      </c>
      <c r="H55" s="34">
        <v>168.82</v>
      </c>
      <c r="I55" t="s">
        <v>538</v>
      </c>
      <c r="J55" s="35">
        <f>ROUND(E55* H55,5)</f>
        <v>42.204999999999998</v>
      </c>
      <c r="K55" s="36"/>
    </row>
    <row r="56" spans="1:27" x14ac:dyDescent="0.25">
      <c r="D56" s="37" t="s">
        <v>553</v>
      </c>
      <c r="E56" s="36"/>
      <c r="H56" s="36"/>
      <c r="K56" s="34">
        <f>SUM(J53:J55)</f>
        <v>85.005200000000002</v>
      </c>
    </row>
    <row r="57" spans="1:27" x14ac:dyDescent="0.25">
      <c r="D57" s="37" t="s">
        <v>554</v>
      </c>
      <c r="E57" s="36"/>
      <c r="H57" s="36"/>
      <c r="K57" s="39">
        <f>SUM(J46:J56)</f>
        <v>112.0932</v>
      </c>
    </row>
    <row r="58" spans="1:27" x14ac:dyDescent="0.25">
      <c r="D58" s="37" t="s">
        <v>555</v>
      </c>
      <c r="E58" s="36"/>
      <c r="H58" s="36">
        <v>1</v>
      </c>
      <c r="I58" t="s">
        <v>556</v>
      </c>
      <c r="K58" s="36">
        <f>ROUND(H58/100*K48,5)</f>
        <v>0.25380000000000003</v>
      </c>
    </row>
    <row r="59" spans="1:27" x14ac:dyDescent="0.25">
      <c r="D59" s="37" t="s">
        <v>557</v>
      </c>
      <c r="E59" s="36"/>
      <c r="H59" s="36"/>
      <c r="K59" s="39">
        <f>SUM(K57:K58)</f>
        <v>112.34699999999999</v>
      </c>
    </row>
    <row r="61" spans="1:27" ht="45" customHeight="1" x14ac:dyDescent="0.25">
      <c r="A61" s="28"/>
      <c r="B61" s="28" t="s">
        <v>570</v>
      </c>
      <c r="C61" s="29" t="s">
        <v>127</v>
      </c>
      <c r="D61" s="7" t="s">
        <v>571</v>
      </c>
      <c r="E61" s="6"/>
      <c r="F61" s="6"/>
      <c r="G61" s="29"/>
      <c r="H61" s="31" t="s">
        <v>530</v>
      </c>
      <c r="I61" s="5">
        <v>1</v>
      </c>
      <c r="J61" s="4"/>
      <c r="K61" s="32">
        <f>ROUND(K72,2)</f>
        <v>1.56</v>
      </c>
      <c r="L61" s="30" t="s">
        <v>572</v>
      </c>
      <c r="M61" s="29"/>
      <c r="N61" s="29"/>
      <c r="O61" s="29"/>
      <c r="P61" s="29"/>
      <c r="Q61" s="29"/>
      <c r="R61" s="29"/>
      <c r="S61" s="29"/>
      <c r="T61" s="29"/>
      <c r="U61" s="29"/>
      <c r="V61" s="29"/>
      <c r="W61" s="29"/>
      <c r="X61" s="29"/>
      <c r="Y61" s="29"/>
      <c r="Z61" s="29"/>
      <c r="AA61" s="29"/>
    </row>
    <row r="62" spans="1:27" x14ac:dyDescent="0.25">
      <c r="B62" s="24" t="s">
        <v>532</v>
      </c>
    </row>
    <row r="63" spans="1:27" x14ac:dyDescent="0.25">
      <c r="B63" t="s">
        <v>573</v>
      </c>
      <c r="C63" t="s">
        <v>534</v>
      </c>
      <c r="D63" t="s">
        <v>574</v>
      </c>
      <c r="E63" s="33">
        <v>5.0000000000000001E-3</v>
      </c>
      <c r="F63" t="s">
        <v>536</v>
      </c>
      <c r="G63" t="s">
        <v>537</v>
      </c>
      <c r="H63" s="34">
        <v>29.42</v>
      </c>
      <c r="I63" t="s">
        <v>538</v>
      </c>
      <c r="J63" s="35">
        <f>ROUND(E63/I61* H63,5)</f>
        <v>0.14710000000000001</v>
      </c>
      <c r="K63" s="36"/>
    </row>
    <row r="64" spans="1:27" x14ac:dyDescent="0.25">
      <c r="B64" t="s">
        <v>575</v>
      </c>
      <c r="C64" t="s">
        <v>534</v>
      </c>
      <c r="D64" t="s">
        <v>576</v>
      </c>
      <c r="E64" s="33">
        <v>5.0000000000000001E-3</v>
      </c>
      <c r="F64" t="s">
        <v>536</v>
      </c>
      <c r="G64" t="s">
        <v>537</v>
      </c>
      <c r="H64" s="34">
        <v>26.12</v>
      </c>
      <c r="I64" t="s">
        <v>538</v>
      </c>
      <c r="J64" s="35">
        <f>ROUND(E64/I61* H64,5)</f>
        <v>0.13059999999999999</v>
      </c>
      <c r="K64" s="36"/>
    </row>
    <row r="65" spans="1:27" x14ac:dyDescent="0.25">
      <c r="D65" s="37" t="s">
        <v>539</v>
      </c>
      <c r="E65" s="36"/>
      <c r="H65" s="36"/>
      <c r="K65" s="34">
        <f>SUM(J63:J64)</f>
        <v>0.2777</v>
      </c>
    </row>
    <row r="66" spans="1:27" x14ac:dyDescent="0.25">
      <c r="B66" s="24" t="s">
        <v>544</v>
      </c>
      <c r="E66" s="36"/>
      <c r="H66" s="36"/>
      <c r="K66" s="36"/>
    </row>
    <row r="67" spans="1:27" x14ac:dyDescent="0.25">
      <c r="B67" t="s">
        <v>577</v>
      </c>
      <c r="C67" t="s">
        <v>127</v>
      </c>
      <c r="D67" t="s">
        <v>578</v>
      </c>
      <c r="E67" s="33">
        <v>1.05</v>
      </c>
      <c r="G67" t="s">
        <v>537</v>
      </c>
      <c r="H67" s="34">
        <v>1.2</v>
      </c>
      <c r="I67" t="s">
        <v>538</v>
      </c>
      <c r="J67" s="35">
        <f>ROUND(E67* H67,5)</f>
        <v>1.26</v>
      </c>
      <c r="K67" s="36"/>
    </row>
    <row r="68" spans="1:27" x14ac:dyDescent="0.25">
      <c r="B68" t="s">
        <v>579</v>
      </c>
      <c r="C68" t="s">
        <v>127</v>
      </c>
      <c r="D68" t="s">
        <v>580</v>
      </c>
      <c r="E68" s="33">
        <v>1.0200000000000001E-2</v>
      </c>
      <c r="G68" t="s">
        <v>537</v>
      </c>
      <c r="H68" s="34">
        <v>2.2200000000000002</v>
      </c>
      <c r="I68" t="s">
        <v>538</v>
      </c>
      <c r="J68" s="35">
        <f>ROUND(E68* H68,5)</f>
        <v>2.264E-2</v>
      </c>
      <c r="K68" s="36"/>
    </row>
    <row r="69" spans="1:27" x14ac:dyDescent="0.25">
      <c r="D69" s="37" t="s">
        <v>553</v>
      </c>
      <c r="E69" s="36"/>
      <c r="H69" s="36"/>
      <c r="K69" s="34">
        <f>SUM(J67:J68)</f>
        <v>1.28264</v>
      </c>
    </row>
    <row r="70" spans="1:27" x14ac:dyDescent="0.25">
      <c r="D70" s="37" t="s">
        <v>554</v>
      </c>
      <c r="E70" s="36"/>
      <c r="H70" s="36"/>
      <c r="K70" s="39">
        <f>SUM(J62:J69)</f>
        <v>1.5603400000000001</v>
      </c>
    </row>
    <row r="71" spans="1:27" x14ac:dyDescent="0.25">
      <c r="D71" s="37" t="s">
        <v>555</v>
      </c>
      <c r="E71" s="36"/>
      <c r="H71" s="36">
        <v>1</v>
      </c>
      <c r="I71" t="s">
        <v>556</v>
      </c>
      <c r="K71" s="36">
        <f>ROUND(H71/100*K65,5)</f>
        <v>2.7799999999999999E-3</v>
      </c>
    </row>
    <row r="72" spans="1:27" x14ac:dyDescent="0.25">
      <c r="D72" s="37" t="s">
        <v>557</v>
      </c>
      <c r="E72" s="36"/>
      <c r="H72" s="36"/>
      <c r="K72" s="39">
        <f>SUM(K70:K71)</f>
        <v>1.5631200000000001</v>
      </c>
    </row>
    <row r="74" spans="1:27" ht="45" customHeight="1" x14ac:dyDescent="0.25">
      <c r="A74" s="28"/>
      <c r="B74" s="28" t="s">
        <v>581</v>
      </c>
      <c r="C74" s="29" t="s">
        <v>19</v>
      </c>
      <c r="D74" s="7" t="s">
        <v>529</v>
      </c>
      <c r="E74" s="6"/>
      <c r="F74" s="6"/>
      <c r="G74" s="29"/>
      <c r="H74" s="31" t="s">
        <v>530</v>
      </c>
      <c r="I74" s="5">
        <v>1</v>
      </c>
      <c r="J74" s="4"/>
      <c r="K74" s="32">
        <f>ROUND(K89,2)</f>
        <v>109.54</v>
      </c>
      <c r="L74" s="30" t="s">
        <v>582</v>
      </c>
      <c r="M74" s="29"/>
      <c r="N74" s="29"/>
      <c r="O74" s="29"/>
      <c r="P74" s="29"/>
      <c r="Q74" s="29"/>
      <c r="R74" s="29"/>
      <c r="S74" s="29"/>
      <c r="T74" s="29"/>
      <c r="U74" s="29"/>
      <c r="V74" s="29"/>
      <c r="W74" s="29"/>
      <c r="X74" s="29"/>
      <c r="Y74" s="29"/>
      <c r="Z74" s="29"/>
      <c r="AA74" s="29"/>
    </row>
    <row r="75" spans="1:27" x14ac:dyDescent="0.25">
      <c r="B75" s="24" t="s">
        <v>532</v>
      </c>
    </row>
    <row r="76" spans="1:27" x14ac:dyDescent="0.25">
      <c r="B76" t="s">
        <v>583</v>
      </c>
      <c r="C76" t="s">
        <v>534</v>
      </c>
      <c r="D76" t="s">
        <v>535</v>
      </c>
      <c r="E76" s="33">
        <v>0.9</v>
      </c>
      <c r="F76" t="s">
        <v>536</v>
      </c>
      <c r="G76" t="s">
        <v>537</v>
      </c>
      <c r="H76" s="34">
        <v>25.38</v>
      </c>
      <c r="I76" t="s">
        <v>538</v>
      </c>
      <c r="J76" s="35">
        <f>ROUND(E76/I74* H76,5)</f>
        <v>22.841999999999999</v>
      </c>
      <c r="K76" s="36"/>
    </row>
    <row r="77" spans="1:27" x14ac:dyDescent="0.25">
      <c r="D77" s="37" t="s">
        <v>539</v>
      </c>
      <c r="E77" s="36"/>
      <c r="H77" s="36"/>
      <c r="K77" s="34">
        <f>SUM(J76:J76)</f>
        <v>22.841999999999999</v>
      </c>
    </row>
    <row r="78" spans="1:27" x14ac:dyDescent="0.25">
      <c r="B78" s="24" t="s">
        <v>540</v>
      </c>
      <c r="E78" s="36"/>
      <c r="H78" s="36"/>
      <c r="K78" s="36"/>
    </row>
    <row r="79" spans="1:27" x14ac:dyDescent="0.25">
      <c r="B79" t="s">
        <v>584</v>
      </c>
      <c r="C79" t="s">
        <v>534</v>
      </c>
      <c r="D79" t="s">
        <v>542</v>
      </c>
      <c r="E79" s="33">
        <v>0.45</v>
      </c>
      <c r="F79" t="s">
        <v>536</v>
      </c>
      <c r="G79" t="s">
        <v>537</v>
      </c>
      <c r="H79" s="34">
        <v>3.92</v>
      </c>
      <c r="I79" t="s">
        <v>538</v>
      </c>
      <c r="J79" s="35">
        <f>ROUND(E79/I74* H79,5)</f>
        <v>1.764</v>
      </c>
      <c r="K79" s="36"/>
    </row>
    <row r="80" spans="1:27" x14ac:dyDescent="0.25">
      <c r="D80" s="37" t="s">
        <v>543</v>
      </c>
      <c r="E80" s="36"/>
      <c r="H80" s="36"/>
      <c r="K80" s="34">
        <f>SUM(J79:J79)</f>
        <v>1.764</v>
      </c>
    </row>
    <row r="81" spans="1:27" x14ac:dyDescent="0.25">
      <c r="B81" s="24" t="s">
        <v>544</v>
      </c>
      <c r="E81" s="36"/>
      <c r="H81" s="36"/>
      <c r="K81" s="36"/>
    </row>
    <row r="82" spans="1:27" x14ac:dyDescent="0.25">
      <c r="B82" t="s">
        <v>585</v>
      </c>
      <c r="C82" t="s">
        <v>19</v>
      </c>
      <c r="D82" t="s">
        <v>586</v>
      </c>
      <c r="E82" s="33">
        <v>0.18</v>
      </c>
      <c r="G82" t="s">
        <v>537</v>
      </c>
      <c r="H82" s="34">
        <v>2.59</v>
      </c>
      <c r="I82" t="s">
        <v>538</v>
      </c>
      <c r="J82" s="35">
        <f>ROUND(E82* H82,5)</f>
        <v>0.4662</v>
      </c>
      <c r="K82" s="36"/>
    </row>
    <row r="83" spans="1:27" x14ac:dyDescent="0.25">
      <c r="B83" t="s">
        <v>587</v>
      </c>
      <c r="C83" t="s">
        <v>181</v>
      </c>
      <c r="D83" t="s">
        <v>550</v>
      </c>
      <c r="E83" s="33">
        <v>1.55</v>
      </c>
      <c r="G83" t="s">
        <v>537</v>
      </c>
      <c r="H83" s="34">
        <v>26.86</v>
      </c>
      <c r="I83" t="s">
        <v>538</v>
      </c>
      <c r="J83" s="35">
        <f>ROUND(E83* H83,5)</f>
        <v>41.633000000000003</v>
      </c>
      <c r="K83" s="36"/>
    </row>
    <row r="84" spans="1:27" x14ac:dyDescent="0.25">
      <c r="B84" t="s">
        <v>588</v>
      </c>
      <c r="C84" t="s">
        <v>181</v>
      </c>
      <c r="D84" t="s">
        <v>546</v>
      </c>
      <c r="E84" s="33">
        <v>0.15</v>
      </c>
      <c r="G84" t="s">
        <v>537</v>
      </c>
      <c r="H84" s="34">
        <v>168.82</v>
      </c>
      <c r="I84" t="s">
        <v>538</v>
      </c>
      <c r="J84" s="35">
        <f>ROUND(E84* H84,5)</f>
        <v>25.323</v>
      </c>
      <c r="K84" s="36"/>
    </row>
    <row r="85" spans="1:27" x14ac:dyDescent="0.25">
      <c r="B85" t="s">
        <v>589</v>
      </c>
      <c r="C85" t="s">
        <v>181</v>
      </c>
      <c r="D85" t="s">
        <v>548</v>
      </c>
      <c r="E85" s="33">
        <v>0.65</v>
      </c>
      <c r="G85" t="s">
        <v>537</v>
      </c>
      <c r="H85" s="34">
        <v>26.59</v>
      </c>
      <c r="I85" t="s">
        <v>538</v>
      </c>
      <c r="J85" s="35">
        <f>ROUND(E85* H85,5)</f>
        <v>17.2835</v>
      </c>
      <c r="K85" s="36"/>
    </row>
    <row r="86" spans="1:27" x14ac:dyDescent="0.25">
      <c r="D86" s="37" t="s">
        <v>553</v>
      </c>
      <c r="E86" s="36"/>
      <c r="H86" s="36"/>
      <c r="K86" s="34">
        <f>SUM(J82:J85)</f>
        <v>84.705700000000007</v>
      </c>
    </row>
    <row r="87" spans="1:27" x14ac:dyDescent="0.25">
      <c r="D87" s="37" t="s">
        <v>554</v>
      </c>
      <c r="E87" s="36"/>
      <c r="H87" s="36"/>
      <c r="K87" s="39">
        <f>SUM(J75:J86)</f>
        <v>109.3117</v>
      </c>
    </row>
    <row r="88" spans="1:27" x14ac:dyDescent="0.25">
      <c r="D88" s="37" t="s">
        <v>555</v>
      </c>
      <c r="E88" s="36"/>
      <c r="H88" s="36">
        <v>1</v>
      </c>
      <c r="I88" t="s">
        <v>556</v>
      </c>
      <c r="K88" s="36">
        <f>ROUND(H88/100*K77,5)</f>
        <v>0.22842000000000001</v>
      </c>
    </row>
    <row r="89" spans="1:27" x14ac:dyDescent="0.25">
      <c r="D89" s="37" t="s">
        <v>557</v>
      </c>
      <c r="E89" s="36"/>
      <c r="H89" s="36"/>
      <c r="K89" s="39">
        <f>SUM(K87:K88)</f>
        <v>109.54012</v>
      </c>
    </row>
    <row r="91" spans="1:27" x14ac:dyDescent="0.25">
      <c r="A91" s="26" t="s">
        <v>590</v>
      </c>
      <c r="B91" s="26"/>
    </row>
    <row r="92" spans="1:27" ht="45" customHeight="1" x14ac:dyDescent="0.25">
      <c r="A92" s="28" t="s">
        <v>591</v>
      </c>
      <c r="B92" s="28" t="s">
        <v>497</v>
      </c>
      <c r="C92" s="29" t="s">
        <v>31</v>
      </c>
      <c r="D92" s="7" t="s">
        <v>498</v>
      </c>
      <c r="E92" s="6"/>
      <c r="F92" s="6"/>
      <c r="G92" s="29"/>
      <c r="H92" s="31" t="s">
        <v>530</v>
      </c>
      <c r="I92" s="5">
        <v>1</v>
      </c>
      <c r="J92" s="4"/>
      <c r="K92" s="32">
        <f>ROUND(K98,2)</f>
        <v>681.66</v>
      </c>
      <c r="L92" s="30" t="s">
        <v>592</v>
      </c>
      <c r="M92" s="29"/>
      <c r="N92" s="29"/>
      <c r="O92" s="29"/>
      <c r="P92" s="29"/>
      <c r="Q92" s="29"/>
      <c r="R92" s="29"/>
      <c r="S92" s="29"/>
      <c r="T92" s="29"/>
      <c r="U92" s="29"/>
      <c r="V92" s="29"/>
      <c r="W92" s="29"/>
      <c r="X92" s="29"/>
      <c r="Y92" s="29"/>
      <c r="Z92" s="29"/>
      <c r="AA92" s="29"/>
    </row>
    <row r="93" spans="1:27" x14ac:dyDescent="0.25">
      <c r="B93" s="24" t="s">
        <v>544</v>
      </c>
    </row>
    <row r="94" spans="1:27" x14ac:dyDescent="0.25">
      <c r="B94" t="s">
        <v>593</v>
      </c>
      <c r="C94" t="s">
        <v>594</v>
      </c>
      <c r="D94" t="s">
        <v>595</v>
      </c>
      <c r="E94" s="33">
        <v>1</v>
      </c>
      <c r="G94" t="s">
        <v>537</v>
      </c>
      <c r="H94" s="34">
        <v>649.20000000000005</v>
      </c>
      <c r="I94" t="s">
        <v>538</v>
      </c>
      <c r="J94" s="35">
        <f>ROUND(E94* H94,5)</f>
        <v>649.20000000000005</v>
      </c>
      <c r="K94" s="36"/>
    </row>
    <row r="95" spans="1:27" x14ac:dyDescent="0.25">
      <c r="D95" s="37" t="s">
        <v>553</v>
      </c>
      <c r="E95" s="36"/>
      <c r="H95" s="36"/>
      <c r="K95" s="34">
        <f>SUM(J94:J94)</f>
        <v>649.20000000000005</v>
      </c>
    </row>
    <row r="96" spans="1:27" x14ac:dyDescent="0.25">
      <c r="D96" s="37" t="s">
        <v>554</v>
      </c>
      <c r="E96" s="36"/>
      <c r="H96" s="36"/>
      <c r="K96" s="39">
        <f>SUM(J93:J95)</f>
        <v>649.20000000000005</v>
      </c>
    </row>
    <row r="97" spans="1:27" x14ac:dyDescent="0.25">
      <c r="D97" s="37" t="s">
        <v>596</v>
      </c>
      <c r="E97" s="36"/>
      <c r="H97" s="36">
        <v>5</v>
      </c>
      <c r="I97" t="s">
        <v>556</v>
      </c>
      <c r="K97" s="34">
        <f>ROUND(H97/100*K96,5)</f>
        <v>32.46</v>
      </c>
    </row>
    <row r="98" spans="1:27" x14ac:dyDescent="0.25">
      <c r="D98" s="37" t="s">
        <v>557</v>
      </c>
      <c r="E98" s="36"/>
      <c r="H98" s="36"/>
      <c r="K98" s="39">
        <f>SUM(K96:K97)</f>
        <v>681.66000000000008</v>
      </c>
    </row>
    <row r="100" spans="1:27" ht="45" customHeight="1" x14ac:dyDescent="0.25">
      <c r="A100" s="28" t="s">
        <v>597</v>
      </c>
      <c r="B100" s="28" t="s">
        <v>499</v>
      </c>
      <c r="C100" s="29" t="s">
        <v>31</v>
      </c>
      <c r="D100" s="7" t="s">
        <v>500</v>
      </c>
      <c r="E100" s="6"/>
      <c r="F100" s="6"/>
      <c r="G100" s="29"/>
      <c r="H100" s="31" t="s">
        <v>530</v>
      </c>
      <c r="I100" s="5">
        <v>1</v>
      </c>
      <c r="J100" s="4"/>
      <c r="K100" s="32">
        <f>ROUND(K106,2)</f>
        <v>852.08</v>
      </c>
      <c r="L100" s="30" t="s">
        <v>598</v>
      </c>
      <c r="M100" s="29"/>
      <c r="N100" s="29"/>
      <c r="O100" s="29"/>
      <c r="P100" s="29"/>
      <c r="Q100" s="29"/>
      <c r="R100" s="29"/>
      <c r="S100" s="29"/>
      <c r="T100" s="29"/>
      <c r="U100" s="29"/>
      <c r="V100" s="29"/>
      <c r="W100" s="29"/>
      <c r="X100" s="29"/>
      <c r="Y100" s="29"/>
      <c r="Z100" s="29"/>
      <c r="AA100" s="29"/>
    </row>
    <row r="101" spans="1:27" x14ac:dyDescent="0.25">
      <c r="B101" s="24" t="s">
        <v>544</v>
      </c>
    </row>
    <row r="102" spans="1:27" x14ac:dyDescent="0.25">
      <c r="B102" t="s">
        <v>599</v>
      </c>
      <c r="C102" t="s">
        <v>594</v>
      </c>
      <c r="D102" t="s">
        <v>600</v>
      </c>
      <c r="E102" s="33">
        <v>1</v>
      </c>
      <c r="G102" t="s">
        <v>537</v>
      </c>
      <c r="H102" s="34">
        <v>811.5</v>
      </c>
      <c r="I102" t="s">
        <v>538</v>
      </c>
      <c r="J102" s="35">
        <f>ROUND(E102* H102,5)</f>
        <v>811.5</v>
      </c>
      <c r="K102" s="36"/>
    </row>
    <row r="103" spans="1:27" x14ac:dyDescent="0.25">
      <c r="D103" s="37" t="s">
        <v>553</v>
      </c>
      <c r="E103" s="36"/>
      <c r="H103" s="36"/>
      <c r="K103" s="34">
        <f>SUM(J102:J102)</f>
        <v>811.5</v>
      </c>
    </row>
    <row r="104" spans="1:27" x14ac:dyDescent="0.25">
      <c r="D104" s="37" t="s">
        <v>554</v>
      </c>
      <c r="E104" s="36"/>
      <c r="H104" s="36"/>
      <c r="K104" s="39">
        <f>SUM(J101:J103)</f>
        <v>811.5</v>
      </c>
    </row>
    <row r="105" spans="1:27" x14ac:dyDescent="0.25">
      <c r="D105" s="37" t="s">
        <v>596</v>
      </c>
      <c r="E105" s="36"/>
      <c r="H105" s="36">
        <v>5</v>
      </c>
      <c r="I105" t="s">
        <v>556</v>
      </c>
      <c r="K105" s="34">
        <f>ROUND(H105/100*K104,5)</f>
        <v>40.575000000000003</v>
      </c>
    </row>
    <row r="106" spans="1:27" x14ac:dyDescent="0.25">
      <c r="D106" s="37" t="s">
        <v>557</v>
      </c>
      <c r="E106" s="36"/>
      <c r="H106" s="36"/>
      <c r="K106" s="39">
        <f>SUM(K104:K105)</f>
        <v>852.07500000000005</v>
      </c>
    </row>
    <row r="108" spans="1:27" ht="45" customHeight="1" x14ac:dyDescent="0.25">
      <c r="A108" s="28" t="s">
        <v>601</v>
      </c>
      <c r="B108" s="28" t="s">
        <v>224</v>
      </c>
      <c r="C108" s="29" t="s">
        <v>31</v>
      </c>
      <c r="D108" s="7" t="s">
        <v>225</v>
      </c>
      <c r="E108" s="6"/>
      <c r="F108" s="6"/>
      <c r="G108" s="29"/>
      <c r="H108" s="31" t="s">
        <v>530</v>
      </c>
      <c r="I108" s="5">
        <v>1.8180000000000001</v>
      </c>
      <c r="J108" s="4"/>
      <c r="K108" s="32">
        <f>ROUND(K123,2)</f>
        <v>158.13999999999999</v>
      </c>
      <c r="L108" s="30" t="s">
        <v>602</v>
      </c>
      <c r="M108" s="29"/>
      <c r="N108" s="29"/>
      <c r="O108" s="29"/>
      <c r="P108" s="29"/>
      <c r="Q108" s="29"/>
      <c r="R108" s="29"/>
      <c r="S108" s="29"/>
      <c r="T108" s="29"/>
      <c r="U108" s="29"/>
      <c r="V108" s="29"/>
      <c r="W108" s="29"/>
      <c r="X108" s="29"/>
      <c r="Y108" s="29"/>
      <c r="Z108" s="29"/>
      <c r="AA108" s="29"/>
    </row>
    <row r="109" spans="1:27" x14ac:dyDescent="0.25">
      <c r="B109" s="24" t="s">
        <v>532</v>
      </c>
    </row>
    <row r="110" spans="1:27" x14ac:dyDescent="0.25">
      <c r="B110" t="s">
        <v>603</v>
      </c>
      <c r="C110" t="s">
        <v>534</v>
      </c>
      <c r="D110" t="s">
        <v>604</v>
      </c>
      <c r="E110" s="33">
        <v>0.155</v>
      </c>
      <c r="F110" t="s">
        <v>536</v>
      </c>
      <c r="G110" t="s">
        <v>537</v>
      </c>
      <c r="H110" s="34">
        <v>29.42</v>
      </c>
      <c r="I110" t="s">
        <v>538</v>
      </c>
      <c r="J110" s="35">
        <f>ROUND(E110/I108* H110,5)</f>
        <v>2.5083099999999998</v>
      </c>
      <c r="K110" s="36"/>
    </row>
    <row r="111" spans="1:27" x14ac:dyDescent="0.25">
      <c r="B111" t="s">
        <v>605</v>
      </c>
      <c r="C111" t="s">
        <v>534</v>
      </c>
      <c r="D111" t="s">
        <v>606</v>
      </c>
      <c r="E111" s="33">
        <v>0.91</v>
      </c>
      <c r="F111" t="s">
        <v>536</v>
      </c>
      <c r="G111" t="s">
        <v>537</v>
      </c>
      <c r="H111" s="34">
        <v>24.55</v>
      </c>
      <c r="I111" t="s">
        <v>538</v>
      </c>
      <c r="J111" s="35">
        <f>ROUND(E111/I108* H111,5)</f>
        <v>12.288500000000001</v>
      </c>
      <c r="K111" s="36"/>
    </row>
    <row r="112" spans="1:27" x14ac:dyDescent="0.25">
      <c r="D112" s="37" t="s">
        <v>539</v>
      </c>
      <c r="E112" s="36"/>
      <c r="H112" s="36"/>
      <c r="K112" s="34">
        <f>SUM(J110:J111)</f>
        <v>14.796810000000001</v>
      </c>
    </row>
    <row r="113" spans="1:27" x14ac:dyDescent="0.25">
      <c r="B113" s="24" t="s">
        <v>544</v>
      </c>
      <c r="E113" s="36"/>
      <c r="H113" s="36"/>
      <c r="K113" s="36"/>
    </row>
    <row r="114" spans="1:27" x14ac:dyDescent="0.25">
      <c r="B114" t="s">
        <v>607</v>
      </c>
      <c r="C114" t="s">
        <v>31</v>
      </c>
      <c r="D114" t="s">
        <v>608</v>
      </c>
      <c r="E114" s="33">
        <v>1</v>
      </c>
      <c r="G114" t="s">
        <v>537</v>
      </c>
      <c r="H114" s="34">
        <v>122.31</v>
      </c>
      <c r="I114" t="s">
        <v>538</v>
      </c>
      <c r="J114" s="35">
        <f>ROUND(E114* H114,5)</f>
        <v>122.31</v>
      </c>
      <c r="K114" s="36"/>
    </row>
    <row r="115" spans="1:27" x14ac:dyDescent="0.25">
      <c r="D115" s="37" t="s">
        <v>553</v>
      </c>
      <c r="E115" s="36"/>
      <c r="H115" s="36"/>
      <c r="K115" s="34">
        <f>SUM(J114:J114)</f>
        <v>122.31</v>
      </c>
    </row>
    <row r="116" spans="1:27" x14ac:dyDescent="0.25">
      <c r="B116" s="24" t="s">
        <v>527</v>
      </c>
      <c r="E116" s="36"/>
      <c r="H116" s="36"/>
      <c r="K116" s="36"/>
    </row>
    <row r="117" spans="1:27" x14ac:dyDescent="0.25">
      <c r="B117" t="s">
        <v>581</v>
      </c>
      <c r="C117" t="s">
        <v>19</v>
      </c>
      <c r="D117" t="s">
        <v>529</v>
      </c>
      <c r="E117" s="33">
        <v>0.11990000000000001</v>
      </c>
      <c r="G117" t="s">
        <v>537</v>
      </c>
      <c r="H117" s="34">
        <v>109.54012</v>
      </c>
      <c r="I117" t="s">
        <v>538</v>
      </c>
      <c r="J117" s="35">
        <f>ROUND(E117* H117,5)</f>
        <v>13.13386</v>
      </c>
      <c r="K117" s="36"/>
    </row>
    <row r="118" spans="1:27" x14ac:dyDescent="0.25">
      <c r="D118" s="37" t="s">
        <v>609</v>
      </c>
      <c r="E118" s="36"/>
      <c r="H118" s="36"/>
      <c r="K118" s="34">
        <f>SUM(J117:J117)</f>
        <v>13.13386</v>
      </c>
    </row>
    <row r="119" spans="1:27" x14ac:dyDescent="0.25">
      <c r="E119" s="36"/>
      <c r="H119" s="36"/>
      <c r="K119" s="36"/>
    </row>
    <row r="120" spans="1:27" x14ac:dyDescent="0.25">
      <c r="D120" s="37" t="s">
        <v>555</v>
      </c>
      <c r="E120" s="36"/>
      <c r="H120" s="36">
        <v>2.5</v>
      </c>
      <c r="I120" t="s">
        <v>556</v>
      </c>
      <c r="J120">
        <f>ROUND(H120/100*K112,5)</f>
        <v>0.36992000000000003</v>
      </c>
      <c r="K120" s="36"/>
    </row>
    <row r="121" spans="1:27" x14ac:dyDescent="0.25">
      <c r="D121" s="37" t="s">
        <v>554</v>
      </c>
      <c r="E121" s="36"/>
      <c r="H121" s="36"/>
      <c r="K121" s="39">
        <f>SUM(J109:J120)</f>
        <v>150.61059</v>
      </c>
    </row>
    <row r="122" spans="1:27" x14ac:dyDescent="0.25">
      <c r="D122" s="37" t="s">
        <v>596</v>
      </c>
      <c r="E122" s="36"/>
      <c r="H122" s="36">
        <v>5</v>
      </c>
      <c r="I122" t="s">
        <v>556</v>
      </c>
      <c r="K122" s="34">
        <f>ROUND(H122/100*K121,5)</f>
        <v>7.5305299999999997</v>
      </c>
    </row>
    <row r="123" spans="1:27" x14ac:dyDescent="0.25">
      <c r="D123" s="37" t="s">
        <v>557</v>
      </c>
      <c r="E123" s="36"/>
      <c r="H123" s="36"/>
      <c r="K123" s="39">
        <f>SUM(K121:K122)</f>
        <v>158.14112</v>
      </c>
    </row>
    <row r="125" spans="1:27" ht="45" customHeight="1" x14ac:dyDescent="0.25">
      <c r="A125" s="28" t="s">
        <v>610</v>
      </c>
      <c r="B125" s="28" t="s">
        <v>239</v>
      </c>
      <c r="C125" s="29" t="s">
        <v>31</v>
      </c>
      <c r="D125" s="7" t="s">
        <v>240</v>
      </c>
      <c r="E125" s="6"/>
      <c r="F125" s="6"/>
      <c r="G125" s="29"/>
      <c r="H125" s="31" t="s">
        <v>530</v>
      </c>
      <c r="I125" s="5">
        <v>1</v>
      </c>
      <c r="J125" s="4"/>
      <c r="K125" s="32">
        <v>0</v>
      </c>
      <c r="L125" s="30" t="s">
        <v>611</v>
      </c>
      <c r="M125" s="29"/>
      <c r="N125" s="29"/>
      <c r="O125" s="29"/>
      <c r="P125" s="29"/>
      <c r="Q125" s="29"/>
      <c r="R125" s="29"/>
      <c r="S125" s="29"/>
      <c r="T125" s="29"/>
      <c r="U125" s="29"/>
      <c r="V125" s="29"/>
      <c r="W125" s="29"/>
      <c r="X125" s="29"/>
      <c r="Y125" s="29"/>
      <c r="Z125" s="29"/>
      <c r="AA125" s="29"/>
    </row>
    <row r="126" spans="1:27" ht="45" customHeight="1" x14ac:dyDescent="0.25">
      <c r="A126" s="28" t="s">
        <v>612</v>
      </c>
      <c r="B126" s="28" t="s">
        <v>459</v>
      </c>
      <c r="C126" s="29" t="s">
        <v>31</v>
      </c>
      <c r="D126" s="7" t="s">
        <v>460</v>
      </c>
      <c r="E126" s="6"/>
      <c r="F126" s="6"/>
      <c r="G126" s="29"/>
      <c r="H126" s="31" t="s">
        <v>530</v>
      </c>
      <c r="I126" s="5">
        <v>1</v>
      </c>
      <c r="J126" s="4"/>
      <c r="K126" s="32">
        <f>ROUND(K132,2)</f>
        <v>45.05</v>
      </c>
      <c r="L126" s="30" t="s">
        <v>613</v>
      </c>
      <c r="M126" s="29"/>
      <c r="N126" s="29"/>
      <c r="O126" s="29"/>
      <c r="P126" s="29"/>
      <c r="Q126" s="29"/>
      <c r="R126" s="29"/>
      <c r="S126" s="29"/>
      <c r="T126" s="29"/>
      <c r="U126" s="29"/>
      <c r="V126" s="29"/>
      <c r="W126" s="29"/>
      <c r="X126" s="29"/>
      <c r="Y126" s="29"/>
      <c r="Z126" s="29"/>
      <c r="AA126" s="29"/>
    </row>
    <row r="127" spans="1:27" x14ac:dyDescent="0.25">
      <c r="B127" s="24" t="s">
        <v>544</v>
      </c>
    </row>
    <row r="128" spans="1:27" x14ac:dyDescent="0.25">
      <c r="B128" t="s">
        <v>614</v>
      </c>
      <c r="C128" t="s">
        <v>31</v>
      </c>
      <c r="D128" t="s">
        <v>460</v>
      </c>
      <c r="E128" s="33">
        <v>1</v>
      </c>
      <c r="G128" t="s">
        <v>537</v>
      </c>
      <c r="H128" s="34">
        <v>42.9</v>
      </c>
      <c r="I128" t="s">
        <v>538</v>
      </c>
      <c r="J128" s="35">
        <f>ROUND(E128* H128,5)</f>
        <v>42.9</v>
      </c>
      <c r="K128" s="36"/>
    </row>
    <row r="129" spans="1:27" x14ac:dyDescent="0.25">
      <c r="D129" s="37" t="s">
        <v>553</v>
      </c>
      <c r="E129" s="36"/>
      <c r="H129" s="36"/>
      <c r="K129" s="34">
        <f>SUM(J128:J128)</f>
        <v>42.9</v>
      </c>
    </row>
    <row r="130" spans="1:27" x14ac:dyDescent="0.25">
      <c r="D130" s="37" t="s">
        <v>554</v>
      </c>
      <c r="E130" s="36"/>
      <c r="H130" s="36"/>
      <c r="K130" s="39">
        <f>SUM(J127:J129)</f>
        <v>42.9</v>
      </c>
    </row>
    <row r="131" spans="1:27" x14ac:dyDescent="0.25">
      <c r="D131" s="37" t="s">
        <v>596</v>
      </c>
      <c r="E131" s="36"/>
      <c r="H131" s="36">
        <v>5</v>
      </c>
      <c r="I131" t="s">
        <v>556</v>
      </c>
      <c r="K131" s="34">
        <f>ROUND(H131/100*K130,5)</f>
        <v>2.145</v>
      </c>
    </row>
    <row r="132" spans="1:27" x14ac:dyDescent="0.25">
      <c r="D132" s="37" t="s">
        <v>557</v>
      </c>
      <c r="E132" s="36"/>
      <c r="H132" s="36"/>
      <c r="K132" s="39">
        <f>SUM(K130:K131)</f>
        <v>45.045000000000002</v>
      </c>
    </row>
    <row r="134" spans="1:27" ht="45" customHeight="1" x14ac:dyDescent="0.25">
      <c r="A134" s="28" t="s">
        <v>615</v>
      </c>
      <c r="B134" s="28" t="s">
        <v>455</v>
      </c>
      <c r="C134" s="29" t="s">
        <v>31</v>
      </c>
      <c r="D134" s="7" t="s">
        <v>456</v>
      </c>
      <c r="E134" s="6"/>
      <c r="F134" s="6"/>
      <c r="G134" s="29"/>
      <c r="H134" s="31" t="s">
        <v>530</v>
      </c>
      <c r="I134" s="5">
        <v>1</v>
      </c>
      <c r="J134" s="4"/>
      <c r="K134" s="32">
        <f>ROUND(K140,2)</f>
        <v>80.47</v>
      </c>
      <c r="L134" s="30" t="s">
        <v>616</v>
      </c>
      <c r="M134" s="29"/>
      <c r="N134" s="29"/>
      <c r="O134" s="29"/>
      <c r="P134" s="29"/>
      <c r="Q134" s="29"/>
      <c r="R134" s="29"/>
      <c r="S134" s="29"/>
      <c r="T134" s="29"/>
      <c r="U134" s="29"/>
      <c r="V134" s="29"/>
      <c r="W134" s="29"/>
      <c r="X134" s="29"/>
      <c r="Y134" s="29"/>
      <c r="Z134" s="29"/>
      <c r="AA134" s="29"/>
    </row>
    <row r="135" spans="1:27" x14ac:dyDescent="0.25">
      <c r="B135" s="24" t="s">
        <v>544</v>
      </c>
    </row>
    <row r="136" spans="1:27" x14ac:dyDescent="0.25">
      <c r="B136" t="s">
        <v>617</v>
      </c>
      <c r="C136" t="s">
        <v>31</v>
      </c>
      <c r="D136" t="s">
        <v>456</v>
      </c>
      <c r="E136" s="33">
        <v>1</v>
      </c>
      <c r="G136" t="s">
        <v>537</v>
      </c>
      <c r="H136" s="34">
        <v>76.64</v>
      </c>
      <c r="I136" t="s">
        <v>538</v>
      </c>
      <c r="J136" s="35">
        <f>ROUND(E136* H136,5)</f>
        <v>76.64</v>
      </c>
      <c r="K136" s="36"/>
    </row>
    <row r="137" spans="1:27" x14ac:dyDescent="0.25">
      <c r="D137" s="37" t="s">
        <v>553</v>
      </c>
      <c r="E137" s="36"/>
      <c r="H137" s="36"/>
      <c r="K137" s="34">
        <f>SUM(J136:J136)</f>
        <v>76.64</v>
      </c>
    </row>
    <row r="138" spans="1:27" x14ac:dyDescent="0.25">
      <c r="D138" s="37" t="s">
        <v>554</v>
      </c>
      <c r="E138" s="36"/>
      <c r="H138" s="36"/>
      <c r="K138" s="39">
        <f>SUM(J135:J137)</f>
        <v>76.64</v>
      </c>
    </row>
    <row r="139" spans="1:27" x14ac:dyDescent="0.25">
      <c r="D139" s="37" t="s">
        <v>596</v>
      </c>
      <c r="E139" s="36"/>
      <c r="H139" s="36">
        <v>5</v>
      </c>
      <c r="I139" t="s">
        <v>556</v>
      </c>
      <c r="K139" s="34">
        <f>ROUND(H139/100*K138,5)</f>
        <v>3.8319999999999999</v>
      </c>
    </row>
    <row r="140" spans="1:27" x14ac:dyDescent="0.25">
      <c r="D140" s="37" t="s">
        <v>557</v>
      </c>
      <c r="E140" s="36"/>
      <c r="H140" s="36"/>
      <c r="K140" s="39">
        <f>SUM(K138:K139)</f>
        <v>80.471999999999994</v>
      </c>
    </row>
    <row r="142" spans="1:27" ht="45" customHeight="1" x14ac:dyDescent="0.25">
      <c r="A142" s="28" t="s">
        <v>618</v>
      </c>
      <c r="B142" s="28" t="s">
        <v>457</v>
      </c>
      <c r="C142" s="29" t="s">
        <v>31</v>
      </c>
      <c r="D142" s="7" t="s">
        <v>458</v>
      </c>
      <c r="E142" s="6"/>
      <c r="F142" s="6"/>
      <c r="G142" s="29"/>
      <c r="H142" s="31" t="s">
        <v>530</v>
      </c>
      <c r="I142" s="5">
        <v>1</v>
      </c>
      <c r="J142" s="4"/>
      <c r="K142" s="32">
        <f>ROUND(K148,2)</f>
        <v>150.71</v>
      </c>
      <c r="L142" s="30" t="s">
        <v>619</v>
      </c>
      <c r="M142" s="29"/>
      <c r="N142" s="29"/>
      <c r="O142" s="29"/>
      <c r="P142" s="29"/>
      <c r="Q142" s="29"/>
      <c r="R142" s="29"/>
      <c r="S142" s="29"/>
      <c r="T142" s="29"/>
      <c r="U142" s="29"/>
      <c r="V142" s="29"/>
      <c r="W142" s="29"/>
      <c r="X142" s="29"/>
      <c r="Y142" s="29"/>
      <c r="Z142" s="29"/>
      <c r="AA142" s="29"/>
    </row>
    <row r="143" spans="1:27" x14ac:dyDescent="0.25">
      <c r="B143" s="24" t="s">
        <v>544</v>
      </c>
    </row>
    <row r="144" spans="1:27" x14ac:dyDescent="0.25">
      <c r="B144" t="s">
        <v>620</v>
      </c>
      <c r="C144" t="s">
        <v>31</v>
      </c>
      <c r="D144" t="s">
        <v>458</v>
      </c>
      <c r="E144" s="33">
        <v>1</v>
      </c>
      <c r="G144" t="s">
        <v>537</v>
      </c>
      <c r="H144" s="34">
        <v>143.53</v>
      </c>
      <c r="I144" t="s">
        <v>538</v>
      </c>
      <c r="J144" s="35">
        <f>ROUND(E144* H144,5)</f>
        <v>143.53</v>
      </c>
      <c r="K144" s="36"/>
    </row>
    <row r="145" spans="1:27" x14ac:dyDescent="0.25">
      <c r="D145" s="37" t="s">
        <v>553</v>
      </c>
      <c r="E145" s="36"/>
      <c r="H145" s="36"/>
      <c r="K145" s="34">
        <f>SUM(J144:J144)</f>
        <v>143.53</v>
      </c>
    </row>
    <row r="146" spans="1:27" x14ac:dyDescent="0.25">
      <c r="D146" s="37" t="s">
        <v>554</v>
      </c>
      <c r="E146" s="36"/>
      <c r="H146" s="36"/>
      <c r="K146" s="39">
        <f>SUM(J143:J145)</f>
        <v>143.53</v>
      </c>
    </row>
    <row r="147" spans="1:27" x14ac:dyDescent="0.25">
      <c r="D147" s="37" t="s">
        <v>596</v>
      </c>
      <c r="E147" s="36"/>
      <c r="H147" s="36">
        <v>5</v>
      </c>
      <c r="I147" t="s">
        <v>556</v>
      </c>
      <c r="K147" s="34">
        <f>ROUND(H147/100*K146,5)</f>
        <v>7.1764999999999999</v>
      </c>
    </row>
    <row r="148" spans="1:27" x14ac:dyDescent="0.25">
      <c r="D148" s="37" t="s">
        <v>557</v>
      </c>
      <c r="E148" s="36"/>
      <c r="H148" s="36"/>
      <c r="K148" s="39">
        <f>SUM(K146:K147)</f>
        <v>150.70650000000001</v>
      </c>
    </row>
    <row r="150" spans="1:27" ht="45" customHeight="1" x14ac:dyDescent="0.25">
      <c r="A150" s="28" t="s">
        <v>621</v>
      </c>
      <c r="B150" s="28" t="s">
        <v>484</v>
      </c>
      <c r="C150" s="29" t="s">
        <v>31</v>
      </c>
      <c r="D150" s="7" t="s">
        <v>485</v>
      </c>
      <c r="E150" s="6"/>
      <c r="F150" s="6"/>
      <c r="G150" s="29"/>
      <c r="H150" s="31" t="s">
        <v>530</v>
      </c>
      <c r="I150" s="5">
        <v>1</v>
      </c>
      <c r="J150" s="4"/>
      <c r="K150" s="32">
        <f>ROUND(K156,2)</f>
        <v>23.23</v>
      </c>
      <c r="L150" s="30" t="s">
        <v>622</v>
      </c>
      <c r="M150" s="29"/>
      <c r="N150" s="29"/>
      <c r="O150" s="29"/>
      <c r="P150" s="29"/>
      <c r="Q150" s="29"/>
      <c r="R150" s="29"/>
      <c r="S150" s="29"/>
      <c r="T150" s="29"/>
      <c r="U150" s="29"/>
      <c r="V150" s="29"/>
      <c r="W150" s="29"/>
      <c r="X150" s="29"/>
      <c r="Y150" s="29"/>
      <c r="Z150" s="29"/>
      <c r="AA150" s="29"/>
    </row>
    <row r="151" spans="1:27" x14ac:dyDescent="0.25">
      <c r="B151" s="24" t="s">
        <v>544</v>
      </c>
    </row>
    <row r="152" spans="1:27" x14ac:dyDescent="0.25">
      <c r="B152" t="s">
        <v>623</v>
      </c>
      <c r="C152" t="s">
        <v>31</v>
      </c>
      <c r="D152" t="s">
        <v>485</v>
      </c>
      <c r="E152" s="33">
        <v>1</v>
      </c>
      <c r="G152" t="s">
        <v>537</v>
      </c>
      <c r="H152" s="34">
        <v>22.12</v>
      </c>
      <c r="I152" t="s">
        <v>538</v>
      </c>
      <c r="J152" s="35">
        <f>ROUND(E152* H152,5)</f>
        <v>22.12</v>
      </c>
      <c r="K152" s="36"/>
    </row>
    <row r="153" spans="1:27" x14ac:dyDescent="0.25">
      <c r="D153" s="37" t="s">
        <v>553</v>
      </c>
      <c r="E153" s="36"/>
      <c r="H153" s="36"/>
      <c r="K153" s="34">
        <f>SUM(J152:J152)</f>
        <v>22.12</v>
      </c>
    </row>
    <row r="154" spans="1:27" x14ac:dyDescent="0.25">
      <c r="D154" s="37" t="s">
        <v>554</v>
      </c>
      <c r="E154" s="36"/>
      <c r="H154" s="36"/>
      <c r="K154" s="39">
        <f>SUM(J151:J153)</f>
        <v>22.12</v>
      </c>
    </row>
    <row r="155" spans="1:27" x14ac:dyDescent="0.25">
      <c r="D155" s="37" t="s">
        <v>596</v>
      </c>
      <c r="E155" s="36"/>
      <c r="H155" s="36">
        <v>5</v>
      </c>
      <c r="I155" t="s">
        <v>556</v>
      </c>
      <c r="K155" s="34">
        <f>ROUND(H155/100*K154,5)</f>
        <v>1.1060000000000001</v>
      </c>
    </row>
    <row r="156" spans="1:27" x14ac:dyDescent="0.25">
      <c r="D156" s="37" t="s">
        <v>557</v>
      </c>
      <c r="E156" s="36"/>
      <c r="H156" s="36"/>
      <c r="K156" s="39">
        <f>SUM(K154:K155)</f>
        <v>23.226000000000003</v>
      </c>
    </row>
    <row r="158" spans="1:27" ht="45" customHeight="1" x14ac:dyDescent="0.25">
      <c r="A158" s="28" t="s">
        <v>624</v>
      </c>
      <c r="B158" s="28" t="s">
        <v>486</v>
      </c>
      <c r="C158" s="29" t="s">
        <v>31</v>
      </c>
      <c r="D158" s="7" t="s">
        <v>487</v>
      </c>
      <c r="E158" s="6"/>
      <c r="F158" s="6"/>
      <c r="G158" s="29"/>
      <c r="H158" s="31" t="s">
        <v>530</v>
      </c>
      <c r="I158" s="5">
        <v>1</v>
      </c>
      <c r="J158" s="4"/>
      <c r="K158" s="32">
        <f>ROUND(K164,2)</f>
        <v>149.31</v>
      </c>
      <c r="L158" s="30" t="s">
        <v>625</v>
      </c>
      <c r="M158" s="29"/>
      <c r="N158" s="29"/>
      <c r="O158" s="29"/>
      <c r="P158" s="29"/>
      <c r="Q158" s="29"/>
      <c r="R158" s="29"/>
      <c r="S158" s="29"/>
      <c r="T158" s="29"/>
      <c r="U158" s="29"/>
      <c r="V158" s="29"/>
      <c r="W158" s="29"/>
      <c r="X158" s="29"/>
      <c r="Y158" s="29"/>
      <c r="Z158" s="29"/>
      <c r="AA158" s="29"/>
    </row>
    <row r="159" spans="1:27" x14ac:dyDescent="0.25">
      <c r="B159" s="24" t="s">
        <v>544</v>
      </c>
    </row>
    <row r="160" spans="1:27" x14ac:dyDescent="0.25">
      <c r="B160" t="s">
        <v>626</v>
      </c>
      <c r="C160" t="s">
        <v>31</v>
      </c>
      <c r="D160" t="s">
        <v>487</v>
      </c>
      <c r="E160" s="33">
        <v>1</v>
      </c>
      <c r="G160" t="s">
        <v>537</v>
      </c>
      <c r="H160" s="34">
        <v>142.19999999999999</v>
      </c>
      <c r="I160" t="s">
        <v>538</v>
      </c>
      <c r="J160" s="35">
        <f>ROUND(E160* H160,5)</f>
        <v>142.19999999999999</v>
      </c>
      <c r="K160" s="36"/>
    </row>
    <row r="161" spans="1:27" x14ac:dyDescent="0.25">
      <c r="D161" s="37" t="s">
        <v>553</v>
      </c>
      <c r="E161" s="36"/>
      <c r="H161" s="36"/>
      <c r="K161" s="34">
        <f>SUM(J160:J160)</f>
        <v>142.19999999999999</v>
      </c>
    </row>
    <row r="162" spans="1:27" x14ac:dyDescent="0.25">
      <c r="D162" s="37" t="s">
        <v>554</v>
      </c>
      <c r="E162" s="36"/>
      <c r="H162" s="36"/>
      <c r="K162" s="39">
        <f>SUM(J159:J161)</f>
        <v>142.19999999999999</v>
      </c>
    </row>
    <row r="163" spans="1:27" x14ac:dyDescent="0.25">
      <c r="D163" s="37" t="s">
        <v>596</v>
      </c>
      <c r="E163" s="36"/>
      <c r="H163" s="36">
        <v>5</v>
      </c>
      <c r="I163" t="s">
        <v>556</v>
      </c>
      <c r="K163" s="34">
        <f>ROUND(H163/100*K162,5)</f>
        <v>7.11</v>
      </c>
    </row>
    <row r="164" spans="1:27" x14ac:dyDescent="0.25">
      <c r="D164" s="37" t="s">
        <v>557</v>
      </c>
      <c r="E164" s="36"/>
      <c r="H164" s="36"/>
      <c r="K164" s="39">
        <f>SUM(K162:K163)</f>
        <v>149.31</v>
      </c>
    </row>
    <row r="166" spans="1:27" ht="45" customHeight="1" x14ac:dyDescent="0.25">
      <c r="A166" s="28" t="s">
        <v>627</v>
      </c>
      <c r="B166" s="28" t="s">
        <v>469</v>
      </c>
      <c r="C166" s="29" t="s">
        <v>31</v>
      </c>
      <c r="D166" s="7" t="s">
        <v>470</v>
      </c>
      <c r="E166" s="6"/>
      <c r="F166" s="6"/>
      <c r="G166" s="29"/>
      <c r="H166" s="31" t="s">
        <v>530</v>
      </c>
      <c r="I166" s="5">
        <v>1</v>
      </c>
      <c r="J166" s="4"/>
      <c r="K166" s="32">
        <f>ROUND(K172,2)</f>
        <v>149.21</v>
      </c>
      <c r="L166" s="30" t="s">
        <v>628</v>
      </c>
      <c r="M166" s="29"/>
      <c r="N166" s="29"/>
      <c r="O166" s="29"/>
      <c r="P166" s="29"/>
      <c r="Q166" s="29"/>
      <c r="R166" s="29"/>
      <c r="S166" s="29"/>
      <c r="T166" s="29"/>
      <c r="U166" s="29"/>
      <c r="V166" s="29"/>
      <c r="W166" s="29"/>
      <c r="X166" s="29"/>
      <c r="Y166" s="29"/>
      <c r="Z166" s="29"/>
      <c r="AA166" s="29"/>
    </row>
    <row r="167" spans="1:27" x14ac:dyDescent="0.25">
      <c r="B167" s="24" t="s">
        <v>544</v>
      </c>
    </row>
    <row r="168" spans="1:27" x14ac:dyDescent="0.25">
      <c r="B168" t="s">
        <v>629</v>
      </c>
      <c r="C168" t="s">
        <v>31</v>
      </c>
      <c r="D168" t="s">
        <v>470</v>
      </c>
      <c r="E168" s="33">
        <v>1</v>
      </c>
      <c r="G168" t="s">
        <v>537</v>
      </c>
      <c r="H168" s="34">
        <v>142.1</v>
      </c>
      <c r="I168" t="s">
        <v>538</v>
      </c>
      <c r="J168" s="35">
        <f>ROUND(E168* H168,5)</f>
        <v>142.1</v>
      </c>
      <c r="K168" s="36"/>
    </row>
    <row r="169" spans="1:27" x14ac:dyDescent="0.25">
      <c r="D169" s="37" t="s">
        <v>553</v>
      </c>
      <c r="E169" s="36"/>
      <c r="H169" s="36"/>
      <c r="K169" s="34">
        <f>SUM(J168:J168)</f>
        <v>142.1</v>
      </c>
    </row>
    <row r="170" spans="1:27" x14ac:dyDescent="0.25">
      <c r="D170" s="37" t="s">
        <v>554</v>
      </c>
      <c r="E170" s="36"/>
      <c r="H170" s="36"/>
      <c r="K170" s="39">
        <f>SUM(J167:J169)</f>
        <v>142.1</v>
      </c>
    </row>
    <row r="171" spans="1:27" x14ac:dyDescent="0.25">
      <c r="D171" s="37" t="s">
        <v>596</v>
      </c>
      <c r="E171" s="36"/>
      <c r="H171" s="36">
        <v>5</v>
      </c>
      <c r="I171" t="s">
        <v>556</v>
      </c>
      <c r="K171" s="34">
        <f>ROUND(H171/100*K170,5)</f>
        <v>7.1050000000000004</v>
      </c>
    </row>
    <row r="172" spans="1:27" x14ac:dyDescent="0.25">
      <c r="D172" s="37" t="s">
        <v>557</v>
      </c>
      <c r="E172" s="36"/>
      <c r="H172" s="36"/>
      <c r="K172" s="39">
        <f>SUM(K170:K171)</f>
        <v>149.20499999999998</v>
      </c>
    </row>
    <row r="174" spans="1:27" ht="45" customHeight="1" x14ac:dyDescent="0.25">
      <c r="A174" s="28" t="s">
        <v>630</v>
      </c>
      <c r="B174" s="28" t="s">
        <v>475</v>
      </c>
      <c r="C174" s="29" t="s">
        <v>31</v>
      </c>
      <c r="D174" s="7" t="s">
        <v>476</v>
      </c>
      <c r="E174" s="6"/>
      <c r="F174" s="6"/>
      <c r="G174" s="29"/>
      <c r="H174" s="31" t="s">
        <v>530</v>
      </c>
      <c r="I174" s="5">
        <v>1</v>
      </c>
      <c r="J174" s="4"/>
      <c r="K174" s="32">
        <f>ROUND(K180,2)</f>
        <v>426.96</v>
      </c>
      <c r="L174" s="30" t="s">
        <v>631</v>
      </c>
      <c r="M174" s="29"/>
      <c r="N174" s="29"/>
      <c r="O174" s="29"/>
      <c r="P174" s="29"/>
      <c r="Q174" s="29"/>
      <c r="R174" s="29"/>
      <c r="S174" s="29"/>
      <c r="T174" s="29"/>
      <c r="U174" s="29"/>
      <c r="V174" s="29"/>
      <c r="W174" s="29"/>
      <c r="X174" s="29"/>
      <c r="Y174" s="29"/>
      <c r="Z174" s="29"/>
      <c r="AA174" s="29"/>
    </row>
    <row r="175" spans="1:27" x14ac:dyDescent="0.25">
      <c r="B175" s="24" t="s">
        <v>544</v>
      </c>
    </row>
    <row r="176" spans="1:27" x14ac:dyDescent="0.25">
      <c r="B176" t="s">
        <v>632</v>
      </c>
      <c r="C176" t="s">
        <v>31</v>
      </c>
      <c r="D176" t="s">
        <v>476</v>
      </c>
      <c r="E176" s="33">
        <v>1</v>
      </c>
      <c r="G176" t="s">
        <v>537</v>
      </c>
      <c r="H176" s="34">
        <v>406.63</v>
      </c>
      <c r="I176" t="s">
        <v>538</v>
      </c>
      <c r="J176" s="35">
        <f>ROUND(E176* H176,5)</f>
        <v>406.63</v>
      </c>
      <c r="K176" s="36"/>
    </row>
    <row r="177" spans="1:27" x14ac:dyDescent="0.25">
      <c r="D177" s="37" t="s">
        <v>553</v>
      </c>
      <c r="E177" s="36"/>
      <c r="H177" s="36"/>
      <c r="K177" s="34">
        <f>SUM(J176:J176)</f>
        <v>406.63</v>
      </c>
    </row>
    <row r="178" spans="1:27" x14ac:dyDescent="0.25">
      <c r="D178" s="37" t="s">
        <v>554</v>
      </c>
      <c r="E178" s="36"/>
      <c r="H178" s="36"/>
      <c r="K178" s="39">
        <f>SUM(J175:J177)</f>
        <v>406.63</v>
      </c>
    </row>
    <row r="179" spans="1:27" x14ac:dyDescent="0.25">
      <c r="D179" s="37" t="s">
        <v>596</v>
      </c>
      <c r="E179" s="36"/>
      <c r="H179" s="36">
        <v>5</v>
      </c>
      <c r="I179" t="s">
        <v>556</v>
      </c>
      <c r="K179" s="34">
        <f>ROUND(H179/100*K178,5)</f>
        <v>20.331499999999998</v>
      </c>
    </row>
    <row r="180" spans="1:27" x14ac:dyDescent="0.25">
      <c r="D180" s="37" t="s">
        <v>557</v>
      </c>
      <c r="E180" s="36"/>
      <c r="H180" s="36"/>
      <c r="K180" s="39">
        <f>SUM(K178:K179)</f>
        <v>426.9615</v>
      </c>
    </row>
    <row r="182" spans="1:27" ht="45" customHeight="1" x14ac:dyDescent="0.25">
      <c r="A182" s="28" t="s">
        <v>633</v>
      </c>
      <c r="B182" s="28" t="s">
        <v>467</v>
      </c>
      <c r="C182" s="29" t="s">
        <v>31</v>
      </c>
      <c r="D182" s="7" t="s">
        <v>468</v>
      </c>
      <c r="E182" s="6"/>
      <c r="F182" s="6"/>
      <c r="G182" s="29"/>
      <c r="H182" s="31" t="s">
        <v>530</v>
      </c>
      <c r="I182" s="5">
        <v>1</v>
      </c>
      <c r="J182" s="4"/>
      <c r="K182" s="32">
        <f>ROUND(K188,2)</f>
        <v>102.55</v>
      </c>
      <c r="L182" s="30" t="s">
        <v>634</v>
      </c>
      <c r="M182" s="29"/>
      <c r="N182" s="29"/>
      <c r="O182" s="29"/>
      <c r="P182" s="29"/>
      <c r="Q182" s="29"/>
      <c r="R182" s="29"/>
      <c r="S182" s="29"/>
      <c r="T182" s="29"/>
      <c r="U182" s="29"/>
      <c r="V182" s="29"/>
      <c r="W182" s="29"/>
      <c r="X182" s="29"/>
      <c r="Y182" s="29"/>
      <c r="Z182" s="29"/>
      <c r="AA182" s="29"/>
    </row>
    <row r="183" spans="1:27" x14ac:dyDescent="0.25">
      <c r="B183" s="24" t="s">
        <v>544</v>
      </c>
    </row>
    <row r="184" spans="1:27" x14ac:dyDescent="0.25">
      <c r="B184" t="s">
        <v>635</v>
      </c>
      <c r="C184" t="s">
        <v>31</v>
      </c>
      <c r="D184" t="s">
        <v>468</v>
      </c>
      <c r="E184" s="33">
        <v>1</v>
      </c>
      <c r="G184" t="s">
        <v>537</v>
      </c>
      <c r="H184" s="34">
        <v>97.67</v>
      </c>
      <c r="I184" t="s">
        <v>538</v>
      </c>
      <c r="J184" s="35">
        <f>ROUND(E184* H184,5)</f>
        <v>97.67</v>
      </c>
      <c r="K184" s="36"/>
    </row>
    <row r="185" spans="1:27" x14ac:dyDescent="0.25">
      <c r="D185" s="37" t="s">
        <v>553</v>
      </c>
      <c r="E185" s="36"/>
      <c r="H185" s="36"/>
      <c r="K185" s="34">
        <f>SUM(J184:J184)</f>
        <v>97.67</v>
      </c>
    </row>
    <row r="186" spans="1:27" x14ac:dyDescent="0.25">
      <c r="D186" s="37" t="s">
        <v>554</v>
      </c>
      <c r="E186" s="36"/>
      <c r="H186" s="36"/>
      <c r="K186" s="39">
        <f>SUM(J183:J185)</f>
        <v>97.67</v>
      </c>
    </row>
    <row r="187" spans="1:27" x14ac:dyDescent="0.25">
      <c r="D187" s="37" t="s">
        <v>596</v>
      </c>
      <c r="E187" s="36"/>
      <c r="H187" s="36">
        <v>5</v>
      </c>
      <c r="I187" t="s">
        <v>556</v>
      </c>
      <c r="K187" s="34">
        <f>ROUND(H187/100*K186,5)</f>
        <v>4.8834999999999997</v>
      </c>
    </row>
    <row r="188" spans="1:27" x14ac:dyDescent="0.25">
      <c r="D188" s="37" t="s">
        <v>557</v>
      </c>
      <c r="E188" s="36"/>
      <c r="H188" s="36"/>
      <c r="K188" s="39">
        <f>SUM(K186:K187)</f>
        <v>102.5535</v>
      </c>
    </row>
    <row r="190" spans="1:27" ht="45" customHeight="1" x14ac:dyDescent="0.25">
      <c r="A190" s="28" t="s">
        <v>636</v>
      </c>
      <c r="B190" s="28" t="s">
        <v>463</v>
      </c>
      <c r="C190" s="29" t="s">
        <v>31</v>
      </c>
      <c r="D190" s="7" t="s">
        <v>464</v>
      </c>
      <c r="E190" s="6"/>
      <c r="F190" s="6"/>
      <c r="G190" s="29"/>
      <c r="H190" s="31" t="s">
        <v>530</v>
      </c>
      <c r="I190" s="5">
        <v>1</v>
      </c>
      <c r="J190" s="4"/>
      <c r="K190" s="32">
        <f>ROUND(K196,2)</f>
        <v>22.39</v>
      </c>
      <c r="L190" s="30" t="s">
        <v>637</v>
      </c>
      <c r="M190" s="29"/>
      <c r="N190" s="29"/>
      <c r="O190" s="29"/>
      <c r="P190" s="29"/>
      <c r="Q190" s="29"/>
      <c r="R190" s="29"/>
      <c r="S190" s="29"/>
      <c r="T190" s="29"/>
      <c r="U190" s="29"/>
      <c r="V190" s="29"/>
      <c r="W190" s="29"/>
      <c r="X190" s="29"/>
      <c r="Y190" s="29"/>
      <c r="Z190" s="29"/>
      <c r="AA190" s="29"/>
    </row>
    <row r="191" spans="1:27" x14ac:dyDescent="0.25">
      <c r="B191" s="24" t="s">
        <v>544</v>
      </c>
    </row>
    <row r="192" spans="1:27" x14ac:dyDescent="0.25">
      <c r="B192" t="s">
        <v>638</v>
      </c>
      <c r="C192" t="s">
        <v>31</v>
      </c>
      <c r="D192" t="s">
        <v>464</v>
      </c>
      <c r="E192" s="33">
        <v>1</v>
      </c>
      <c r="G192" t="s">
        <v>537</v>
      </c>
      <c r="H192" s="34">
        <v>21.32</v>
      </c>
      <c r="I192" t="s">
        <v>538</v>
      </c>
      <c r="J192" s="35">
        <f>ROUND(E192* H192,5)</f>
        <v>21.32</v>
      </c>
      <c r="K192" s="36"/>
    </row>
    <row r="193" spans="1:27" x14ac:dyDescent="0.25">
      <c r="D193" s="37" t="s">
        <v>553</v>
      </c>
      <c r="E193" s="36"/>
      <c r="H193" s="36"/>
      <c r="K193" s="34">
        <f>SUM(J192:J192)</f>
        <v>21.32</v>
      </c>
    </row>
    <row r="194" spans="1:27" x14ac:dyDescent="0.25">
      <c r="D194" s="37" t="s">
        <v>554</v>
      </c>
      <c r="E194" s="36"/>
      <c r="H194" s="36"/>
      <c r="K194" s="39">
        <f>SUM(J191:J193)</f>
        <v>21.32</v>
      </c>
    </row>
    <row r="195" spans="1:27" x14ac:dyDescent="0.25">
      <c r="D195" s="37" t="s">
        <v>596</v>
      </c>
      <c r="E195" s="36"/>
      <c r="H195" s="36">
        <v>5</v>
      </c>
      <c r="I195" t="s">
        <v>556</v>
      </c>
      <c r="K195" s="34">
        <f>ROUND(H195/100*K194,5)</f>
        <v>1.0660000000000001</v>
      </c>
    </row>
    <row r="196" spans="1:27" x14ac:dyDescent="0.25">
      <c r="D196" s="37" t="s">
        <v>557</v>
      </c>
      <c r="E196" s="36"/>
      <c r="H196" s="36"/>
      <c r="K196" s="39">
        <f>SUM(K194:K195)</f>
        <v>22.385999999999999</v>
      </c>
    </row>
    <row r="198" spans="1:27" ht="45" customHeight="1" x14ac:dyDescent="0.25">
      <c r="A198" s="28" t="s">
        <v>639</v>
      </c>
      <c r="B198" s="28" t="s">
        <v>465</v>
      </c>
      <c r="C198" s="29" t="s">
        <v>31</v>
      </c>
      <c r="D198" s="7" t="s">
        <v>466</v>
      </c>
      <c r="E198" s="6"/>
      <c r="F198" s="6"/>
      <c r="G198" s="29"/>
      <c r="H198" s="31" t="s">
        <v>530</v>
      </c>
      <c r="I198" s="5">
        <v>1</v>
      </c>
      <c r="J198" s="4"/>
      <c r="K198" s="32">
        <f>ROUND(K204,2)</f>
        <v>70.12</v>
      </c>
      <c r="L198" s="30" t="s">
        <v>640</v>
      </c>
      <c r="M198" s="29"/>
      <c r="N198" s="29"/>
      <c r="O198" s="29"/>
      <c r="P198" s="29"/>
      <c r="Q198" s="29"/>
      <c r="R198" s="29"/>
      <c r="S198" s="29"/>
      <c r="T198" s="29"/>
      <c r="U198" s="29"/>
      <c r="V198" s="29"/>
      <c r="W198" s="29"/>
      <c r="X198" s="29"/>
      <c r="Y198" s="29"/>
      <c r="Z198" s="29"/>
      <c r="AA198" s="29"/>
    </row>
    <row r="199" spans="1:27" x14ac:dyDescent="0.25">
      <c r="B199" s="24" t="s">
        <v>544</v>
      </c>
    </row>
    <row r="200" spans="1:27" x14ac:dyDescent="0.25">
      <c r="B200" t="s">
        <v>641</v>
      </c>
      <c r="C200" t="s">
        <v>31</v>
      </c>
      <c r="D200" t="s">
        <v>466</v>
      </c>
      <c r="E200" s="33">
        <v>1</v>
      </c>
      <c r="G200" t="s">
        <v>537</v>
      </c>
      <c r="H200" s="34">
        <v>66.78</v>
      </c>
      <c r="I200" t="s">
        <v>538</v>
      </c>
      <c r="J200" s="35">
        <f>ROUND(E200* H200,5)</f>
        <v>66.78</v>
      </c>
      <c r="K200" s="36"/>
    </row>
    <row r="201" spans="1:27" x14ac:dyDescent="0.25">
      <c r="D201" s="37" t="s">
        <v>553</v>
      </c>
      <c r="E201" s="36"/>
      <c r="H201" s="36"/>
      <c r="K201" s="34">
        <f>SUM(J200:J200)</f>
        <v>66.78</v>
      </c>
    </row>
    <row r="202" spans="1:27" x14ac:dyDescent="0.25">
      <c r="D202" s="37" t="s">
        <v>554</v>
      </c>
      <c r="E202" s="36"/>
      <c r="H202" s="36"/>
      <c r="K202" s="39">
        <f>SUM(J199:J201)</f>
        <v>66.78</v>
      </c>
    </row>
    <row r="203" spans="1:27" x14ac:dyDescent="0.25">
      <c r="D203" s="37" t="s">
        <v>596</v>
      </c>
      <c r="E203" s="36"/>
      <c r="H203" s="36">
        <v>5</v>
      </c>
      <c r="I203" t="s">
        <v>556</v>
      </c>
      <c r="K203" s="34">
        <f>ROUND(H203/100*K202,5)</f>
        <v>3.339</v>
      </c>
    </row>
    <row r="204" spans="1:27" x14ac:dyDescent="0.25">
      <c r="D204" s="37" t="s">
        <v>557</v>
      </c>
      <c r="E204" s="36"/>
      <c r="H204" s="36"/>
      <c r="K204" s="39">
        <f>SUM(K202:K203)</f>
        <v>70.119</v>
      </c>
    </row>
    <row r="206" spans="1:27" ht="45" customHeight="1" x14ac:dyDescent="0.25">
      <c r="A206" s="28" t="s">
        <v>642</v>
      </c>
      <c r="B206" s="28" t="s">
        <v>26</v>
      </c>
      <c r="C206" s="29" t="s">
        <v>24</v>
      </c>
      <c r="D206" s="7" t="s">
        <v>27</v>
      </c>
      <c r="E206" s="6"/>
      <c r="F206" s="6"/>
      <c r="G206" s="29"/>
      <c r="H206" s="31" t="s">
        <v>530</v>
      </c>
      <c r="I206" s="5">
        <v>1</v>
      </c>
      <c r="J206" s="4"/>
      <c r="K206" s="32">
        <f>ROUND(K219,2)</f>
        <v>8.74</v>
      </c>
      <c r="L206" s="30" t="s">
        <v>643</v>
      </c>
      <c r="M206" s="29"/>
      <c r="N206" s="29"/>
      <c r="O206" s="29"/>
      <c r="P206" s="29"/>
      <c r="Q206" s="29"/>
      <c r="R206" s="29"/>
      <c r="S206" s="29"/>
      <c r="T206" s="29"/>
      <c r="U206" s="29"/>
      <c r="V206" s="29"/>
      <c r="W206" s="29"/>
      <c r="X206" s="29"/>
      <c r="Y206" s="29"/>
      <c r="Z206" s="29"/>
      <c r="AA206" s="29"/>
    </row>
    <row r="207" spans="1:27" x14ac:dyDescent="0.25">
      <c r="B207" s="24" t="s">
        <v>532</v>
      </c>
    </row>
    <row r="208" spans="1:27" x14ac:dyDescent="0.25">
      <c r="B208" t="s">
        <v>644</v>
      </c>
      <c r="C208" t="s">
        <v>534</v>
      </c>
      <c r="D208" t="s">
        <v>645</v>
      </c>
      <c r="E208" s="33">
        <v>0.05</v>
      </c>
      <c r="F208" t="s">
        <v>536</v>
      </c>
      <c r="G208" t="s">
        <v>537</v>
      </c>
      <c r="H208" s="34">
        <v>26.12</v>
      </c>
      <c r="I208" t="s">
        <v>538</v>
      </c>
      <c r="J208" s="35">
        <f>ROUND(E208/I206* H208,5)</f>
        <v>1.306</v>
      </c>
      <c r="K208" s="36"/>
    </row>
    <row r="209" spans="1:27" x14ac:dyDescent="0.25">
      <c r="B209" t="s">
        <v>646</v>
      </c>
      <c r="C209" t="s">
        <v>534</v>
      </c>
      <c r="D209" t="s">
        <v>606</v>
      </c>
      <c r="E209" s="33">
        <v>0.2</v>
      </c>
      <c r="F209" t="s">
        <v>536</v>
      </c>
      <c r="G209" t="s">
        <v>537</v>
      </c>
      <c r="H209" s="34">
        <v>24.55</v>
      </c>
      <c r="I209" t="s">
        <v>538</v>
      </c>
      <c r="J209" s="35">
        <f>ROUND(E209/I206* H209,5)</f>
        <v>4.91</v>
      </c>
      <c r="K209" s="36"/>
    </row>
    <row r="210" spans="1:27" x14ac:dyDescent="0.25">
      <c r="B210" t="s">
        <v>647</v>
      </c>
      <c r="C210" t="s">
        <v>534</v>
      </c>
      <c r="D210" t="s">
        <v>648</v>
      </c>
      <c r="E210" s="33">
        <v>0.05</v>
      </c>
      <c r="F210" t="s">
        <v>536</v>
      </c>
      <c r="G210" t="s">
        <v>537</v>
      </c>
      <c r="H210" s="34">
        <v>29.9</v>
      </c>
      <c r="I210" t="s">
        <v>538</v>
      </c>
      <c r="J210" s="35">
        <f>ROUND(E210/I206* H210,5)</f>
        <v>1.4950000000000001</v>
      </c>
      <c r="K210" s="36"/>
    </row>
    <row r="211" spans="1:27" x14ac:dyDescent="0.25">
      <c r="D211" s="37" t="s">
        <v>539</v>
      </c>
      <c r="E211" s="36"/>
      <c r="H211" s="36"/>
      <c r="K211" s="34">
        <f>SUM(J208:J210)</f>
        <v>7.7110000000000003</v>
      </c>
    </row>
    <row r="212" spans="1:27" x14ac:dyDescent="0.25">
      <c r="B212" s="24" t="s">
        <v>540</v>
      </c>
      <c r="E212" s="36"/>
      <c r="H212" s="36"/>
      <c r="K212" s="36"/>
    </row>
    <row r="213" spans="1:27" x14ac:dyDescent="0.25">
      <c r="B213" t="s">
        <v>649</v>
      </c>
      <c r="C213" t="s">
        <v>534</v>
      </c>
      <c r="D213" t="s">
        <v>650</v>
      </c>
      <c r="E213" s="33">
        <v>0.05</v>
      </c>
      <c r="F213" t="s">
        <v>536</v>
      </c>
      <c r="G213" t="s">
        <v>537</v>
      </c>
      <c r="H213" s="34">
        <v>9.9700000000000006</v>
      </c>
      <c r="I213" t="s">
        <v>538</v>
      </c>
      <c r="J213" s="35">
        <f>ROUND(E213/I206* H213,5)</f>
        <v>0.4985</v>
      </c>
      <c r="K213" s="36"/>
    </row>
    <row r="214" spans="1:27" x14ac:dyDescent="0.25">
      <c r="D214" s="37" t="s">
        <v>543</v>
      </c>
      <c r="E214" s="36"/>
      <c r="H214" s="36"/>
      <c r="K214" s="34">
        <f>SUM(J213:J213)</f>
        <v>0.4985</v>
      </c>
    </row>
    <row r="215" spans="1:27" x14ac:dyDescent="0.25">
      <c r="E215" s="36"/>
      <c r="H215" s="36"/>
      <c r="K215" s="36"/>
    </row>
    <row r="216" spans="1:27" x14ac:dyDescent="0.25">
      <c r="D216" s="37" t="s">
        <v>555</v>
      </c>
      <c r="E216" s="36"/>
      <c r="H216" s="36">
        <v>1.5</v>
      </c>
      <c r="I216" t="s">
        <v>556</v>
      </c>
      <c r="J216">
        <f>ROUND(H216/100*K211,5)</f>
        <v>0.11567</v>
      </c>
      <c r="K216" s="36"/>
    </row>
    <row r="217" spans="1:27" x14ac:dyDescent="0.25">
      <c r="D217" s="37" t="s">
        <v>554</v>
      </c>
      <c r="E217" s="36"/>
      <c r="H217" s="36"/>
      <c r="K217" s="39">
        <f>SUM(J207:J216)</f>
        <v>8.32517</v>
      </c>
    </row>
    <row r="218" spans="1:27" x14ac:dyDescent="0.25">
      <c r="D218" s="37" t="s">
        <v>596</v>
      </c>
      <c r="E218" s="36"/>
      <c r="H218" s="36">
        <v>5</v>
      </c>
      <c r="I218" t="s">
        <v>556</v>
      </c>
      <c r="K218" s="34">
        <f>ROUND(H218/100*K217,5)</f>
        <v>0.41626000000000002</v>
      </c>
    </row>
    <row r="219" spans="1:27" x14ac:dyDescent="0.25">
      <c r="D219" s="37" t="s">
        <v>557</v>
      </c>
      <c r="E219" s="36"/>
      <c r="H219" s="36"/>
      <c r="K219" s="39">
        <f>SUM(K217:K218)</f>
        <v>8.7414299999999994</v>
      </c>
    </row>
    <row r="221" spans="1:27" ht="45" customHeight="1" x14ac:dyDescent="0.25">
      <c r="A221" s="28" t="s">
        <v>651</v>
      </c>
      <c r="B221" s="28" t="s">
        <v>61</v>
      </c>
      <c r="C221" s="29" t="s">
        <v>14</v>
      </c>
      <c r="D221" s="7" t="s">
        <v>62</v>
      </c>
      <c r="E221" s="6"/>
      <c r="F221" s="6"/>
      <c r="G221" s="29"/>
      <c r="H221" s="31" t="s">
        <v>530</v>
      </c>
      <c r="I221" s="5">
        <v>1</v>
      </c>
      <c r="J221" s="4"/>
      <c r="K221" s="32">
        <f>ROUND(K228,2)</f>
        <v>6.08</v>
      </c>
      <c r="L221" s="30" t="s">
        <v>652</v>
      </c>
      <c r="M221" s="29"/>
      <c r="N221" s="29"/>
      <c r="O221" s="29"/>
      <c r="P221" s="29"/>
      <c r="Q221" s="29"/>
      <c r="R221" s="29"/>
      <c r="S221" s="29"/>
      <c r="T221" s="29"/>
      <c r="U221" s="29"/>
      <c r="V221" s="29"/>
      <c r="W221" s="29"/>
      <c r="X221" s="29"/>
      <c r="Y221" s="29"/>
      <c r="Z221" s="29"/>
      <c r="AA221" s="29"/>
    </row>
    <row r="222" spans="1:27" x14ac:dyDescent="0.25">
      <c r="B222" s="24" t="s">
        <v>540</v>
      </c>
    </row>
    <row r="223" spans="1:27" x14ac:dyDescent="0.25">
      <c r="B223" t="s">
        <v>653</v>
      </c>
      <c r="C223" t="s">
        <v>534</v>
      </c>
      <c r="D223" t="s">
        <v>654</v>
      </c>
      <c r="E223" s="33">
        <v>6.5000000000000002E-2</v>
      </c>
      <c r="F223" t="s">
        <v>536</v>
      </c>
      <c r="G223" t="s">
        <v>537</v>
      </c>
      <c r="H223" s="34">
        <v>74.5</v>
      </c>
      <c r="I223" t="s">
        <v>538</v>
      </c>
      <c r="J223" s="35">
        <f>ROUND(E223/I221* H223,5)</f>
        <v>4.8425000000000002</v>
      </c>
      <c r="K223" s="36"/>
    </row>
    <row r="224" spans="1:27" x14ac:dyDescent="0.25">
      <c r="B224" t="s">
        <v>655</v>
      </c>
      <c r="C224" t="s">
        <v>534</v>
      </c>
      <c r="D224" t="s">
        <v>656</v>
      </c>
      <c r="E224" s="33">
        <v>7.7999999999999996E-3</v>
      </c>
      <c r="F224" t="s">
        <v>536</v>
      </c>
      <c r="G224" t="s">
        <v>537</v>
      </c>
      <c r="H224" s="34">
        <v>121.92</v>
      </c>
      <c r="I224" t="s">
        <v>538</v>
      </c>
      <c r="J224" s="35">
        <f>ROUND(E224/I221* H224,5)</f>
        <v>0.95098000000000005</v>
      </c>
      <c r="K224" s="36"/>
    </row>
    <row r="225" spans="1:27" x14ac:dyDescent="0.25">
      <c r="D225" s="37" t="s">
        <v>543</v>
      </c>
      <c r="E225" s="36"/>
      <c r="H225" s="36"/>
      <c r="K225" s="34">
        <f>SUM(J223:J224)</f>
        <v>5.7934800000000006</v>
      </c>
    </row>
    <row r="226" spans="1:27" x14ac:dyDescent="0.25">
      <c r="D226" s="37" t="s">
        <v>554</v>
      </c>
      <c r="E226" s="36"/>
      <c r="H226" s="36"/>
      <c r="K226" s="39">
        <f>SUM(J222:J225)</f>
        <v>5.7934800000000006</v>
      </c>
    </row>
    <row r="227" spans="1:27" x14ac:dyDescent="0.25">
      <c r="D227" s="37" t="s">
        <v>596</v>
      </c>
      <c r="E227" s="36"/>
      <c r="H227" s="36">
        <v>5</v>
      </c>
      <c r="I227" t="s">
        <v>556</v>
      </c>
      <c r="K227" s="34">
        <f>ROUND(H227/100*K226,5)</f>
        <v>0.28966999999999998</v>
      </c>
    </row>
    <row r="228" spans="1:27" x14ac:dyDescent="0.25">
      <c r="D228" s="37" t="s">
        <v>557</v>
      </c>
      <c r="E228" s="36"/>
      <c r="H228" s="36"/>
      <c r="K228" s="39">
        <f>SUM(K226:K227)</f>
        <v>6.0831500000000007</v>
      </c>
    </row>
    <row r="230" spans="1:27" ht="45" customHeight="1" x14ac:dyDescent="0.25">
      <c r="A230" s="28" t="s">
        <v>657</v>
      </c>
      <c r="B230" s="28" t="s">
        <v>13</v>
      </c>
      <c r="C230" s="29" t="s">
        <v>14</v>
      </c>
      <c r="D230" s="7" t="s">
        <v>15</v>
      </c>
      <c r="E230" s="6"/>
      <c r="F230" s="6"/>
      <c r="G230" s="29"/>
      <c r="H230" s="31" t="s">
        <v>530</v>
      </c>
      <c r="I230" s="5">
        <v>1</v>
      </c>
      <c r="J230" s="4"/>
      <c r="K230" s="32">
        <f>ROUND(K237,2)</f>
        <v>5.77</v>
      </c>
      <c r="L230" s="30" t="s">
        <v>658</v>
      </c>
      <c r="M230" s="29"/>
      <c r="N230" s="29"/>
      <c r="O230" s="29"/>
      <c r="P230" s="29"/>
      <c r="Q230" s="29"/>
      <c r="R230" s="29"/>
      <c r="S230" s="29"/>
      <c r="T230" s="29"/>
      <c r="U230" s="29"/>
      <c r="V230" s="29"/>
      <c r="W230" s="29"/>
      <c r="X230" s="29"/>
      <c r="Y230" s="29"/>
      <c r="Z230" s="29"/>
      <c r="AA230" s="29"/>
    </row>
    <row r="231" spans="1:27" x14ac:dyDescent="0.25">
      <c r="B231" s="24" t="s">
        <v>540</v>
      </c>
    </row>
    <row r="232" spans="1:27" x14ac:dyDescent="0.25">
      <c r="B232" t="s">
        <v>655</v>
      </c>
      <c r="C232" t="s">
        <v>534</v>
      </c>
      <c r="D232" t="s">
        <v>656</v>
      </c>
      <c r="E232" s="33">
        <v>7.7999999999999996E-3</v>
      </c>
      <c r="F232" t="s">
        <v>536</v>
      </c>
      <c r="G232" t="s">
        <v>537</v>
      </c>
      <c r="H232" s="34">
        <v>121.92</v>
      </c>
      <c r="I232" t="s">
        <v>538</v>
      </c>
      <c r="J232" s="35">
        <f>ROUND(E232/I230* H232,5)</f>
        <v>0.95098000000000005</v>
      </c>
      <c r="K232" s="36"/>
    </row>
    <row r="233" spans="1:27" x14ac:dyDescent="0.25">
      <c r="B233" t="s">
        <v>653</v>
      </c>
      <c r="C233" t="s">
        <v>534</v>
      </c>
      <c r="D233" t="s">
        <v>654</v>
      </c>
      <c r="E233" s="33">
        <v>6.0999999999999999E-2</v>
      </c>
      <c r="F233" t="s">
        <v>536</v>
      </c>
      <c r="G233" t="s">
        <v>537</v>
      </c>
      <c r="H233" s="34">
        <v>74.5</v>
      </c>
      <c r="I233" t="s">
        <v>538</v>
      </c>
      <c r="J233" s="35">
        <f>ROUND(E233/I230* H233,5)</f>
        <v>4.5445000000000002</v>
      </c>
      <c r="K233" s="36"/>
    </row>
    <row r="234" spans="1:27" x14ac:dyDescent="0.25">
      <c r="D234" s="37" t="s">
        <v>543</v>
      </c>
      <c r="E234" s="36"/>
      <c r="H234" s="36"/>
      <c r="K234" s="34">
        <f>SUM(J232:J233)</f>
        <v>5.4954800000000006</v>
      </c>
    </row>
    <row r="235" spans="1:27" x14ac:dyDescent="0.25">
      <c r="D235" s="37" t="s">
        <v>554</v>
      </c>
      <c r="E235" s="36"/>
      <c r="H235" s="36"/>
      <c r="K235" s="39">
        <f>SUM(J231:J234)</f>
        <v>5.4954800000000006</v>
      </c>
    </row>
    <row r="236" spans="1:27" x14ac:dyDescent="0.25">
      <c r="D236" s="37" t="s">
        <v>596</v>
      </c>
      <c r="E236" s="36"/>
      <c r="H236" s="36">
        <v>5</v>
      </c>
      <c r="I236" t="s">
        <v>556</v>
      </c>
      <c r="K236" s="34">
        <f>ROUND(H236/100*K235,5)</f>
        <v>0.27477000000000001</v>
      </c>
    </row>
    <row r="237" spans="1:27" x14ac:dyDescent="0.25">
      <c r="D237" s="37" t="s">
        <v>557</v>
      </c>
      <c r="E237" s="36"/>
      <c r="H237" s="36"/>
      <c r="K237" s="39">
        <f>SUM(K235:K236)</f>
        <v>5.7702500000000008</v>
      </c>
    </row>
    <row r="239" spans="1:27" ht="45" customHeight="1" x14ac:dyDescent="0.25">
      <c r="A239" s="28" t="s">
        <v>659</v>
      </c>
      <c r="B239" s="28" t="s">
        <v>39</v>
      </c>
      <c r="C239" s="29" t="s">
        <v>24</v>
      </c>
      <c r="D239" s="7" t="s">
        <v>40</v>
      </c>
      <c r="E239" s="6"/>
      <c r="F239" s="6"/>
      <c r="G239" s="29"/>
      <c r="H239" s="31" t="s">
        <v>530</v>
      </c>
      <c r="I239" s="5">
        <v>1</v>
      </c>
      <c r="J239" s="4"/>
      <c r="K239" s="32">
        <f>ROUND(K246,2)</f>
        <v>4.82</v>
      </c>
      <c r="L239" s="30" t="s">
        <v>660</v>
      </c>
      <c r="M239" s="29"/>
      <c r="N239" s="29"/>
      <c r="O239" s="29"/>
      <c r="P239" s="29"/>
      <c r="Q239" s="29"/>
      <c r="R239" s="29"/>
      <c r="S239" s="29"/>
      <c r="T239" s="29"/>
      <c r="U239" s="29"/>
      <c r="V239" s="29"/>
      <c r="W239" s="29"/>
      <c r="X239" s="29"/>
      <c r="Y239" s="29"/>
      <c r="Z239" s="29"/>
      <c r="AA239" s="29"/>
    </row>
    <row r="240" spans="1:27" x14ac:dyDescent="0.25">
      <c r="B240" s="24" t="s">
        <v>540</v>
      </c>
    </row>
    <row r="241" spans="1:27" x14ac:dyDescent="0.25">
      <c r="B241" t="s">
        <v>653</v>
      </c>
      <c r="C241" t="s">
        <v>534</v>
      </c>
      <c r="D241" t="s">
        <v>654</v>
      </c>
      <c r="E241" s="33">
        <v>0.04</v>
      </c>
      <c r="F241" t="s">
        <v>536</v>
      </c>
      <c r="G241" t="s">
        <v>537</v>
      </c>
      <c r="H241" s="34">
        <v>74.5</v>
      </c>
      <c r="I241" t="s">
        <v>538</v>
      </c>
      <c r="J241" s="35">
        <f>ROUND(E241/I239* H241,5)</f>
        <v>2.98</v>
      </c>
      <c r="K241" s="36"/>
    </row>
    <row r="242" spans="1:27" x14ac:dyDescent="0.25">
      <c r="B242" t="s">
        <v>661</v>
      </c>
      <c r="C242" t="s">
        <v>534</v>
      </c>
      <c r="D242" t="s">
        <v>662</v>
      </c>
      <c r="E242" s="33">
        <v>2.4E-2</v>
      </c>
      <c r="F242" t="s">
        <v>536</v>
      </c>
      <c r="G242" t="s">
        <v>537</v>
      </c>
      <c r="H242" s="34">
        <v>67.13</v>
      </c>
      <c r="I242" t="s">
        <v>538</v>
      </c>
      <c r="J242" s="35">
        <f>ROUND(E242/I239* H242,5)</f>
        <v>1.6111200000000001</v>
      </c>
      <c r="K242" s="36"/>
    </row>
    <row r="243" spans="1:27" x14ac:dyDescent="0.25">
      <c r="D243" s="37" t="s">
        <v>543</v>
      </c>
      <c r="E243" s="36"/>
      <c r="H243" s="36"/>
      <c r="K243" s="34">
        <f>SUM(J241:J242)</f>
        <v>4.5911200000000001</v>
      </c>
    </row>
    <row r="244" spans="1:27" x14ac:dyDescent="0.25">
      <c r="D244" s="37" t="s">
        <v>554</v>
      </c>
      <c r="E244" s="36"/>
      <c r="H244" s="36"/>
      <c r="K244" s="39">
        <f>SUM(J240:J243)</f>
        <v>4.5911200000000001</v>
      </c>
    </row>
    <row r="245" spans="1:27" x14ac:dyDescent="0.25">
      <c r="D245" s="37" t="s">
        <v>596</v>
      </c>
      <c r="E245" s="36"/>
      <c r="H245" s="36">
        <v>5</v>
      </c>
      <c r="I245" t="s">
        <v>556</v>
      </c>
      <c r="K245" s="34">
        <f>ROUND(H245/100*K244,5)</f>
        <v>0.22955999999999999</v>
      </c>
    </row>
    <row r="246" spans="1:27" x14ac:dyDescent="0.25">
      <c r="D246" s="37" t="s">
        <v>557</v>
      </c>
      <c r="E246" s="36"/>
      <c r="H246" s="36"/>
      <c r="K246" s="39">
        <f>SUM(K244:K245)</f>
        <v>4.8206800000000003</v>
      </c>
    </row>
    <row r="248" spans="1:27" ht="45" customHeight="1" x14ac:dyDescent="0.25">
      <c r="A248" s="28" t="s">
        <v>663</v>
      </c>
      <c r="B248" s="28" t="s">
        <v>41</v>
      </c>
      <c r="C248" s="29" t="s">
        <v>31</v>
      </c>
      <c r="D248" s="7" t="s">
        <v>42</v>
      </c>
      <c r="E248" s="6"/>
      <c r="F248" s="6"/>
      <c r="G248" s="29"/>
      <c r="H248" s="31" t="s">
        <v>530</v>
      </c>
      <c r="I248" s="5">
        <v>1</v>
      </c>
      <c r="J248" s="4"/>
      <c r="K248" s="32">
        <f>ROUND(K258,2)</f>
        <v>38.590000000000003</v>
      </c>
      <c r="L248" s="30" t="s">
        <v>664</v>
      </c>
      <c r="M248" s="29"/>
      <c r="N248" s="29"/>
      <c r="O248" s="29"/>
      <c r="P248" s="29"/>
      <c r="Q248" s="29"/>
      <c r="R248" s="29"/>
      <c r="S248" s="29"/>
      <c r="T248" s="29"/>
      <c r="U248" s="29"/>
      <c r="V248" s="29"/>
      <c r="W248" s="29"/>
      <c r="X248" s="29"/>
      <c r="Y248" s="29"/>
      <c r="Z248" s="29"/>
      <c r="AA248" s="29"/>
    </row>
    <row r="249" spans="1:27" x14ac:dyDescent="0.25">
      <c r="B249" s="24" t="s">
        <v>532</v>
      </c>
    </row>
    <row r="250" spans="1:27" x14ac:dyDescent="0.25">
      <c r="B250" t="s">
        <v>533</v>
      </c>
      <c r="C250" t="s">
        <v>534</v>
      </c>
      <c r="D250" t="s">
        <v>535</v>
      </c>
      <c r="E250" s="33">
        <v>0.62331000000000003</v>
      </c>
      <c r="F250" t="s">
        <v>536</v>
      </c>
      <c r="G250" t="s">
        <v>537</v>
      </c>
      <c r="H250" s="34">
        <v>25.38</v>
      </c>
      <c r="I250" t="s">
        <v>538</v>
      </c>
      <c r="J250" s="35">
        <f>ROUND(E250/I248* H250,5)</f>
        <v>15.819610000000001</v>
      </c>
      <c r="K250" s="36"/>
    </row>
    <row r="251" spans="1:27" x14ac:dyDescent="0.25">
      <c r="B251" t="s">
        <v>646</v>
      </c>
      <c r="C251" t="s">
        <v>534</v>
      </c>
      <c r="D251" t="s">
        <v>606</v>
      </c>
      <c r="E251" s="33">
        <v>0.62331000000000003</v>
      </c>
      <c r="F251" t="s">
        <v>536</v>
      </c>
      <c r="G251" t="s">
        <v>537</v>
      </c>
      <c r="H251" s="34">
        <v>24.55</v>
      </c>
      <c r="I251" t="s">
        <v>538</v>
      </c>
      <c r="J251" s="35">
        <f>ROUND(E251/I248* H251,5)</f>
        <v>15.30226</v>
      </c>
      <c r="K251" s="36"/>
    </row>
    <row r="252" spans="1:27" x14ac:dyDescent="0.25">
      <c r="D252" s="37" t="s">
        <v>539</v>
      </c>
      <c r="E252" s="36"/>
      <c r="H252" s="36"/>
      <c r="K252" s="34">
        <f>SUM(J250:J251)</f>
        <v>31.121870000000001</v>
      </c>
    </row>
    <row r="253" spans="1:27" x14ac:dyDescent="0.25">
      <c r="B253" s="24" t="s">
        <v>540</v>
      </c>
      <c r="E253" s="36"/>
      <c r="H253" s="36"/>
      <c r="K253" s="36"/>
    </row>
    <row r="254" spans="1:27" x14ac:dyDescent="0.25">
      <c r="B254" t="s">
        <v>665</v>
      </c>
      <c r="C254" t="s">
        <v>534</v>
      </c>
      <c r="D254" t="s">
        <v>666</v>
      </c>
      <c r="E254" s="33">
        <v>0.31164999999999998</v>
      </c>
      <c r="F254" t="s">
        <v>536</v>
      </c>
      <c r="G254" t="s">
        <v>537</v>
      </c>
      <c r="H254" s="34">
        <v>18.079999999999998</v>
      </c>
      <c r="I254" t="s">
        <v>538</v>
      </c>
      <c r="J254" s="35">
        <f>ROUND(E254/I248* H254,5)</f>
        <v>5.6346299999999996</v>
      </c>
      <c r="K254" s="36"/>
    </row>
    <row r="255" spans="1:27" x14ac:dyDescent="0.25">
      <c r="D255" s="37" t="s">
        <v>543</v>
      </c>
      <c r="E255" s="36"/>
      <c r="H255" s="36"/>
      <c r="K255" s="34">
        <f>SUM(J254:J254)</f>
        <v>5.6346299999999996</v>
      </c>
    </row>
    <row r="256" spans="1:27" x14ac:dyDescent="0.25">
      <c r="D256" s="37" t="s">
        <v>554</v>
      </c>
      <c r="E256" s="36"/>
      <c r="H256" s="36"/>
      <c r="K256" s="39">
        <f>SUM(J249:J255)</f>
        <v>36.756500000000003</v>
      </c>
    </row>
    <row r="257" spans="1:27" x14ac:dyDescent="0.25">
      <c r="D257" s="37" t="s">
        <v>596</v>
      </c>
      <c r="E257" s="36"/>
      <c r="H257" s="36">
        <v>5</v>
      </c>
      <c r="I257" t="s">
        <v>556</v>
      </c>
      <c r="K257" s="34">
        <f>ROUND(H257/100*K256,5)</f>
        <v>1.8378300000000001</v>
      </c>
    </row>
    <row r="258" spans="1:27" x14ac:dyDescent="0.25">
      <c r="D258" s="37" t="s">
        <v>557</v>
      </c>
      <c r="E258" s="36"/>
      <c r="H258" s="36"/>
      <c r="K258" s="39">
        <f>SUM(K256:K257)</f>
        <v>38.594329999999999</v>
      </c>
    </row>
    <row r="260" spans="1:27" ht="45" customHeight="1" x14ac:dyDescent="0.25">
      <c r="A260" s="28" t="s">
        <v>667</v>
      </c>
      <c r="B260" s="28" t="s">
        <v>37</v>
      </c>
      <c r="C260" s="29" t="s">
        <v>24</v>
      </c>
      <c r="D260" s="7" t="s">
        <v>38</v>
      </c>
      <c r="E260" s="6"/>
      <c r="F260" s="6"/>
      <c r="G260" s="29"/>
      <c r="H260" s="31" t="s">
        <v>530</v>
      </c>
      <c r="I260" s="5">
        <v>1</v>
      </c>
      <c r="J260" s="4"/>
      <c r="K260" s="32">
        <f>ROUND(K272,2)</f>
        <v>101.45</v>
      </c>
      <c r="L260" s="30" t="s">
        <v>668</v>
      </c>
      <c r="M260" s="29"/>
      <c r="N260" s="29"/>
      <c r="O260" s="29"/>
      <c r="P260" s="29"/>
      <c r="Q260" s="29"/>
      <c r="R260" s="29"/>
      <c r="S260" s="29"/>
      <c r="T260" s="29"/>
      <c r="U260" s="29"/>
      <c r="V260" s="29"/>
      <c r="W260" s="29"/>
      <c r="X260" s="29"/>
      <c r="Y260" s="29"/>
      <c r="Z260" s="29"/>
      <c r="AA260" s="29"/>
    </row>
    <row r="261" spans="1:27" x14ac:dyDescent="0.25">
      <c r="B261" s="24" t="s">
        <v>532</v>
      </c>
    </row>
    <row r="262" spans="1:27" x14ac:dyDescent="0.25">
      <c r="B262" t="s">
        <v>646</v>
      </c>
      <c r="C262" t="s">
        <v>534</v>
      </c>
      <c r="D262" t="s">
        <v>606</v>
      </c>
      <c r="E262" s="33">
        <v>0.05</v>
      </c>
      <c r="F262" t="s">
        <v>536</v>
      </c>
      <c r="G262" t="s">
        <v>537</v>
      </c>
      <c r="H262" s="34">
        <v>24.55</v>
      </c>
      <c r="I262" t="s">
        <v>538</v>
      </c>
      <c r="J262" s="35">
        <f>ROUND(E262/I260* H262,5)</f>
        <v>1.2275</v>
      </c>
      <c r="K262" s="36"/>
    </row>
    <row r="263" spans="1:27" x14ac:dyDescent="0.25">
      <c r="D263" s="37" t="s">
        <v>539</v>
      </c>
      <c r="E263" s="36"/>
      <c r="H263" s="36"/>
      <c r="K263" s="34">
        <f>SUM(J262:J262)</f>
        <v>1.2275</v>
      </c>
    </row>
    <row r="264" spans="1:27" x14ac:dyDescent="0.25">
      <c r="B264" s="24" t="s">
        <v>540</v>
      </c>
      <c r="E264" s="36"/>
      <c r="H264" s="36"/>
      <c r="K264" s="36"/>
    </row>
    <row r="265" spans="1:27" x14ac:dyDescent="0.25">
      <c r="B265" t="s">
        <v>669</v>
      </c>
      <c r="C265" t="s">
        <v>534</v>
      </c>
      <c r="D265" t="s">
        <v>670</v>
      </c>
      <c r="E265" s="33">
        <v>0.35</v>
      </c>
      <c r="F265" t="s">
        <v>536</v>
      </c>
      <c r="G265" t="s">
        <v>537</v>
      </c>
      <c r="H265" s="34">
        <v>205.37</v>
      </c>
      <c r="I265" t="s">
        <v>538</v>
      </c>
      <c r="J265" s="35">
        <f>ROUND(E265/I260* H265,5)</f>
        <v>71.879499999999993</v>
      </c>
      <c r="K265" s="36"/>
    </row>
    <row r="266" spans="1:27" x14ac:dyDescent="0.25">
      <c r="B266" t="s">
        <v>661</v>
      </c>
      <c r="C266" t="s">
        <v>534</v>
      </c>
      <c r="D266" t="s">
        <v>662</v>
      </c>
      <c r="E266" s="33">
        <v>0.35</v>
      </c>
      <c r="F266" t="s">
        <v>536</v>
      </c>
      <c r="G266" t="s">
        <v>537</v>
      </c>
      <c r="H266" s="34">
        <v>67.13</v>
      </c>
      <c r="I266" t="s">
        <v>538</v>
      </c>
      <c r="J266" s="35">
        <f>ROUND(E266/I260* H266,5)</f>
        <v>23.4955</v>
      </c>
      <c r="K266" s="36"/>
    </row>
    <row r="267" spans="1:27" x14ac:dyDescent="0.25">
      <c r="D267" s="37" t="s">
        <v>543</v>
      </c>
      <c r="E267" s="36"/>
      <c r="H267" s="36"/>
      <c r="K267" s="34">
        <f>SUM(J265:J266)</f>
        <v>95.375</v>
      </c>
    </row>
    <row r="268" spans="1:27" x14ac:dyDescent="0.25">
      <c r="E268" s="36"/>
      <c r="H268" s="36"/>
      <c r="K268" s="36"/>
    </row>
    <row r="269" spans="1:27" x14ac:dyDescent="0.25">
      <c r="D269" s="37" t="s">
        <v>555</v>
      </c>
      <c r="E269" s="36"/>
      <c r="H269" s="36">
        <v>1.5</v>
      </c>
      <c r="I269" t="s">
        <v>556</v>
      </c>
      <c r="J269">
        <f>ROUND(H269/100*K263,5)</f>
        <v>1.8409999999999999E-2</v>
      </c>
      <c r="K269" s="36"/>
    </row>
    <row r="270" spans="1:27" x14ac:dyDescent="0.25">
      <c r="D270" s="37" t="s">
        <v>554</v>
      </c>
      <c r="E270" s="36"/>
      <c r="H270" s="36"/>
      <c r="K270" s="39">
        <f>SUM(J261:J269)</f>
        <v>96.620909999999995</v>
      </c>
    </row>
    <row r="271" spans="1:27" x14ac:dyDescent="0.25">
      <c r="D271" s="37" t="s">
        <v>596</v>
      </c>
      <c r="E271" s="36"/>
      <c r="H271" s="36">
        <v>5</v>
      </c>
      <c r="I271" t="s">
        <v>556</v>
      </c>
      <c r="K271" s="34">
        <f>ROUND(H271/100*K270,5)</f>
        <v>4.8310500000000003</v>
      </c>
    </row>
    <row r="272" spans="1:27" x14ac:dyDescent="0.25">
      <c r="D272" s="37" t="s">
        <v>557</v>
      </c>
      <c r="E272" s="36"/>
      <c r="H272" s="36"/>
      <c r="K272" s="39">
        <f>SUM(K270:K271)</f>
        <v>101.45196</v>
      </c>
    </row>
    <row r="274" spans="1:27" ht="45" customHeight="1" x14ac:dyDescent="0.25">
      <c r="A274" s="28" t="s">
        <v>671</v>
      </c>
      <c r="B274" s="28" t="s">
        <v>35</v>
      </c>
      <c r="C274" s="29" t="s">
        <v>14</v>
      </c>
      <c r="D274" s="7" t="s">
        <v>36</v>
      </c>
      <c r="E274" s="6"/>
      <c r="F274" s="6"/>
      <c r="G274" s="29"/>
      <c r="H274" s="31" t="s">
        <v>530</v>
      </c>
      <c r="I274" s="5">
        <v>1</v>
      </c>
      <c r="J274" s="4"/>
      <c r="K274" s="32">
        <f>ROUND(K288,2)</f>
        <v>54.97</v>
      </c>
      <c r="L274" s="30" t="s">
        <v>672</v>
      </c>
      <c r="M274" s="29"/>
      <c r="N274" s="29"/>
      <c r="O274" s="29"/>
      <c r="P274" s="29"/>
      <c r="Q274" s="29"/>
      <c r="R274" s="29"/>
      <c r="S274" s="29"/>
      <c r="T274" s="29"/>
      <c r="U274" s="29"/>
      <c r="V274" s="29"/>
      <c r="W274" s="29"/>
      <c r="X274" s="29"/>
      <c r="Y274" s="29"/>
      <c r="Z274" s="29"/>
      <c r="AA274" s="29"/>
    </row>
    <row r="275" spans="1:27" x14ac:dyDescent="0.25">
      <c r="B275" s="24" t="s">
        <v>532</v>
      </c>
    </row>
    <row r="276" spans="1:27" x14ac:dyDescent="0.25">
      <c r="B276" t="s">
        <v>646</v>
      </c>
      <c r="C276" t="s">
        <v>534</v>
      </c>
      <c r="D276" t="s">
        <v>606</v>
      </c>
      <c r="E276" s="33">
        <v>0.66</v>
      </c>
      <c r="F276" t="s">
        <v>536</v>
      </c>
      <c r="G276" t="s">
        <v>537</v>
      </c>
      <c r="H276" s="34">
        <v>24.55</v>
      </c>
      <c r="I276" t="s">
        <v>538</v>
      </c>
      <c r="J276" s="35">
        <f>ROUND(E276/I274* H276,5)</f>
        <v>16.202999999999999</v>
      </c>
      <c r="K276" s="36"/>
    </row>
    <row r="277" spans="1:27" x14ac:dyDescent="0.25">
      <c r="B277" t="s">
        <v>533</v>
      </c>
      <c r="C277" t="s">
        <v>534</v>
      </c>
      <c r="D277" t="s">
        <v>535</v>
      </c>
      <c r="E277" s="33">
        <v>0.8</v>
      </c>
      <c r="F277" t="s">
        <v>536</v>
      </c>
      <c r="G277" t="s">
        <v>537</v>
      </c>
      <c r="H277" s="34">
        <v>25.38</v>
      </c>
      <c r="I277" t="s">
        <v>538</v>
      </c>
      <c r="J277" s="35">
        <f>ROUND(E277/I274* H277,5)</f>
        <v>20.303999999999998</v>
      </c>
      <c r="K277" s="36"/>
    </row>
    <row r="278" spans="1:27" x14ac:dyDescent="0.25">
      <c r="B278" t="s">
        <v>647</v>
      </c>
      <c r="C278" t="s">
        <v>534</v>
      </c>
      <c r="D278" t="s">
        <v>648</v>
      </c>
      <c r="E278" s="33">
        <v>0.2</v>
      </c>
      <c r="F278" t="s">
        <v>536</v>
      </c>
      <c r="G278" t="s">
        <v>537</v>
      </c>
      <c r="H278" s="34">
        <v>29.9</v>
      </c>
      <c r="I278" t="s">
        <v>538</v>
      </c>
      <c r="J278" s="35">
        <f>ROUND(E278/I274* H278,5)</f>
        <v>5.98</v>
      </c>
      <c r="K278" s="36"/>
    </row>
    <row r="279" spans="1:27" x14ac:dyDescent="0.25">
      <c r="D279" s="37" t="s">
        <v>539</v>
      </c>
      <c r="E279" s="36"/>
      <c r="H279" s="36"/>
      <c r="K279" s="34">
        <f>SUM(J276:J278)</f>
        <v>42.486999999999995</v>
      </c>
    </row>
    <row r="280" spans="1:27" x14ac:dyDescent="0.25">
      <c r="B280" s="24" t="s">
        <v>540</v>
      </c>
      <c r="E280" s="36"/>
      <c r="H280" s="36"/>
      <c r="K280" s="36"/>
    </row>
    <row r="281" spans="1:27" x14ac:dyDescent="0.25">
      <c r="B281" t="s">
        <v>649</v>
      </c>
      <c r="C281" t="s">
        <v>534</v>
      </c>
      <c r="D281" t="s">
        <v>650</v>
      </c>
      <c r="E281" s="33">
        <v>0.2</v>
      </c>
      <c r="F281" t="s">
        <v>536</v>
      </c>
      <c r="G281" t="s">
        <v>537</v>
      </c>
      <c r="H281" s="34">
        <v>9.9700000000000006</v>
      </c>
      <c r="I281" t="s">
        <v>538</v>
      </c>
      <c r="J281" s="35">
        <f>ROUND(E281/I274* H281,5)</f>
        <v>1.994</v>
      </c>
      <c r="K281" s="36"/>
    </row>
    <row r="282" spans="1:27" x14ac:dyDescent="0.25">
      <c r="B282" t="s">
        <v>665</v>
      </c>
      <c r="C282" t="s">
        <v>534</v>
      </c>
      <c r="D282" t="s">
        <v>666</v>
      </c>
      <c r="E282" s="33">
        <v>0.4</v>
      </c>
      <c r="F282" t="s">
        <v>536</v>
      </c>
      <c r="G282" t="s">
        <v>537</v>
      </c>
      <c r="H282" s="34">
        <v>18.079999999999998</v>
      </c>
      <c r="I282" t="s">
        <v>538</v>
      </c>
      <c r="J282" s="35">
        <f>ROUND(E282/I274* H282,5)</f>
        <v>7.2320000000000002</v>
      </c>
      <c r="K282" s="36"/>
    </row>
    <row r="283" spans="1:27" x14ac:dyDescent="0.25">
      <c r="D283" s="37" t="s">
        <v>543</v>
      </c>
      <c r="E283" s="36"/>
      <c r="H283" s="36"/>
      <c r="K283" s="34">
        <f>SUM(J281:J282)</f>
        <v>9.2260000000000009</v>
      </c>
    </row>
    <row r="284" spans="1:27" x14ac:dyDescent="0.25">
      <c r="E284" s="36"/>
      <c r="H284" s="36"/>
      <c r="K284" s="36"/>
    </row>
    <row r="285" spans="1:27" x14ac:dyDescent="0.25">
      <c r="D285" s="37" t="s">
        <v>555</v>
      </c>
      <c r="E285" s="36"/>
      <c r="H285" s="36">
        <v>1.5</v>
      </c>
      <c r="I285" t="s">
        <v>556</v>
      </c>
      <c r="J285">
        <f>ROUND(H285/100*K279,5)</f>
        <v>0.63731000000000004</v>
      </c>
      <c r="K285" s="36"/>
    </row>
    <row r="286" spans="1:27" x14ac:dyDescent="0.25">
      <c r="D286" s="37" t="s">
        <v>554</v>
      </c>
      <c r="E286" s="36"/>
      <c r="H286" s="36"/>
      <c r="K286" s="39">
        <f>SUM(J275:J285)</f>
        <v>52.350309999999993</v>
      </c>
    </row>
    <row r="287" spans="1:27" x14ac:dyDescent="0.25">
      <c r="D287" s="37" t="s">
        <v>596</v>
      </c>
      <c r="E287" s="36"/>
      <c r="H287" s="36">
        <v>5</v>
      </c>
      <c r="I287" t="s">
        <v>556</v>
      </c>
      <c r="K287" s="34">
        <f>ROUND(H287/100*K286,5)</f>
        <v>2.6175199999999998</v>
      </c>
    </row>
    <row r="288" spans="1:27" x14ac:dyDescent="0.25">
      <c r="D288" s="37" t="s">
        <v>557</v>
      </c>
      <c r="E288" s="36"/>
      <c r="H288" s="36"/>
      <c r="K288" s="39">
        <f>SUM(K286:K287)</f>
        <v>54.967829999999992</v>
      </c>
    </row>
    <row r="290" spans="1:27" ht="45" customHeight="1" x14ac:dyDescent="0.25">
      <c r="A290" s="28" t="s">
        <v>673</v>
      </c>
      <c r="B290" s="28" t="s">
        <v>47</v>
      </c>
      <c r="C290" s="29" t="s">
        <v>14</v>
      </c>
      <c r="D290" s="7" t="s">
        <v>48</v>
      </c>
      <c r="E290" s="6"/>
      <c r="F290" s="6"/>
      <c r="G290" s="29"/>
      <c r="H290" s="31" t="s">
        <v>530</v>
      </c>
      <c r="I290" s="5">
        <v>1</v>
      </c>
      <c r="J290" s="4"/>
      <c r="K290" s="32">
        <f>ROUND(K304,2)</f>
        <v>54.97</v>
      </c>
      <c r="L290" s="30" t="s">
        <v>674</v>
      </c>
      <c r="M290" s="29"/>
      <c r="N290" s="29"/>
      <c r="O290" s="29"/>
      <c r="P290" s="29"/>
      <c r="Q290" s="29"/>
      <c r="R290" s="29"/>
      <c r="S290" s="29"/>
      <c r="T290" s="29"/>
      <c r="U290" s="29"/>
      <c r="V290" s="29"/>
      <c r="W290" s="29"/>
      <c r="X290" s="29"/>
      <c r="Y290" s="29"/>
      <c r="Z290" s="29"/>
      <c r="AA290" s="29"/>
    </row>
    <row r="291" spans="1:27" x14ac:dyDescent="0.25">
      <c r="B291" s="24" t="s">
        <v>532</v>
      </c>
    </row>
    <row r="292" spans="1:27" x14ac:dyDescent="0.25">
      <c r="B292" t="s">
        <v>646</v>
      </c>
      <c r="C292" t="s">
        <v>534</v>
      </c>
      <c r="D292" t="s">
        <v>606</v>
      </c>
      <c r="E292" s="33">
        <v>0.66</v>
      </c>
      <c r="F292" t="s">
        <v>536</v>
      </c>
      <c r="G292" t="s">
        <v>537</v>
      </c>
      <c r="H292" s="34">
        <v>24.55</v>
      </c>
      <c r="I292" t="s">
        <v>538</v>
      </c>
      <c r="J292" s="35">
        <f>ROUND(E292/I290* H292,5)</f>
        <v>16.202999999999999</v>
      </c>
      <c r="K292" s="36"/>
    </row>
    <row r="293" spans="1:27" x14ac:dyDescent="0.25">
      <c r="B293" t="s">
        <v>533</v>
      </c>
      <c r="C293" t="s">
        <v>534</v>
      </c>
      <c r="D293" t="s">
        <v>535</v>
      </c>
      <c r="E293" s="33">
        <v>0.8</v>
      </c>
      <c r="F293" t="s">
        <v>536</v>
      </c>
      <c r="G293" t="s">
        <v>537</v>
      </c>
      <c r="H293" s="34">
        <v>25.38</v>
      </c>
      <c r="I293" t="s">
        <v>538</v>
      </c>
      <c r="J293" s="35">
        <f>ROUND(E293/I290* H293,5)</f>
        <v>20.303999999999998</v>
      </c>
      <c r="K293" s="36"/>
    </row>
    <row r="294" spans="1:27" x14ac:dyDescent="0.25">
      <c r="B294" t="s">
        <v>647</v>
      </c>
      <c r="C294" t="s">
        <v>534</v>
      </c>
      <c r="D294" t="s">
        <v>648</v>
      </c>
      <c r="E294" s="33">
        <v>0.2</v>
      </c>
      <c r="F294" t="s">
        <v>536</v>
      </c>
      <c r="G294" t="s">
        <v>537</v>
      </c>
      <c r="H294" s="34">
        <v>29.9</v>
      </c>
      <c r="I294" t="s">
        <v>538</v>
      </c>
      <c r="J294" s="35">
        <f>ROUND(E294/I290* H294,5)</f>
        <v>5.98</v>
      </c>
      <c r="K294" s="36"/>
    </row>
    <row r="295" spans="1:27" x14ac:dyDescent="0.25">
      <c r="D295" s="37" t="s">
        <v>539</v>
      </c>
      <c r="E295" s="36"/>
      <c r="H295" s="36"/>
      <c r="K295" s="34">
        <f>SUM(J292:J294)</f>
        <v>42.486999999999995</v>
      </c>
    </row>
    <row r="296" spans="1:27" x14ac:dyDescent="0.25">
      <c r="B296" s="24" t="s">
        <v>540</v>
      </c>
      <c r="E296" s="36"/>
      <c r="H296" s="36"/>
      <c r="K296" s="36"/>
    </row>
    <row r="297" spans="1:27" x14ac:dyDescent="0.25">
      <c r="B297" t="s">
        <v>649</v>
      </c>
      <c r="C297" t="s">
        <v>534</v>
      </c>
      <c r="D297" t="s">
        <v>650</v>
      </c>
      <c r="E297" s="33">
        <v>0.2</v>
      </c>
      <c r="F297" t="s">
        <v>536</v>
      </c>
      <c r="G297" t="s">
        <v>537</v>
      </c>
      <c r="H297" s="34">
        <v>9.9700000000000006</v>
      </c>
      <c r="I297" t="s">
        <v>538</v>
      </c>
      <c r="J297" s="35">
        <f>ROUND(E297/I290* H297,5)</f>
        <v>1.994</v>
      </c>
      <c r="K297" s="36"/>
    </row>
    <row r="298" spans="1:27" x14ac:dyDescent="0.25">
      <c r="B298" t="s">
        <v>665</v>
      </c>
      <c r="C298" t="s">
        <v>534</v>
      </c>
      <c r="D298" t="s">
        <v>666</v>
      </c>
      <c r="E298" s="33">
        <v>0.4</v>
      </c>
      <c r="F298" t="s">
        <v>536</v>
      </c>
      <c r="G298" t="s">
        <v>537</v>
      </c>
      <c r="H298" s="34">
        <v>18.079999999999998</v>
      </c>
      <c r="I298" t="s">
        <v>538</v>
      </c>
      <c r="J298" s="35">
        <f>ROUND(E298/I290* H298,5)</f>
        <v>7.2320000000000002</v>
      </c>
      <c r="K298" s="36"/>
    </row>
    <row r="299" spans="1:27" x14ac:dyDescent="0.25">
      <c r="D299" s="37" t="s">
        <v>543</v>
      </c>
      <c r="E299" s="36"/>
      <c r="H299" s="36"/>
      <c r="K299" s="34">
        <f>SUM(J297:J298)</f>
        <v>9.2260000000000009</v>
      </c>
    </row>
    <row r="300" spans="1:27" x14ac:dyDescent="0.25">
      <c r="E300" s="36"/>
      <c r="H300" s="36"/>
      <c r="K300" s="36"/>
    </row>
    <row r="301" spans="1:27" x14ac:dyDescent="0.25">
      <c r="D301" s="37" t="s">
        <v>555</v>
      </c>
      <c r="E301" s="36"/>
      <c r="H301" s="36">
        <v>1.5</v>
      </c>
      <c r="I301" t="s">
        <v>556</v>
      </c>
      <c r="J301">
        <f>ROUND(H301/100*K295,5)</f>
        <v>0.63731000000000004</v>
      </c>
      <c r="K301" s="36"/>
    </row>
    <row r="302" spans="1:27" x14ac:dyDescent="0.25">
      <c r="D302" s="37" t="s">
        <v>554</v>
      </c>
      <c r="E302" s="36"/>
      <c r="H302" s="36"/>
      <c r="K302" s="39">
        <f>SUM(J291:J301)</f>
        <v>52.350309999999993</v>
      </c>
    </row>
    <row r="303" spans="1:27" x14ac:dyDescent="0.25">
      <c r="D303" s="37" t="s">
        <v>596</v>
      </c>
      <c r="E303" s="36"/>
      <c r="H303" s="36">
        <v>5</v>
      </c>
      <c r="I303" t="s">
        <v>556</v>
      </c>
      <c r="K303" s="34">
        <f>ROUND(H303/100*K302,5)</f>
        <v>2.6175199999999998</v>
      </c>
    </row>
    <row r="304" spans="1:27" x14ac:dyDescent="0.25">
      <c r="D304" s="37" t="s">
        <v>557</v>
      </c>
      <c r="E304" s="36"/>
      <c r="H304" s="36"/>
      <c r="K304" s="39">
        <f>SUM(K302:K303)</f>
        <v>54.967829999999992</v>
      </c>
    </row>
    <row r="306" spans="1:27" ht="45" customHeight="1" x14ac:dyDescent="0.25">
      <c r="A306" s="28" t="s">
        <v>675</v>
      </c>
      <c r="B306" s="28" t="s">
        <v>28</v>
      </c>
      <c r="C306" s="29" t="s">
        <v>19</v>
      </c>
      <c r="D306" s="7" t="s">
        <v>29</v>
      </c>
      <c r="E306" s="6"/>
      <c r="F306" s="6"/>
      <c r="G306" s="29"/>
      <c r="H306" s="31" t="s">
        <v>530</v>
      </c>
      <c r="I306" s="5">
        <v>1</v>
      </c>
      <c r="J306" s="4"/>
      <c r="K306" s="32">
        <f>ROUND(K320,2)</f>
        <v>95.79</v>
      </c>
      <c r="L306" s="30" t="s">
        <v>676</v>
      </c>
      <c r="M306" s="29"/>
      <c r="N306" s="29"/>
      <c r="O306" s="29"/>
      <c r="P306" s="29"/>
      <c r="Q306" s="29"/>
      <c r="R306" s="29"/>
      <c r="S306" s="29"/>
      <c r="T306" s="29"/>
      <c r="U306" s="29"/>
      <c r="V306" s="29"/>
      <c r="W306" s="29"/>
      <c r="X306" s="29"/>
      <c r="Y306" s="29"/>
      <c r="Z306" s="29"/>
      <c r="AA306" s="29"/>
    </row>
    <row r="307" spans="1:27" x14ac:dyDescent="0.25">
      <c r="B307" s="24" t="s">
        <v>532</v>
      </c>
    </row>
    <row r="308" spans="1:27" x14ac:dyDescent="0.25">
      <c r="B308" t="s">
        <v>647</v>
      </c>
      <c r="C308" t="s">
        <v>534</v>
      </c>
      <c r="D308" t="s">
        <v>648</v>
      </c>
      <c r="E308" s="33">
        <v>0.39200000000000002</v>
      </c>
      <c r="F308" t="s">
        <v>536</v>
      </c>
      <c r="G308" t="s">
        <v>537</v>
      </c>
      <c r="H308" s="34">
        <v>29.9</v>
      </c>
      <c r="I308" t="s">
        <v>538</v>
      </c>
      <c r="J308" s="35">
        <f>ROUND(E308/I306* H308,5)</f>
        <v>11.720800000000001</v>
      </c>
      <c r="K308" s="36"/>
    </row>
    <row r="309" spans="1:27" x14ac:dyDescent="0.25">
      <c r="B309" t="s">
        <v>646</v>
      </c>
      <c r="C309" t="s">
        <v>534</v>
      </c>
      <c r="D309" t="s">
        <v>606</v>
      </c>
      <c r="E309" s="33">
        <v>0.1666</v>
      </c>
      <c r="F309" t="s">
        <v>536</v>
      </c>
      <c r="G309" t="s">
        <v>537</v>
      </c>
      <c r="H309" s="34">
        <v>24.55</v>
      </c>
      <c r="I309" t="s">
        <v>538</v>
      </c>
      <c r="J309" s="35">
        <f>ROUND(E309/I306* H309,5)</f>
        <v>4.0900299999999996</v>
      </c>
      <c r="K309" s="36"/>
    </row>
    <row r="310" spans="1:27" x14ac:dyDescent="0.25">
      <c r="D310" s="37" t="s">
        <v>539</v>
      </c>
      <c r="E310" s="36"/>
      <c r="H310" s="36"/>
      <c r="K310" s="34">
        <f>SUM(J308:J309)</f>
        <v>15.810829999999999</v>
      </c>
    </row>
    <row r="311" spans="1:27" x14ac:dyDescent="0.25">
      <c r="B311" s="24" t="s">
        <v>540</v>
      </c>
      <c r="E311" s="36"/>
      <c r="H311" s="36"/>
      <c r="K311" s="36"/>
    </row>
    <row r="312" spans="1:27" x14ac:dyDescent="0.25">
      <c r="B312" t="s">
        <v>661</v>
      </c>
      <c r="C312" t="s">
        <v>534</v>
      </c>
      <c r="D312" t="s">
        <v>662</v>
      </c>
      <c r="E312" s="33">
        <v>0.13719999999999999</v>
      </c>
      <c r="F312" t="s">
        <v>536</v>
      </c>
      <c r="G312" t="s">
        <v>537</v>
      </c>
      <c r="H312" s="34">
        <v>67.13</v>
      </c>
      <c r="I312" t="s">
        <v>538</v>
      </c>
      <c r="J312" s="35">
        <f>ROUND(E312/I306* H312,5)</f>
        <v>9.2102400000000006</v>
      </c>
      <c r="K312" s="36"/>
    </row>
    <row r="313" spans="1:27" x14ac:dyDescent="0.25">
      <c r="B313" t="s">
        <v>649</v>
      </c>
      <c r="C313" t="s">
        <v>534</v>
      </c>
      <c r="D313" t="s">
        <v>650</v>
      </c>
      <c r="E313" s="33">
        <v>0.39200000000000002</v>
      </c>
      <c r="F313" t="s">
        <v>536</v>
      </c>
      <c r="G313" t="s">
        <v>537</v>
      </c>
      <c r="H313" s="34">
        <v>9.9700000000000006</v>
      </c>
      <c r="I313" t="s">
        <v>538</v>
      </c>
      <c r="J313" s="35">
        <f>ROUND(E313/I306* H313,5)</f>
        <v>3.9082400000000002</v>
      </c>
      <c r="K313" s="36"/>
    </row>
    <row r="314" spans="1:27" x14ac:dyDescent="0.25">
      <c r="B314" t="s">
        <v>653</v>
      </c>
      <c r="C314" t="s">
        <v>534</v>
      </c>
      <c r="D314" t="s">
        <v>654</v>
      </c>
      <c r="E314" s="33">
        <v>0.83299999999999996</v>
      </c>
      <c r="F314" t="s">
        <v>536</v>
      </c>
      <c r="G314" t="s">
        <v>537</v>
      </c>
      <c r="H314" s="34">
        <v>74.5</v>
      </c>
      <c r="I314" t="s">
        <v>538</v>
      </c>
      <c r="J314" s="35">
        <f>ROUND(E314/I306* H314,5)</f>
        <v>62.058500000000002</v>
      </c>
      <c r="K314" s="36"/>
    </row>
    <row r="315" spans="1:27" x14ac:dyDescent="0.25">
      <c r="D315" s="37" t="s">
        <v>543</v>
      </c>
      <c r="E315" s="36"/>
      <c r="H315" s="36"/>
      <c r="K315" s="34">
        <f>SUM(J312:J314)</f>
        <v>75.17698</v>
      </c>
    </row>
    <row r="316" spans="1:27" x14ac:dyDescent="0.25">
      <c r="E316" s="36"/>
      <c r="H316" s="36"/>
      <c r="K316" s="36"/>
    </row>
    <row r="317" spans="1:27" x14ac:dyDescent="0.25">
      <c r="D317" s="37" t="s">
        <v>555</v>
      </c>
      <c r="E317" s="36"/>
      <c r="H317" s="36">
        <v>1.5</v>
      </c>
      <c r="I317" t="s">
        <v>556</v>
      </c>
      <c r="J317">
        <f>ROUND(H317/100*K310,5)</f>
        <v>0.23716000000000001</v>
      </c>
      <c r="K317" s="36"/>
    </row>
    <row r="318" spans="1:27" x14ac:dyDescent="0.25">
      <c r="D318" s="37" t="s">
        <v>554</v>
      </c>
      <c r="E318" s="36"/>
      <c r="H318" s="36"/>
      <c r="K318" s="39">
        <f>SUM(J307:J317)</f>
        <v>91.224969999999999</v>
      </c>
    </row>
    <row r="319" spans="1:27" x14ac:dyDescent="0.25">
      <c r="D319" s="37" t="s">
        <v>596</v>
      </c>
      <c r="E319" s="36"/>
      <c r="H319" s="36">
        <v>5</v>
      </c>
      <c r="I319" t="s">
        <v>556</v>
      </c>
      <c r="K319" s="34">
        <f>ROUND(H319/100*K318,5)</f>
        <v>4.5612500000000002</v>
      </c>
    </row>
    <row r="320" spans="1:27" x14ac:dyDescent="0.25">
      <c r="D320" s="37" t="s">
        <v>557</v>
      </c>
      <c r="E320" s="36"/>
      <c r="H320" s="36"/>
      <c r="K320" s="39">
        <f>SUM(K318:K319)</f>
        <v>95.78622</v>
      </c>
    </row>
    <row r="322" spans="1:27" ht="45" customHeight="1" x14ac:dyDescent="0.25">
      <c r="A322" s="28" t="s">
        <v>677</v>
      </c>
      <c r="B322" s="28" t="s">
        <v>21</v>
      </c>
      <c r="C322" s="29" t="s">
        <v>19</v>
      </c>
      <c r="D322" s="7" t="s">
        <v>22</v>
      </c>
      <c r="E322" s="6"/>
      <c r="F322" s="6"/>
      <c r="G322" s="29"/>
      <c r="H322" s="31" t="s">
        <v>530</v>
      </c>
      <c r="I322" s="5">
        <v>1</v>
      </c>
      <c r="J322" s="4"/>
      <c r="K322" s="32">
        <f>ROUND(K336,2)</f>
        <v>91.7</v>
      </c>
      <c r="L322" s="30" t="s">
        <v>678</v>
      </c>
      <c r="M322" s="29"/>
      <c r="N322" s="29"/>
      <c r="O322" s="29"/>
      <c r="P322" s="29"/>
      <c r="Q322" s="29"/>
      <c r="R322" s="29"/>
      <c r="S322" s="29"/>
      <c r="T322" s="29"/>
      <c r="U322" s="29"/>
      <c r="V322" s="29"/>
      <c r="W322" s="29"/>
      <c r="X322" s="29"/>
      <c r="Y322" s="29"/>
      <c r="Z322" s="29"/>
      <c r="AA322" s="29"/>
    </row>
    <row r="323" spans="1:27" x14ac:dyDescent="0.25">
      <c r="B323" s="24" t="s">
        <v>532</v>
      </c>
    </row>
    <row r="324" spans="1:27" x14ac:dyDescent="0.25">
      <c r="B324" t="s">
        <v>647</v>
      </c>
      <c r="C324" t="s">
        <v>534</v>
      </c>
      <c r="D324" t="s">
        <v>648</v>
      </c>
      <c r="E324" s="33">
        <v>0.39200000000000002</v>
      </c>
      <c r="F324" t="s">
        <v>536</v>
      </c>
      <c r="G324" t="s">
        <v>537</v>
      </c>
      <c r="H324" s="34">
        <v>29.9</v>
      </c>
      <c r="I324" t="s">
        <v>538</v>
      </c>
      <c r="J324" s="35">
        <f>ROUND(E324/I322* H324,5)</f>
        <v>11.720800000000001</v>
      </c>
      <c r="K324" s="36"/>
    </row>
    <row r="325" spans="1:27" x14ac:dyDescent="0.25">
      <c r="B325" t="s">
        <v>646</v>
      </c>
      <c r="C325" t="s">
        <v>534</v>
      </c>
      <c r="D325" t="s">
        <v>606</v>
      </c>
      <c r="E325" s="33">
        <v>0.15679999999999999</v>
      </c>
      <c r="F325" t="s">
        <v>536</v>
      </c>
      <c r="G325" t="s">
        <v>537</v>
      </c>
      <c r="H325" s="34">
        <v>24.55</v>
      </c>
      <c r="I325" t="s">
        <v>538</v>
      </c>
      <c r="J325" s="35">
        <f>ROUND(E325/I322* H325,5)</f>
        <v>3.84944</v>
      </c>
      <c r="K325" s="36"/>
    </row>
    <row r="326" spans="1:27" x14ac:dyDescent="0.25">
      <c r="D326" s="37" t="s">
        <v>539</v>
      </c>
      <c r="E326" s="36"/>
      <c r="H326" s="36"/>
      <c r="K326" s="34">
        <f>SUM(J324:J325)</f>
        <v>15.57024</v>
      </c>
    </row>
    <row r="327" spans="1:27" x14ac:dyDescent="0.25">
      <c r="B327" s="24" t="s">
        <v>540</v>
      </c>
      <c r="E327" s="36"/>
      <c r="H327" s="36"/>
      <c r="K327" s="36"/>
    </row>
    <row r="328" spans="1:27" x14ac:dyDescent="0.25">
      <c r="B328" t="s">
        <v>661</v>
      </c>
      <c r="C328" t="s">
        <v>534</v>
      </c>
      <c r="D328" t="s">
        <v>662</v>
      </c>
      <c r="E328" s="33">
        <v>0.13719999999999999</v>
      </c>
      <c r="F328" t="s">
        <v>536</v>
      </c>
      <c r="G328" t="s">
        <v>537</v>
      </c>
      <c r="H328" s="34">
        <v>67.13</v>
      </c>
      <c r="I328" t="s">
        <v>538</v>
      </c>
      <c r="J328" s="35">
        <f>ROUND(E328/I322* H328,5)</f>
        <v>9.2102400000000006</v>
      </c>
      <c r="K328" s="36"/>
    </row>
    <row r="329" spans="1:27" x14ac:dyDescent="0.25">
      <c r="B329" t="s">
        <v>649</v>
      </c>
      <c r="C329" t="s">
        <v>534</v>
      </c>
      <c r="D329" t="s">
        <v>650</v>
      </c>
      <c r="E329" s="33">
        <v>0.39200000000000002</v>
      </c>
      <c r="F329" t="s">
        <v>536</v>
      </c>
      <c r="G329" t="s">
        <v>537</v>
      </c>
      <c r="H329" s="34">
        <v>9.9700000000000006</v>
      </c>
      <c r="I329" t="s">
        <v>538</v>
      </c>
      <c r="J329" s="35">
        <f>ROUND(E329/I322* H329,5)</f>
        <v>3.9082400000000002</v>
      </c>
      <c r="K329" s="36"/>
    </row>
    <row r="330" spans="1:27" x14ac:dyDescent="0.25">
      <c r="B330" t="s">
        <v>653</v>
      </c>
      <c r="C330" t="s">
        <v>534</v>
      </c>
      <c r="D330" t="s">
        <v>654</v>
      </c>
      <c r="E330" s="33">
        <v>0.78400000000000003</v>
      </c>
      <c r="F330" t="s">
        <v>536</v>
      </c>
      <c r="G330" t="s">
        <v>537</v>
      </c>
      <c r="H330" s="34">
        <v>74.5</v>
      </c>
      <c r="I330" t="s">
        <v>538</v>
      </c>
      <c r="J330" s="35">
        <f>ROUND(E330/I322* H330,5)</f>
        <v>58.408000000000001</v>
      </c>
      <c r="K330" s="36"/>
    </row>
    <row r="331" spans="1:27" x14ac:dyDescent="0.25">
      <c r="D331" s="37" t="s">
        <v>543</v>
      </c>
      <c r="E331" s="36"/>
      <c r="H331" s="36"/>
      <c r="K331" s="34">
        <f>SUM(J328:J330)</f>
        <v>71.526480000000006</v>
      </c>
    </row>
    <row r="332" spans="1:27" x14ac:dyDescent="0.25">
      <c r="E332" s="36"/>
      <c r="H332" s="36"/>
      <c r="K332" s="36"/>
    </row>
    <row r="333" spans="1:27" x14ac:dyDescent="0.25">
      <c r="D333" s="37" t="s">
        <v>555</v>
      </c>
      <c r="E333" s="36"/>
      <c r="H333" s="36">
        <v>1.5</v>
      </c>
      <c r="I333" t="s">
        <v>556</v>
      </c>
      <c r="J333">
        <f>ROUND(H333/100*K326,5)</f>
        <v>0.23355000000000001</v>
      </c>
      <c r="K333" s="36"/>
    </row>
    <row r="334" spans="1:27" x14ac:dyDescent="0.25">
      <c r="D334" s="37" t="s">
        <v>554</v>
      </c>
      <c r="E334" s="36"/>
      <c r="H334" s="36"/>
      <c r="K334" s="39">
        <f>SUM(J323:J333)</f>
        <v>87.330269999999999</v>
      </c>
    </row>
    <row r="335" spans="1:27" x14ac:dyDescent="0.25">
      <c r="D335" s="37" t="s">
        <v>596</v>
      </c>
      <c r="E335" s="36"/>
      <c r="H335" s="36">
        <v>5</v>
      </c>
      <c r="I335" t="s">
        <v>556</v>
      </c>
      <c r="K335" s="34">
        <f>ROUND(H335/100*K334,5)</f>
        <v>4.3665099999999999</v>
      </c>
    </row>
    <row r="336" spans="1:27" x14ac:dyDescent="0.25">
      <c r="D336" s="37" t="s">
        <v>557</v>
      </c>
      <c r="E336" s="36"/>
      <c r="H336" s="36"/>
      <c r="K336" s="39">
        <f>SUM(K334:K335)</f>
        <v>91.696780000000004</v>
      </c>
    </row>
    <row r="338" spans="1:27" ht="45" customHeight="1" x14ac:dyDescent="0.25">
      <c r="A338" s="28" t="s">
        <v>679</v>
      </c>
      <c r="B338" s="28" t="s">
        <v>18</v>
      </c>
      <c r="C338" s="29" t="s">
        <v>19</v>
      </c>
      <c r="D338" s="7" t="s">
        <v>20</v>
      </c>
      <c r="E338" s="6"/>
      <c r="F338" s="6"/>
      <c r="G338" s="29"/>
      <c r="H338" s="31" t="s">
        <v>530</v>
      </c>
      <c r="I338" s="5">
        <v>1</v>
      </c>
      <c r="J338" s="4"/>
      <c r="K338" s="32">
        <f>ROUND(K352,2)</f>
        <v>95.79</v>
      </c>
      <c r="L338" s="30" t="s">
        <v>680</v>
      </c>
      <c r="M338" s="29"/>
      <c r="N338" s="29"/>
      <c r="O338" s="29"/>
      <c r="P338" s="29"/>
      <c r="Q338" s="29"/>
      <c r="R338" s="29"/>
      <c r="S338" s="29"/>
      <c r="T338" s="29"/>
      <c r="U338" s="29"/>
      <c r="V338" s="29"/>
      <c r="W338" s="29"/>
      <c r="X338" s="29"/>
      <c r="Y338" s="29"/>
      <c r="Z338" s="29"/>
      <c r="AA338" s="29"/>
    </row>
    <row r="339" spans="1:27" x14ac:dyDescent="0.25">
      <c r="B339" s="24" t="s">
        <v>532</v>
      </c>
    </row>
    <row r="340" spans="1:27" x14ac:dyDescent="0.25">
      <c r="B340" t="s">
        <v>647</v>
      </c>
      <c r="C340" t="s">
        <v>534</v>
      </c>
      <c r="D340" t="s">
        <v>648</v>
      </c>
      <c r="E340" s="33">
        <v>0.39200000000000002</v>
      </c>
      <c r="F340" t="s">
        <v>536</v>
      </c>
      <c r="G340" t="s">
        <v>537</v>
      </c>
      <c r="H340" s="34">
        <v>29.9</v>
      </c>
      <c r="I340" t="s">
        <v>538</v>
      </c>
      <c r="J340" s="35">
        <f>ROUND(E340/I338* H340,5)</f>
        <v>11.720800000000001</v>
      </c>
      <c r="K340" s="36"/>
    </row>
    <row r="341" spans="1:27" x14ac:dyDescent="0.25">
      <c r="B341" t="s">
        <v>646</v>
      </c>
      <c r="C341" t="s">
        <v>534</v>
      </c>
      <c r="D341" t="s">
        <v>606</v>
      </c>
      <c r="E341" s="33">
        <v>0.1666</v>
      </c>
      <c r="F341" t="s">
        <v>536</v>
      </c>
      <c r="G341" t="s">
        <v>537</v>
      </c>
      <c r="H341" s="34">
        <v>24.55</v>
      </c>
      <c r="I341" t="s">
        <v>538</v>
      </c>
      <c r="J341" s="35">
        <f>ROUND(E341/I338* H341,5)</f>
        <v>4.0900299999999996</v>
      </c>
      <c r="K341" s="36"/>
    </row>
    <row r="342" spans="1:27" x14ac:dyDescent="0.25">
      <c r="D342" s="37" t="s">
        <v>539</v>
      </c>
      <c r="E342" s="36"/>
      <c r="H342" s="36"/>
      <c r="K342" s="34">
        <f>SUM(J340:J341)</f>
        <v>15.810829999999999</v>
      </c>
    </row>
    <row r="343" spans="1:27" x14ac:dyDescent="0.25">
      <c r="B343" s="24" t="s">
        <v>540</v>
      </c>
      <c r="E343" s="36"/>
      <c r="H343" s="36"/>
      <c r="K343" s="36"/>
    </row>
    <row r="344" spans="1:27" x14ac:dyDescent="0.25">
      <c r="B344" t="s">
        <v>649</v>
      </c>
      <c r="C344" t="s">
        <v>534</v>
      </c>
      <c r="D344" t="s">
        <v>650</v>
      </c>
      <c r="E344" s="33">
        <v>0.39200000000000002</v>
      </c>
      <c r="F344" t="s">
        <v>536</v>
      </c>
      <c r="G344" t="s">
        <v>537</v>
      </c>
      <c r="H344" s="34">
        <v>9.9700000000000006</v>
      </c>
      <c r="I344" t="s">
        <v>538</v>
      </c>
      <c r="J344" s="35">
        <f>ROUND(E344/I338* H344,5)</f>
        <v>3.9082400000000002</v>
      </c>
      <c r="K344" s="36"/>
    </row>
    <row r="345" spans="1:27" x14ac:dyDescent="0.25">
      <c r="B345" t="s">
        <v>661</v>
      </c>
      <c r="C345" t="s">
        <v>534</v>
      </c>
      <c r="D345" t="s">
        <v>662</v>
      </c>
      <c r="E345" s="33">
        <v>0.13719999999999999</v>
      </c>
      <c r="F345" t="s">
        <v>536</v>
      </c>
      <c r="G345" t="s">
        <v>537</v>
      </c>
      <c r="H345" s="34">
        <v>67.13</v>
      </c>
      <c r="I345" t="s">
        <v>538</v>
      </c>
      <c r="J345" s="35">
        <f>ROUND(E345/I338* H345,5)</f>
        <v>9.2102400000000006</v>
      </c>
      <c r="K345" s="36"/>
    </row>
    <row r="346" spans="1:27" x14ac:dyDescent="0.25">
      <c r="B346" t="s">
        <v>653</v>
      </c>
      <c r="C346" t="s">
        <v>534</v>
      </c>
      <c r="D346" t="s">
        <v>654</v>
      </c>
      <c r="E346" s="33">
        <v>0.83299999999999996</v>
      </c>
      <c r="F346" t="s">
        <v>536</v>
      </c>
      <c r="G346" t="s">
        <v>537</v>
      </c>
      <c r="H346" s="34">
        <v>74.5</v>
      </c>
      <c r="I346" t="s">
        <v>538</v>
      </c>
      <c r="J346" s="35">
        <f>ROUND(E346/I338* H346,5)</f>
        <v>62.058500000000002</v>
      </c>
      <c r="K346" s="36"/>
    </row>
    <row r="347" spans="1:27" x14ac:dyDescent="0.25">
      <c r="D347" s="37" t="s">
        <v>543</v>
      </c>
      <c r="E347" s="36"/>
      <c r="H347" s="36"/>
      <c r="K347" s="34">
        <f>SUM(J344:J346)</f>
        <v>75.17698</v>
      </c>
    </row>
    <row r="348" spans="1:27" x14ac:dyDescent="0.25">
      <c r="E348" s="36"/>
      <c r="H348" s="36"/>
      <c r="K348" s="36"/>
    </row>
    <row r="349" spans="1:27" x14ac:dyDescent="0.25">
      <c r="D349" s="37" t="s">
        <v>555</v>
      </c>
      <c r="E349" s="36"/>
      <c r="H349" s="36">
        <v>1.5</v>
      </c>
      <c r="I349" t="s">
        <v>556</v>
      </c>
      <c r="J349">
        <f>ROUND(H349/100*K342,5)</f>
        <v>0.23716000000000001</v>
      </c>
      <c r="K349" s="36"/>
    </row>
    <row r="350" spans="1:27" x14ac:dyDescent="0.25">
      <c r="D350" s="37" t="s">
        <v>554</v>
      </c>
      <c r="E350" s="36"/>
      <c r="H350" s="36"/>
      <c r="K350" s="39">
        <f>SUM(J339:J349)</f>
        <v>91.224969999999999</v>
      </c>
    </row>
    <row r="351" spans="1:27" x14ac:dyDescent="0.25">
      <c r="D351" s="37" t="s">
        <v>596</v>
      </c>
      <c r="E351" s="36"/>
      <c r="H351" s="36">
        <v>5</v>
      </c>
      <c r="I351" t="s">
        <v>556</v>
      </c>
      <c r="K351" s="34">
        <f>ROUND(H351/100*K350,5)</f>
        <v>4.5612500000000002</v>
      </c>
    </row>
    <row r="352" spans="1:27" x14ac:dyDescent="0.25">
      <c r="D352" s="37" t="s">
        <v>557</v>
      </c>
      <c r="E352" s="36"/>
      <c r="H352" s="36"/>
      <c r="K352" s="39">
        <f>SUM(K350:K351)</f>
        <v>95.78622</v>
      </c>
    </row>
    <row r="354" spans="1:27" ht="45" customHeight="1" x14ac:dyDescent="0.25">
      <c r="A354" s="28" t="s">
        <v>681</v>
      </c>
      <c r="B354" s="28" t="s">
        <v>16</v>
      </c>
      <c r="C354" s="29" t="s">
        <v>14</v>
      </c>
      <c r="D354" s="7" t="s">
        <v>17</v>
      </c>
      <c r="E354" s="6"/>
      <c r="F354" s="6"/>
      <c r="G354" s="29"/>
      <c r="H354" s="31" t="s">
        <v>530</v>
      </c>
      <c r="I354" s="5">
        <v>1</v>
      </c>
      <c r="J354" s="4"/>
      <c r="K354" s="32">
        <f>ROUND(K365,2)</f>
        <v>3.9</v>
      </c>
      <c r="L354" s="30" t="s">
        <v>682</v>
      </c>
      <c r="M354" s="29"/>
      <c r="N354" s="29"/>
      <c r="O354" s="29"/>
      <c r="P354" s="29"/>
      <c r="Q354" s="29"/>
      <c r="R354" s="29"/>
      <c r="S354" s="29"/>
      <c r="T354" s="29"/>
      <c r="U354" s="29"/>
      <c r="V354" s="29"/>
      <c r="W354" s="29"/>
      <c r="X354" s="29"/>
      <c r="Y354" s="29"/>
      <c r="Z354" s="29"/>
      <c r="AA354" s="29"/>
    </row>
    <row r="355" spans="1:27" x14ac:dyDescent="0.25">
      <c r="B355" s="24" t="s">
        <v>532</v>
      </c>
    </row>
    <row r="356" spans="1:27" x14ac:dyDescent="0.25">
      <c r="B356" t="s">
        <v>646</v>
      </c>
      <c r="C356" t="s">
        <v>534</v>
      </c>
      <c r="D356" t="s">
        <v>606</v>
      </c>
      <c r="E356" s="33">
        <v>3.5000000000000003E-2</v>
      </c>
      <c r="F356" t="s">
        <v>536</v>
      </c>
      <c r="G356" t="s">
        <v>537</v>
      </c>
      <c r="H356" s="34">
        <v>24.55</v>
      </c>
      <c r="I356" t="s">
        <v>538</v>
      </c>
      <c r="J356" s="35">
        <f>ROUND(E356/I354* H356,5)</f>
        <v>0.85924999999999996</v>
      </c>
      <c r="K356" s="36"/>
    </row>
    <row r="357" spans="1:27" x14ac:dyDescent="0.25">
      <c r="D357" s="37" t="s">
        <v>539</v>
      </c>
      <c r="E357" s="36"/>
      <c r="H357" s="36"/>
      <c r="K357" s="34">
        <f>SUM(J356:J356)</f>
        <v>0.85924999999999996</v>
      </c>
    </row>
    <row r="358" spans="1:27" x14ac:dyDescent="0.25">
      <c r="B358" s="24" t="s">
        <v>540</v>
      </c>
      <c r="E358" s="36"/>
      <c r="H358" s="36"/>
      <c r="K358" s="36"/>
    </row>
    <row r="359" spans="1:27" x14ac:dyDescent="0.25">
      <c r="B359" t="s">
        <v>661</v>
      </c>
      <c r="C359" t="s">
        <v>534</v>
      </c>
      <c r="D359" t="s">
        <v>662</v>
      </c>
      <c r="E359" s="33">
        <v>4.2299999999999997E-2</v>
      </c>
      <c r="F359" t="s">
        <v>536</v>
      </c>
      <c r="G359" t="s">
        <v>537</v>
      </c>
      <c r="H359" s="34">
        <v>67.13</v>
      </c>
      <c r="I359" t="s">
        <v>538</v>
      </c>
      <c r="J359" s="35">
        <f>ROUND(E359/I354* H359,5)</f>
        <v>2.8395999999999999</v>
      </c>
      <c r="K359" s="36"/>
    </row>
    <row r="360" spans="1:27" x14ac:dyDescent="0.25">
      <c r="D360" s="37" t="s">
        <v>543</v>
      </c>
      <c r="E360" s="36"/>
      <c r="H360" s="36"/>
      <c r="K360" s="34">
        <f>SUM(J359:J359)</f>
        <v>2.8395999999999999</v>
      </c>
    </row>
    <row r="361" spans="1:27" x14ac:dyDescent="0.25">
      <c r="E361" s="36"/>
      <c r="H361" s="36"/>
      <c r="K361" s="36"/>
    </row>
    <row r="362" spans="1:27" x14ac:dyDescent="0.25">
      <c r="D362" s="37" t="s">
        <v>555</v>
      </c>
      <c r="E362" s="36"/>
      <c r="H362" s="36">
        <v>1.5</v>
      </c>
      <c r="I362" t="s">
        <v>556</v>
      </c>
      <c r="J362">
        <f>ROUND(H362/100*K357,5)</f>
        <v>1.289E-2</v>
      </c>
      <c r="K362" s="36"/>
    </row>
    <row r="363" spans="1:27" x14ac:dyDescent="0.25">
      <c r="D363" s="37" t="s">
        <v>554</v>
      </c>
      <c r="E363" s="36"/>
      <c r="H363" s="36"/>
      <c r="K363" s="39">
        <f>SUM(J355:J362)</f>
        <v>3.7117399999999998</v>
      </c>
    </row>
    <row r="364" spans="1:27" x14ac:dyDescent="0.25">
      <c r="D364" s="37" t="s">
        <v>596</v>
      </c>
      <c r="E364" s="36"/>
      <c r="H364" s="36">
        <v>5</v>
      </c>
      <c r="I364" t="s">
        <v>556</v>
      </c>
      <c r="K364" s="34">
        <f>ROUND(H364/100*K363,5)</f>
        <v>0.18559</v>
      </c>
    </row>
    <row r="365" spans="1:27" x14ac:dyDescent="0.25">
      <c r="D365" s="37" t="s">
        <v>557</v>
      </c>
      <c r="E365" s="36"/>
      <c r="H365" s="36"/>
      <c r="K365" s="39">
        <f>SUM(K363:K364)</f>
        <v>3.8973299999999997</v>
      </c>
    </row>
    <row r="367" spans="1:27" ht="45" customHeight="1" x14ac:dyDescent="0.25">
      <c r="A367" s="28" t="s">
        <v>683</v>
      </c>
      <c r="B367" s="28" t="s">
        <v>23</v>
      </c>
      <c r="C367" s="29" t="s">
        <v>24</v>
      </c>
      <c r="D367" s="7" t="s">
        <v>25</v>
      </c>
      <c r="E367" s="6"/>
      <c r="F367" s="6"/>
      <c r="G367" s="29"/>
      <c r="H367" s="31" t="s">
        <v>530</v>
      </c>
      <c r="I367" s="5">
        <v>1</v>
      </c>
      <c r="J367" s="4"/>
      <c r="K367" s="32">
        <f>ROUND(K380,2)</f>
        <v>6.31</v>
      </c>
      <c r="L367" s="30" t="s">
        <v>684</v>
      </c>
      <c r="M367" s="29"/>
      <c r="N367" s="29"/>
      <c r="O367" s="29"/>
      <c r="P367" s="29"/>
      <c r="Q367" s="29"/>
      <c r="R367" s="29"/>
      <c r="S367" s="29"/>
      <c r="T367" s="29"/>
      <c r="U367" s="29"/>
      <c r="V367" s="29"/>
      <c r="W367" s="29"/>
      <c r="X367" s="29"/>
      <c r="Y367" s="29"/>
      <c r="Z367" s="29"/>
      <c r="AA367" s="29"/>
    </row>
    <row r="368" spans="1:27" x14ac:dyDescent="0.25">
      <c r="B368" s="24" t="s">
        <v>532</v>
      </c>
    </row>
    <row r="369" spans="1:27" x14ac:dyDescent="0.25">
      <c r="B369" t="s">
        <v>646</v>
      </c>
      <c r="C369" t="s">
        <v>534</v>
      </c>
      <c r="D369" t="s">
        <v>606</v>
      </c>
      <c r="E369" s="33">
        <v>7.0000000000000007E-2</v>
      </c>
      <c r="F369" t="s">
        <v>536</v>
      </c>
      <c r="G369" t="s">
        <v>537</v>
      </c>
      <c r="H369" s="34">
        <v>24.55</v>
      </c>
      <c r="I369" t="s">
        <v>538</v>
      </c>
      <c r="J369" s="35">
        <f>ROUND(E369/I367* H369,5)</f>
        <v>1.7184999999999999</v>
      </c>
      <c r="K369" s="36"/>
    </row>
    <row r="370" spans="1:27" x14ac:dyDescent="0.25">
      <c r="B370" t="s">
        <v>533</v>
      </c>
      <c r="C370" t="s">
        <v>534</v>
      </c>
      <c r="D370" t="s">
        <v>535</v>
      </c>
      <c r="E370" s="33">
        <v>0.12</v>
      </c>
      <c r="F370" t="s">
        <v>536</v>
      </c>
      <c r="G370" t="s">
        <v>537</v>
      </c>
      <c r="H370" s="34">
        <v>25.38</v>
      </c>
      <c r="I370" t="s">
        <v>538</v>
      </c>
      <c r="J370" s="35">
        <f>ROUND(E370/I367* H370,5)</f>
        <v>3.0455999999999999</v>
      </c>
      <c r="K370" s="36"/>
    </row>
    <row r="371" spans="1:27" x14ac:dyDescent="0.25">
      <c r="D371" s="37" t="s">
        <v>539</v>
      </c>
      <c r="E371" s="36"/>
      <c r="H371" s="36"/>
      <c r="K371" s="34">
        <f>SUM(J369:J370)</f>
        <v>4.7641</v>
      </c>
    </row>
    <row r="372" spans="1:27" x14ac:dyDescent="0.25">
      <c r="B372" s="24" t="s">
        <v>540</v>
      </c>
      <c r="E372" s="36"/>
      <c r="H372" s="36"/>
      <c r="K372" s="36"/>
    </row>
    <row r="373" spans="1:27" x14ac:dyDescent="0.25">
      <c r="B373" t="s">
        <v>655</v>
      </c>
      <c r="C373" t="s">
        <v>534</v>
      </c>
      <c r="D373" t="s">
        <v>656</v>
      </c>
      <c r="E373" s="33">
        <v>6.9999999999999999E-4</v>
      </c>
      <c r="F373" t="s">
        <v>536</v>
      </c>
      <c r="G373" t="s">
        <v>537</v>
      </c>
      <c r="H373" s="34">
        <v>121.92</v>
      </c>
      <c r="I373" t="s">
        <v>538</v>
      </c>
      <c r="J373" s="35">
        <f>ROUND(E373/I367* H373,5)</f>
        <v>8.5339999999999999E-2</v>
      </c>
      <c r="K373" s="36"/>
    </row>
    <row r="374" spans="1:27" x14ac:dyDescent="0.25">
      <c r="B374" t="s">
        <v>665</v>
      </c>
      <c r="C374" t="s">
        <v>534</v>
      </c>
      <c r="D374" t="s">
        <v>666</v>
      </c>
      <c r="E374" s="33">
        <v>0.06</v>
      </c>
      <c r="F374" t="s">
        <v>536</v>
      </c>
      <c r="G374" t="s">
        <v>537</v>
      </c>
      <c r="H374" s="34">
        <v>18.079999999999998</v>
      </c>
      <c r="I374" t="s">
        <v>538</v>
      </c>
      <c r="J374" s="35">
        <f>ROUND(E374/I367* H374,5)</f>
        <v>1.0848</v>
      </c>
      <c r="K374" s="36"/>
    </row>
    <row r="375" spans="1:27" x14ac:dyDescent="0.25">
      <c r="D375" s="37" t="s">
        <v>543</v>
      </c>
      <c r="E375" s="36"/>
      <c r="H375" s="36"/>
      <c r="K375" s="34">
        <f>SUM(J373:J374)</f>
        <v>1.17014</v>
      </c>
    </row>
    <row r="376" spans="1:27" x14ac:dyDescent="0.25">
      <c r="E376" s="36"/>
      <c r="H376" s="36"/>
      <c r="K376" s="36"/>
    </row>
    <row r="377" spans="1:27" x14ac:dyDescent="0.25">
      <c r="D377" s="37" t="s">
        <v>555</v>
      </c>
      <c r="E377" s="36"/>
      <c r="H377" s="36">
        <v>1.5</v>
      </c>
      <c r="I377" t="s">
        <v>556</v>
      </c>
      <c r="J377">
        <f>ROUND(H377/100*K371,5)</f>
        <v>7.1459999999999996E-2</v>
      </c>
      <c r="K377" s="36"/>
    </row>
    <row r="378" spans="1:27" x14ac:dyDescent="0.25">
      <c r="D378" s="37" t="s">
        <v>554</v>
      </c>
      <c r="E378" s="36"/>
      <c r="H378" s="36"/>
      <c r="K378" s="39">
        <f>SUM(J368:J377)</f>
        <v>6.0057000000000009</v>
      </c>
    </row>
    <row r="379" spans="1:27" x14ac:dyDescent="0.25">
      <c r="D379" s="37" t="s">
        <v>596</v>
      </c>
      <c r="E379" s="36"/>
      <c r="H379" s="36">
        <v>5</v>
      </c>
      <c r="I379" t="s">
        <v>556</v>
      </c>
      <c r="K379" s="34">
        <f>ROUND(H379/100*K378,5)</f>
        <v>0.30029</v>
      </c>
    </row>
    <row r="380" spans="1:27" x14ac:dyDescent="0.25">
      <c r="D380" s="37" t="s">
        <v>557</v>
      </c>
      <c r="E380" s="36"/>
      <c r="H380" s="36"/>
      <c r="K380" s="39">
        <f>SUM(K378:K379)</f>
        <v>6.3059900000000013</v>
      </c>
    </row>
    <row r="382" spans="1:27" ht="45" customHeight="1" x14ac:dyDescent="0.25">
      <c r="A382" s="28" t="s">
        <v>685</v>
      </c>
      <c r="B382" s="28" t="s">
        <v>49</v>
      </c>
      <c r="C382" s="29" t="s">
        <v>24</v>
      </c>
      <c r="D382" s="7" t="s">
        <v>50</v>
      </c>
      <c r="E382" s="6"/>
      <c r="F382" s="6"/>
      <c r="G382" s="29"/>
      <c r="H382" s="31" t="s">
        <v>530</v>
      </c>
      <c r="I382" s="5">
        <v>1</v>
      </c>
      <c r="J382" s="4"/>
      <c r="K382" s="32">
        <f>ROUND(K393,2)</f>
        <v>9.32</v>
      </c>
      <c r="L382" s="30" t="s">
        <v>686</v>
      </c>
      <c r="M382" s="29"/>
      <c r="N382" s="29"/>
      <c r="O382" s="29"/>
      <c r="P382" s="29"/>
      <c r="Q382" s="29"/>
      <c r="R382" s="29"/>
      <c r="S382" s="29"/>
      <c r="T382" s="29"/>
      <c r="U382" s="29"/>
      <c r="V382" s="29"/>
      <c r="W382" s="29"/>
      <c r="X382" s="29"/>
      <c r="Y382" s="29"/>
      <c r="Z382" s="29"/>
      <c r="AA382" s="29"/>
    </row>
    <row r="383" spans="1:27" x14ac:dyDescent="0.25">
      <c r="B383" s="24" t="s">
        <v>532</v>
      </c>
    </row>
    <row r="384" spans="1:27" x14ac:dyDescent="0.25">
      <c r="B384" t="s">
        <v>533</v>
      </c>
      <c r="C384" t="s">
        <v>534</v>
      </c>
      <c r="D384" t="s">
        <v>535</v>
      </c>
      <c r="E384" s="33">
        <v>0.25</v>
      </c>
      <c r="F384" t="s">
        <v>536</v>
      </c>
      <c r="G384" t="s">
        <v>537</v>
      </c>
      <c r="H384" s="34">
        <v>25.38</v>
      </c>
      <c r="I384" t="s">
        <v>538</v>
      </c>
      <c r="J384" s="35">
        <f>ROUND(E384/I382* H384,5)</f>
        <v>6.3449999999999998</v>
      </c>
      <c r="K384" s="36"/>
    </row>
    <row r="385" spans="1:27" x14ac:dyDescent="0.25">
      <c r="D385" s="37" t="s">
        <v>539</v>
      </c>
      <c r="E385" s="36"/>
      <c r="H385" s="36"/>
      <c r="K385" s="34">
        <f>SUM(J384:J384)</f>
        <v>6.3449999999999998</v>
      </c>
    </row>
    <row r="386" spans="1:27" x14ac:dyDescent="0.25">
      <c r="B386" s="24" t="s">
        <v>540</v>
      </c>
      <c r="E386" s="36"/>
      <c r="H386" s="36"/>
      <c r="K386" s="36"/>
    </row>
    <row r="387" spans="1:27" x14ac:dyDescent="0.25">
      <c r="B387" t="s">
        <v>687</v>
      </c>
      <c r="C387" t="s">
        <v>534</v>
      </c>
      <c r="D387" t="s">
        <v>688</v>
      </c>
      <c r="E387" s="33">
        <v>0.25</v>
      </c>
      <c r="F387" t="s">
        <v>536</v>
      </c>
      <c r="G387" t="s">
        <v>537</v>
      </c>
      <c r="H387" s="34">
        <v>9.74</v>
      </c>
      <c r="I387" t="s">
        <v>538</v>
      </c>
      <c r="J387" s="35">
        <f>ROUND(E387/I382* H387,5)</f>
        <v>2.4350000000000001</v>
      </c>
      <c r="K387" s="36"/>
    </row>
    <row r="388" spans="1:27" x14ac:dyDescent="0.25">
      <c r="D388" s="37" t="s">
        <v>543</v>
      </c>
      <c r="E388" s="36"/>
      <c r="H388" s="36"/>
      <c r="K388" s="34">
        <f>SUM(J387:J387)</f>
        <v>2.4350000000000001</v>
      </c>
    </row>
    <row r="389" spans="1:27" x14ac:dyDescent="0.25">
      <c r="E389" s="36"/>
      <c r="H389" s="36"/>
      <c r="K389" s="36"/>
    </row>
    <row r="390" spans="1:27" x14ac:dyDescent="0.25">
      <c r="D390" s="37" t="s">
        <v>555</v>
      </c>
      <c r="E390" s="36"/>
      <c r="H390" s="36">
        <v>1.5</v>
      </c>
      <c r="I390" t="s">
        <v>556</v>
      </c>
      <c r="J390">
        <f>ROUND(H390/100*K385,5)</f>
        <v>9.5180000000000001E-2</v>
      </c>
      <c r="K390" s="36"/>
    </row>
    <row r="391" spans="1:27" x14ac:dyDescent="0.25">
      <c r="D391" s="37" t="s">
        <v>554</v>
      </c>
      <c r="E391" s="36"/>
      <c r="H391" s="36"/>
      <c r="K391" s="39">
        <f>SUM(J383:J390)</f>
        <v>8.8751799999999985</v>
      </c>
    </row>
    <row r="392" spans="1:27" x14ac:dyDescent="0.25">
      <c r="D392" s="37" t="s">
        <v>596</v>
      </c>
      <c r="E392" s="36"/>
      <c r="H392" s="36">
        <v>5</v>
      </c>
      <c r="I392" t="s">
        <v>556</v>
      </c>
      <c r="K392" s="34">
        <f>ROUND(H392/100*K391,5)</f>
        <v>0.44375999999999999</v>
      </c>
    </row>
    <row r="393" spans="1:27" x14ac:dyDescent="0.25">
      <c r="D393" s="37" t="s">
        <v>557</v>
      </c>
      <c r="E393" s="36"/>
      <c r="H393" s="36"/>
      <c r="K393" s="39">
        <f>SUM(K391:K392)</f>
        <v>9.3189399999999978</v>
      </c>
    </row>
    <row r="395" spans="1:27" ht="45" customHeight="1" x14ac:dyDescent="0.25">
      <c r="A395" s="28" t="s">
        <v>689</v>
      </c>
      <c r="B395" s="28" t="s">
        <v>251</v>
      </c>
      <c r="C395" s="29" t="s">
        <v>31</v>
      </c>
      <c r="D395" s="7" t="s">
        <v>252</v>
      </c>
      <c r="E395" s="6"/>
      <c r="F395" s="6"/>
      <c r="G395" s="29"/>
      <c r="H395" s="31" t="s">
        <v>530</v>
      </c>
      <c r="I395" s="5">
        <v>1</v>
      </c>
      <c r="J395" s="4"/>
      <c r="K395" s="32">
        <f>ROUND(K407,2)</f>
        <v>47.6</v>
      </c>
      <c r="L395" s="30" t="s">
        <v>690</v>
      </c>
      <c r="M395" s="29"/>
      <c r="N395" s="29"/>
      <c r="O395" s="29"/>
      <c r="P395" s="29"/>
      <c r="Q395" s="29"/>
      <c r="R395" s="29"/>
      <c r="S395" s="29"/>
      <c r="T395" s="29"/>
      <c r="U395" s="29"/>
      <c r="V395" s="29"/>
      <c r="W395" s="29"/>
      <c r="X395" s="29"/>
      <c r="Y395" s="29"/>
      <c r="Z395" s="29"/>
      <c r="AA395" s="29"/>
    </row>
    <row r="396" spans="1:27" x14ac:dyDescent="0.25">
      <c r="B396" s="24" t="s">
        <v>532</v>
      </c>
    </row>
    <row r="397" spans="1:27" x14ac:dyDescent="0.25">
      <c r="B397" t="s">
        <v>691</v>
      </c>
      <c r="C397" t="s">
        <v>534</v>
      </c>
      <c r="D397" t="s">
        <v>692</v>
      </c>
      <c r="E397" s="33">
        <v>0.4</v>
      </c>
      <c r="F397" t="s">
        <v>536</v>
      </c>
      <c r="G397" t="s">
        <v>537</v>
      </c>
      <c r="H397" s="34">
        <v>30.41</v>
      </c>
      <c r="I397" t="s">
        <v>538</v>
      </c>
      <c r="J397" s="35">
        <f>ROUND(E397/I395* H397,5)</f>
        <v>12.164</v>
      </c>
      <c r="K397" s="36"/>
    </row>
    <row r="398" spans="1:27" x14ac:dyDescent="0.25">
      <c r="B398" t="s">
        <v>693</v>
      </c>
      <c r="C398" t="s">
        <v>534</v>
      </c>
      <c r="D398" t="s">
        <v>694</v>
      </c>
      <c r="E398" s="33">
        <v>0.4</v>
      </c>
      <c r="F398" t="s">
        <v>536</v>
      </c>
      <c r="G398" t="s">
        <v>537</v>
      </c>
      <c r="H398" s="34">
        <v>26.08</v>
      </c>
      <c r="I398" t="s">
        <v>538</v>
      </c>
      <c r="J398" s="35">
        <f>ROUND(E398/I395* H398,5)</f>
        <v>10.432</v>
      </c>
      <c r="K398" s="36"/>
    </row>
    <row r="399" spans="1:27" x14ac:dyDescent="0.25">
      <c r="D399" s="37" t="s">
        <v>539</v>
      </c>
      <c r="E399" s="36"/>
      <c r="H399" s="36"/>
      <c r="K399" s="34">
        <f>SUM(J397:J398)</f>
        <v>22.596</v>
      </c>
    </row>
    <row r="400" spans="1:27" x14ac:dyDescent="0.25">
      <c r="B400" s="24" t="s">
        <v>540</v>
      </c>
      <c r="E400" s="36"/>
      <c r="H400" s="36"/>
      <c r="K400" s="36"/>
    </row>
    <row r="401" spans="1:27" x14ac:dyDescent="0.25">
      <c r="B401" t="s">
        <v>695</v>
      </c>
      <c r="C401" t="s">
        <v>534</v>
      </c>
      <c r="D401" t="s">
        <v>696</v>
      </c>
      <c r="E401" s="33">
        <v>0.25</v>
      </c>
      <c r="F401" t="s">
        <v>536</v>
      </c>
      <c r="G401" t="s">
        <v>537</v>
      </c>
      <c r="H401" s="34">
        <v>89.59</v>
      </c>
      <c r="I401" t="s">
        <v>538</v>
      </c>
      <c r="J401" s="35">
        <f>ROUND(E401/I395* H401,5)</f>
        <v>22.397500000000001</v>
      </c>
      <c r="K401" s="36"/>
    </row>
    <row r="402" spans="1:27" x14ac:dyDescent="0.25">
      <c r="D402" s="37" t="s">
        <v>543</v>
      </c>
      <c r="E402" s="36"/>
      <c r="H402" s="36"/>
      <c r="K402" s="34">
        <f>SUM(J401:J401)</f>
        <v>22.397500000000001</v>
      </c>
    </row>
    <row r="403" spans="1:27" x14ac:dyDescent="0.25">
      <c r="E403" s="36"/>
      <c r="H403" s="36"/>
      <c r="K403" s="36"/>
    </row>
    <row r="404" spans="1:27" x14ac:dyDescent="0.25">
      <c r="D404" s="37" t="s">
        <v>555</v>
      </c>
      <c r="E404" s="36"/>
      <c r="H404" s="36">
        <v>1.5</v>
      </c>
      <c r="I404" t="s">
        <v>556</v>
      </c>
      <c r="J404">
        <f>ROUND(H404/100*K399,5)</f>
        <v>0.33894000000000002</v>
      </c>
      <c r="K404" s="36"/>
    </row>
    <row r="405" spans="1:27" x14ac:dyDescent="0.25">
      <c r="D405" s="37" t="s">
        <v>554</v>
      </c>
      <c r="E405" s="36"/>
      <c r="H405" s="36"/>
      <c r="K405" s="39">
        <f>SUM(J396:J404)</f>
        <v>45.332439999999998</v>
      </c>
    </row>
    <row r="406" spans="1:27" x14ac:dyDescent="0.25">
      <c r="D406" s="37" t="s">
        <v>596</v>
      </c>
      <c r="E406" s="36"/>
      <c r="H406" s="36">
        <v>5</v>
      </c>
      <c r="I406" t="s">
        <v>556</v>
      </c>
      <c r="K406" s="34">
        <f>ROUND(H406/100*K405,5)</f>
        <v>2.2666200000000001</v>
      </c>
    </row>
    <row r="407" spans="1:27" x14ac:dyDescent="0.25">
      <c r="D407" s="37" t="s">
        <v>557</v>
      </c>
      <c r="E407" s="36"/>
      <c r="H407" s="36"/>
      <c r="K407" s="39">
        <f>SUM(K405:K406)</f>
        <v>47.599060000000001</v>
      </c>
    </row>
    <row r="409" spans="1:27" ht="45" customHeight="1" x14ac:dyDescent="0.25">
      <c r="A409" s="28" t="s">
        <v>697</v>
      </c>
      <c r="B409" s="28" t="s">
        <v>257</v>
      </c>
      <c r="C409" s="29" t="s">
        <v>31</v>
      </c>
      <c r="D409" s="7" t="s">
        <v>258</v>
      </c>
      <c r="E409" s="6"/>
      <c r="F409" s="6"/>
      <c r="G409" s="29"/>
      <c r="H409" s="31" t="s">
        <v>530</v>
      </c>
      <c r="I409" s="5">
        <v>1</v>
      </c>
      <c r="J409" s="4"/>
      <c r="K409" s="32">
        <f>ROUND(K415,2)</f>
        <v>35.24</v>
      </c>
      <c r="L409" s="30" t="s">
        <v>698</v>
      </c>
      <c r="M409" s="29"/>
      <c r="N409" s="29"/>
      <c r="O409" s="29"/>
      <c r="P409" s="29"/>
      <c r="Q409" s="29"/>
      <c r="R409" s="29"/>
      <c r="S409" s="29"/>
      <c r="T409" s="29"/>
      <c r="U409" s="29"/>
      <c r="V409" s="29"/>
      <c r="W409" s="29"/>
      <c r="X409" s="29"/>
      <c r="Y409" s="29"/>
      <c r="Z409" s="29"/>
      <c r="AA409" s="29"/>
    </row>
    <row r="410" spans="1:27" x14ac:dyDescent="0.25">
      <c r="B410" s="24" t="s">
        <v>540</v>
      </c>
    </row>
    <row r="411" spans="1:27" x14ac:dyDescent="0.25">
      <c r="B411" t="s">
        <v>661</v>
      </c>
      <c r="C411" t="s">
        <v>534</v>
      </c>
      <c r="D411" t="s">
        <v>662</v>
      </c>
      <c r="E411" s="33">
        <v>0.5</v>
      </c>
      <c r="F411" t="s">
        <v>536</v>
      </c>
      <c r="G411" t="s">
        <v>537</v>
      </c>
      <c r="H411" s="34">
        <v>67.13</v>
      </c>
      <c r="I411" t="s">
        <v>538</v>
      </c>
      <c r="J411" s="35">
        <f>ROUND(E411/I409* H411,5)</f>
        <v>33.564999999999998</v>
      </c>
      <c r="K411" s="36"/>
    </row>
    <row r="412" spans="1:27" x14ac:dyDescent="0.25">
      <c r="D412" s="37" t="s">
        <v>543</v>
      </c>
      <c r="E412" s="36"/>
      <c r="H412" s="36"/>
      <c r="K412" s="34">
        <f>SUM(J411:J411)</f>
        <v>33.564999999999998</v>
      </c>
    </row>
    <row r="413" spans="1:27" x14ac:dyDescent="0.25">
      <c r="D413" s="37" t="s">
        <v>554</v>
      </c>
      <c r="E413" s="36"/>
      <c r="H413" s="36"/>
      <c r="K413" s="39">
        <f>SUM(J410:J412)</f>
        <v>33.564999999999998</v>
      </c>
    </row>
    <row r="414" spans="1:27" x14ac:dyDescent="0.25">
      <c r="D414" s="37" t="s">
        <v>596</v>
      </c>
      <c r="E414" s="36"/>
      <c r="H414" s="36">
        <v>5</v>
      </c>
      <c r="I414" t="s">
        <v>556</v>
      </c>
      <c r="K414" s="34">
        <f>ROUND(H414/100*K413,5)</f>
        <v>1.67825</v>
      </c>
    </row>
    <row r="415" spans="1:27" x14ac:dyDescent="0.25">
      <c r="D415" s="37" t="s">
        <v>557</v>
      </c>
      <c r="E415" s="36"/>
      <c r="H415" s="36"/>
      <c r="K415" s="39">
        <f>SUM(K413:K414)</f>
        <v>35.243249999999996</v>
      </c>
    </row>
    <row r="417" spans="1:27" ht="45" customHeight="1" x14ac:dyDescent="0.25">
      <c r="A417" s="28" t="s">
        <v>699</v>
      </c>
      <c r="B417" s="28" t="s">
        <v>45</v>
      </c>
      <c r="C417" s="29" t="s">
        <v>31</v>
      </c>
      <c r="D417" s="7" t="s">
        <v>46</v>
      </c>
      <c r="E417" s="6"/>
      <c r="F417" s="6"/>
      <c r="G417" s="29"/>
      <c r="H417" s="31" t="s">
        <v>530</v>
      </c>
      <c r="I417" s="5">
        <v>1</v>
      </c>
      <c r="J417" s="4"/>
      <c r="K417" s="32">
        <f>ROUND(K429,2)</f>
        <v>23.14</v>
      </c>
      <c r="L417" s="30" t="s">
        <v>700</v>
      </c>
      <c r="M417" s="29"/>
      <c r="N417" s="29"/>
      <c r="O417" s="29"/>
      <c r="P417" s="29"/>
      <c r="Q417" s="29"/>
      <c r="R417" s="29"/>
      <c r="S417" s="29"/>
      <c r="T417" s="29"/>
      <c r="U417" s="29"/>
      <c r="V417" s="29"/>
      <c r="W417" s="29"/>
      <c r="X417" s="29"/>
      <c r="Y417" s="29"/>
      <c r="Z417" s="29"/>
      <c r="AA417" s="29"/>
    </row>
    <row r="418" spans="1:27" x14ac:dyDescent="0.25">
      <c r="B418" s="24" t="s">
        <v>532</v>
      </c>
    </row>
    <row r="419" spans="1:27" x14ac:dyDescent="0.25">
      <c r="B419" t="s">
        <v>693</v>
      </c>
      <c r="C419" t="s">
        <v>534</v>
      </c>
      <c r="D419" t="s">
        <v>694</v>
      </c>
      <c r="E419" s="33">
        <v>0.15</v>
      </c>
      <c r="F419" t="s">
        <v>536</v>
      </c>
      <c r="G419" t="s">
        <v>537</v>
      </c>
      <c r="H419" s="34">
        <v>26.08</v>
      </c>
      <c r="I419" t="s">
        <v>538</v>
      </c>
      <c r="J419" s="35">
        <f>ROUND(E419/I417* H419,5)</f>
        <v>3.9119999999999999</v>
      </c>
      <c r="K419" s="36"/>
    </row>
    <row r="420" spans="1:27" x14ac:dyDescent="0.25">
      <c r="B420" t="s">
        <v>691</v>
      </c>
      <c r="C420" t="s">
        <v>534</v>
      </c>
      <c r="D420" t="s">
        <v>692</v>
      </c>
      <c r="E420" s="33">
        <v>0.15</v>
      </c>
      <c r="F420" t="s">
        <v>536</v>
      </c>
      <c r="G420" t="s">
        <v>537</v>
      </c>
      <c r="H420" s="34">
        <v>30.41</v>
      </c>
      <c r="I420" t="s">
        <v>538</v>
      </c>
      <c r="J420" s="35">
        <f>ROUND(E420/I417* H420,5)</f>
        <v>4.5614999999999997</v>
      </c>
      <c r="K420" s="36"/>
    </row>
    <row r="421" spans="1:27" x14ac:dyDescent="0.25">
      <c r="D421" s="37" t="s">
        <v>539</v>
      </c>
      <c r="E421" s="36"/>
      <c r="H421" s="36"/>
      <c r="K421" s="34">
        <f>SUM(J419:J420)</f>
        <v>8.4734999999999996</v>
      </c>
    </row>
    <row r="422" spans="1:27" x14ac:dyDescent="0.25">
      <c r="B422" s="24" t="s">
        <v>540</v>
      </c>
      <c r="E422" s="36"/>
      <c r="H422" s="36"/>
      <c r="K422" s="36"/>
    </row>
    <row r="423" spans="1:27" x14ac:dyDescent="0.25">
      <c r="B423" t="s">
        <v>695</v>
      </c>
      <c r="C423" t="s">
        <v>534</v>
      </c>
      <c r="D423" t="s">
        <v>696</v>
      </c>
      <c r="E423" s="33">
        <v>0.15</v>
      </c>
      <c r="F423" t="s">
        <v>536</v>
      </c>
      <c r="G423" t="s">
        <v>537</v>
      </c>
      <c r="H423" s="34">
        <v>89.59</v>
      </c>
      <c r="I423" t="s">
        <v>538</v>
      </c>
      <c r="J423" s="35">
        <f>ROUND(E423/I417* H423,5)</f>
        <v>13.438499999999999</v>
      </c>
      <c r="K423" s="36"/>
    </row>
    <row r="424" spans="1:27" x14ac:dyDescent="0.25">
      <c r="D424" s="37" t="s">
        <v>543</v>
      </c>
      <c r="E424" s="36"/>
      <c r="H424" s="36"/>
      <c r="K424" s="34">
        <f>SUM(J423:J423)</f>
        <v>13.438499999999999</v>
      </c>
    </row>
    <row r="425" spans="1:27" x14ac:dyDescent="0.25">
      <c r="E425" s="36"/>
      <c r="H425" s="36"/>
      <c r="K425" s="36"/>
    </row>
    <row r="426" spans="1:27" x14ac:dyDescent="0.25">
      <c r="D426" s="37" t="s">
        <v>555</v>
      </c>
      <c r="E426" s="36"/>
      <c r="H426" s="36">
        <v>1.5</v>
      </c>
      <c r="I426" t="s">
        <v>556</v>
      </c>
      <c r="J426">
        <f>ROUND(H426/100*K421,5)</f>
        <v>0.12709999999999999</v>
      </c>
      <c r="K426" s="36"/>
    </row>
    <row r="427" spans="1:27" x14ac:dyDescent="0.25">
      <c r="D427" s="37" t="s">
        <v>554</v>
      </c>
      <c r="E427" s="36"/>
      <c r="H427" s="36"/>
      <c r="K427" s="39">
        <f>SUM(J418:J426)</f>
        <v>22.039099999999998</v>
      </c>
    </row>
    <row r="428" spans="1:27" x14ac:dyDescent="0.25">
      <c r="D428" s="37" t="s">
        <v>596</v>
      </c>
      <c r="E428" s="36"/>
      <c r="H428" s="36">
        <v>5</v>
      </c>
      <c r="I428" t="s">
        <v>556</v>
      </c>
      <c r="K428" s="34">
        <f>ROUND(H428/100*K427,5)</f>
        <v>1.1019600000000001</v>
      </c>
    </row>
    <row r="429" spans="1:27" x14ac:dyDescent="0.25">
      <c r="D429" s="37" t="s">
        <v>557</v>
      </c>
      <c r="E429" s="36"/>
      <c r="H429" s="36"/>
      <c r="K429" s="39">
        <f>SUM(K427:K428)</f>
        <v>23.141059999999996</v>
      </c>
    </row>
    <row r="431" spans="1:27" ht="45" customHeight="1" x14ac:dyDescent="0.25">
      <c r="A431" s="28" t="s">
        <v>701</v>
      </c>
      <c r="B431" s="28" t="s">
        <v>253</v>
      </c>
      <c r="C431" s="29" t="s">
        <v>24</v>
      </c>
      <c r="D431" s="7" t="s">
        <v>254</v>
      </c>
      <c r="E431" s="6"/>
      <c r="F431" s="6"/>
      <c r="G431" s="29"/>
      <c r="H431" s="31" t="s">
        <v>530</v>
      </c>
      <c r="I431" s="5">
        <v>1</v>
      </c>
      <c r="J431" s="4"/>
      <c r="K431" s="32">
        <f>ROUND(K440,2)</f>
        <v>12.05</v>
      </c>
      <c r="L431" s="30" t="s">
        <v>702</v>
      </c>
      <c r="M431" s="29"/>
      <c r="N431" s="29"/>
      <c r="O431" s="29"/>
      <c r="P431" s="29"/>
      <c r="Q431" s="29"/>
      <c r="R431" s="29"/>
      <c r="S431" s="29"/>
      <c r="T431" s="29"/>
      <c r="U431" s="29"/>
      <c r="V431" s="29"/>
      <c r="W431" s="29"/>
      <c r="X431" s="29"/>
      <c r="Y431" s="29"/>
      <c r="Z431" s="29"/>
      <c r="AA431" s="29"/>
    </row>
    <row r="432" spans="1:27" x14ac:dyDescent="0.25">
      <c r="B432" s="24" t="s">
        <v>532</v>
      </c>
    </row>
    <row r="433" spans="1:27" x14ac:dyDescent="0.25">
      <c r="B433" t="s">
        <v>703</v>
      </c>
      <c r="C433" t="s">
        <v>534</v>
      </c>
      <c r="D433" t="s">
        <v>704</v>
      </c>
      <c r="E433" s="33">
        <v>0.2</v>
      </c>
      <c r="F433" t="s">
        <v>536</v>
      </c>
      <c r="G433" t="s">
        <v>537</v>
      </c>
      <c r="H433" s="34">
        <v>30.41</v>
      </c>
      <c r="I433" t="s">
        <v>538</v>
      </c>
      <c r="J433" s="35">
        <f>ROUND(E433/I431* H433,5)</f>
        <v>6.0819999999999999</v>
      </c>
      <c r="K433" s="36"/>
    </row>
    <row r="434" spans="1:27" x14ac:dyDescent="0.25">
      <c r="B434" t="s">
        <v>705</v>
      </c>
      <c r="C434" t="s">
        <v>534</v>
      </c>
      <c r="D434" t="s">
        <v>706</v>
      </c>
      <c r="E434" s="33">
        <v>0.2</v>
      </c>
      <c r="F434" t="s">
        <v>536</v>
      </c>
      <c r="G434" t="s">
        <v>537</v>
      </c>
      <c r="H434" s="34">
        <v>26.12</v>
      </c>
      <c r="I434" t="s">
        <v>538</v>
      </c>
      <c r="J434" s="35">
        <f>ROUND(E434/I431* H434,5)</f>
        <v>5.2240000000000002</v>
      </c>
      <c r="K434" s="36"/>
    </row>
    <row r="435" spans="1:27" x14ac:dyDescent="0.25">
      <c r="D435" s="37" t="s">
        <v>539</v>
      </c>
      <c r="E435" s="36"/>
      <c r="H435" s="36"/>
      <c r="K435" s="34">
        <f>SUM(J433:J434)</f>
        <v>11.306000000000001</v>
      </c>
    </row>
    <row r="436" spans="1:27" x14ac:dyDescent="0.25">
      <c r="E436" s="36"/>
      <c r="H436" s="36"/>
      <c r="K436" s="36"/>
    </row>
    <row r="437" spans="1:27" x14ac:dyDescent="0.25">
      <c r="D437" s="37" t="s">
        <v>555</v>
      </c>
      <c r="E437" s="36"/>
      <c r="H437" s="36">
        <v>1.5</v>
      </c>
      <c r="I437" t="s">
        <v>556</v>
      </c>
      <c r="J437">
        <f>ROUND(H437/100*K435,5)</f>
        <v>0.16958999999999999</v>
      </c>
      <c r="K437" s="36"/>
    </row>
    <row r="438" spans="1:27" x14ac:dyDescent="0.25">
      <c r="D438" s="37" t="s">
        <v>554</v>
      </c>
      <c r="E438" s="36"/>
      <c r="H438" s="36"/>
      <c r="K438" s="39">
        <f>SUM(J432:J437)</f>
        <v>11.47559</v>
      </c>
    </row>
    <row r="439" spans="1:27" x14ac:dyDescent="0.25">
      <c r="D439" s="37" t="s">
        <v>596</v>
      </c>
      <c r="E439" s="36"/>
      <c r="H439" s="36">
        <v>5</v>
      </c>
      <c r="I439" t="s">
        <v>556</v>
      </c>
      <c r="K439" s="34">
        <f>ROUND(H439/100*K438,5)</f>
        <v>0.57377999999999996</v>
      </c>
    </row>
    <row r="440" spans="1:27" x14ac:dyDescent="0.25">
      <c r="D440" s="37" t="s">
        <v>557</v>
      </c>
      <c r="E440" s="36"/>
      <c r="H440" s="36"/>
      <c r="K440" s="39">
        <f>SUM(K438:K439)</f>
        <v>12.04937</v>
      </c>
    </row>
    <row r="442" spans="1:27" ht="45" customHeight="1" x14ac:dyDescent="0.25">
      <c r="A442" s="28" t="s">
        <v>707</v>
      </c>
      <c r="B442" s="28" t="s">
        <v>51</v>
      </c>
      <c r="C442" s="29" t="s">
        <v>31</v>
      </c>
      <c r="D442" s="7" t="s">
        <v>52</v>
      </c>
      <c r="E442" s="6"/>
      <c r="F442" s="6"/>
      <c r="G442" s="29"/>
      <c r="H442" s="31" t="s">
        <v>530</v>
      </c>
      <c r="I442" s="5">
        <v>1</v>
      </c>
      <c r="J442" s="4"/>
      <c r="K442" s="32">
        <f>ROUND(K453,2)</f>
        <v>129.74</v>
      </c>
      <c r="L442" s="30" t="s">
        <v>708</v>
      </c>
      <c r="M442" s="29"/>
      <c r="N442" s="29"/>
      <c r="O442" s="29"/>
      <c r="P442" s="29"/>
      <c r="Q442" s="29"/>
      <c r="R442" s="29"/>
      <c r="S442" s="29"/>
      <c r="T442" s="29"/>
      <c r="U442" s="29"/>
      <c r="V442" s="29"/>
      <c r="W442" s="29"/>
      <c r="X442" s="29"/>
      <c r="Y442" s="29"/>
      <c r="Z442" s="29"/>
      <c r="AA442" s="29"/>
    </row>
    <row r="443" spans="1:27" x14ac:dyDescent="0.25">
      <c r="B443" s="24" t="s">
        <v>532</v>
      </c>
    </row>
    <row r="444" spans="1:27" x14ac:dyDescent="0.25">
      <c r="B444" t="s">
        <v>646</v>
      </c>
      <c r="C444" t="s">
        <v>534</v>
      </c>
      <c r="D444" t="s">
        <v>606</v>
      </c>
      <c r="E444" s="33">
        <v>2</v>
      </c>
      <c r="F444" t="s">
        <v>536</v>
      </c>
      <c r="G444" t="s">
        <v>537</v>
      </c>
      <c r="H444" s="34">
        <v>24.55</v>
      </c>
      <c r="I444" t="s">
        <v>538</v>
      </c>
      <c r="J444" s="35">
        <f>ROUND(E444/I442* H444,5)</f>
        <v>49.1</v>
      </c>
      <c r="K444" s="36"/>
    </row>
    <row r="445" spans="1:27" x14ac:dyDescent="0.25">
      <c r="D445" s="37" t="s">
        <v>539</v>
      </c>
      <c r="E445" s="36"/>
      <c r="H445" s="36"/>
      <c r="K445" s="34">
        <f>SUM(J444:J444)</f>
        <v>49.1</v>
      </c>
    </row>
    <row r="446" spans="1:27" x14ac:dyDescent="0.25">
      <c r="B446" s="24" t="s">
        <v>540</v>
      </c>
      <c r="E446" s="36"/>
      <c r="H446" s="36"/>
      <c r="K446" s="36"/>
    </row>
    <row r="447" spans="1:27" x14ac:dyDescent="0.25">
      <c r="B447" t="s">
        <v>709</v>
      </c>
      <c r="C447" t="s">
        <v>534</v>
      </c>
      <c r="D447" t="s">
        <v>710</v>
      </c>
      <c r="E447" s="33">
        <v>1</v>
      </c>
      <c r="F447" t="s">
        <v>536</v>
      </c>
      <c r="G447" t="s">
        <v>537</v>
      </c>
      <c r="H447" s="34">
        <v>73.73</v>
      </c>
      <c r="I447" t="s">
        <v>538</v>
      </c>
      <c r="J447" s="35">
        <f>ROUND(E447/I442* H447,5)</f>
        <v>73.73</v>
      </c>
      <c r="K447" s="36"/>
    </row>
    <row r="448" spans="1:27" x14ac:dyDescent="0.25">
      <c r="D448" s="37" t="s">
        <v>543</v>
      </c>
      <c r="E448" s="36"/>
      <c r="H448" s="36"/>
      <c r="K448" s="34">
        <f>SUM(J447:J447)</f>
        <v>73.73</v>
      </c>
    </row>
    <row r="449" spans="1:27" x14ac:dyDescent="0.25">
      <c r="E449" s="36"/>
      <c r="H449" s="36"/>
      <c r="K449" s="36"/>
    </row>
    <row r="450" spans="1:27" x14ac:dyDescent="0.25">
      <c r="D450" s="37" t="s">
        <v>555</v>
      </c>
      <c r="E450" s="36"/>
      <c r="H450" s="36">
        <v>1.5</v>
      </c>
      <c r="I450" t="s">
        <v>556</v>
      </c>
      <c r="J450">
        <f>ROUND(H450/100*K445,5)</f>
        <v>0.73650000000000004</v>
      </c>
      <c r="K450" s="36"/>
    </row>
    <row r="451" spans="1:27" x14ac:dyDescent="0.25">
      <c r="D451" s="37" t="s">
        <v>554</v>
      </c>
      <c r="E451" s="36"/>
      <c r="H451" s="36"/>
      <c r="K451" s="39">
        <f>SUM(J443:J450)</f>
        <v>123.56650000000002</v>
      </c>
    </row>
    <row r="452" spans="1:27" x14ac:dyDescent="0.25">
      <c r="D452" s="37" t="s">
        <v>596</v>
      </c>
      <c r="E452" s="36"/>
      <c r="H452" s="36">
        <v>5</v>
      </c>
      <c r="I452" t="s">
        <v>556</v>
      </c>
      <c r="K452" s="34">
        <f>ROUND(H452/100*K451,5)</f>
        <v>6.1783299999999999</v>
      </c>
    </row>
    <row r="453" spans="1:27" x14ac:dyDescent="0.25">
      <c r="D453" s="37" t="s">
        <v>557</v>
      </c>
      <c r="E453" s="36"/>
      <c r="H453" s="36"/>
      <c r="K453" s="39">
        <f>SUM(K451:K452)</f>
        <v>129.74483000000001</v>
      </c>
    </row>
    <row r="455" spans="1:27" ht="45" customHeight="1" x14ac:dyDescent="0.25">
      <c r="A455" s="28" t="s">
        <v>711</v>
      </c>
      <c r="B455" s="28" t="s">
        <v>43</v>
      </c>
      <c r="C455" s="29" t="s">
        <v>31</v>
      </c>
      <c r="D455" s="7" t="s">
        <v>44</v>
      </c>
      <c r="E455" s="6"/>
      <c r="F455" s="6"/>
      <c r="G455" s="29"/>
      <c r="H455" s="31" t="s">
        <v>530</v>
      </c>
      <c r="I455" s="5">
        <v>1</v>
      </c>
      <c r="J455" s="4"/>
      <c r="K455" s="32">
        <f>ROUND(K466,2)</f>
        <v>700.85</v>
      </c>
      <c r="L455" s="30" t="s">
        <v>712</v>
      </c>
      <c r="M455" s="29"/>
      <c r="N455" s="29"/>
      <c r="O455" s="29"/>
      <c r="P455" s="29"/>
      <c r="Q455" s="29"/>
      <c r="R455" s="29"/>
      <c r="S455" s="29"/>
      <c r="T455" s="29"/>
      <c r="U455" s="29"/>
      <c r="V455" s="29"/>
      <c r="W455" s="29"/>
      <c r="X455" s="29"/>
      <c r="Y455" s="29"/>
      <c r="Z455" s="29"/>
      <c r="AA455" s="29"/>
    </row>
    <row r="456" spans="1:27" x14ac:dyDescent="0.25">
      <c r="B456" s="24" t="s">
        <v>532</v>
      </c>
    </row>
    <row r="457" spans="1:27" x14ac:dyDescent="0.25">
      <c r="B457" t="s">
        <v>646</v>
      </c>
      <c r="C457" t="s">
        <v>534</v>
      </c>
      <c r="D457" t="s">
        <v>606</v>
      </c>
      <c r="E457" s="33">
        <v>4</v>
      </c>
      <c r="F457" t="s">
        <v>536</v>
      </c>
      <c r="G457" t="s">
        <v>537</v>
      </c>
      <c r="H457" s="34">
        <v>24.55</v>
      </c>
      <c r="I457" t="s">
        <v>538</v>
      </c>
      <c r="J457" s="35">
        <f>ROUND(E457/I455* H457,5)</f>
        <v>98.2</v>
      </c>
      <c r="K457" s="36"/>
    </row>
    <row r="458" spans="1:27" x14ac:dyDescent="0.25">
      <c r="D458" s="37" t="s">
        <v>539</v>
      </c>
      <c r="E458" s="36"/>
      <c r="H458" s="36"/>
      <c r="K458" s="34">
        <f>SUM(J457:J457)</f>
        <v>98.2</v>
      </c>
    </row>
    <row r="459" spans="1:27" x14ac:dyDescent="0.25">
      <c r="B459" s="24" t="s">
        <v>540</v>
      </c>
      <c r="E459" s="36"/>
      <c r="H459" s="36"/>
      <c r="K459" s="36"/>
    </row>
    <row r="460" spans="1:27" x14ac:dyDescent="0.25">
      <c r="B460" t="s">
        <v>713</v>
      </c>
      <c r="C460" t="s">
        <v>534</v>
      </c>
      <c r="D460" t="s">
        <v>714</v>
      </c>
      <c r="E460" s="33">
        <v>4</v>
      </c>
      <c r="F460" t="s">
        <v>536</v>
      </c>
      <c r="G460" t="s">
        <v>537</v>
      </c>
      <c r="H460" s="34">
        <v>141.94999999999999</v>
      </c>
      <c r="I460" t="s">
        <v>538</v>
      </c>
      <c r="J460" s="35">
        <f>ROUND(E460/I455* H460,5)</f>
        <v>567.79999999999995</v>
      </c>
      <c r="K460" s="36"/>
    </row>
    <row r="461" spans="1:27" x14ac:dyDescent="0.25">
      <c r="D461" s="37" t="s">
        <v>543</v>
      </c>
      <c r="E461" s="36"/>
      <c r="H461" s="36"/>
      <c r="K461" s="34">
        <f>SUM(J460:J460)</f>
        <v>567.79999999999995</v>
      </c>
    </row>
    <row r="462" spans="1:27" x14ac:dyDescent="0.25">
      <c r="E462" s="36"/>
      <c r="H462" s="36"/>
      <c r="K462" s="36"/>
    </row>
    <row r="463" spans="1:27" x14ac:dyDescent="0.25">
      <c r="D463" s="37" t="s">
        <v>555</v>
      </c>
      <c r="E463" s="36"/>
      <c r="H463" s="36">
        <v>1.5</v>
      </c>
      <c r="I463" t="s">
        <v>556</v>
      </c>
      <c r="J463">
        <f>ROUND(H463/100*K458,5)</f>
        <v>1.4730000000000001</v>
      </c>
      <c r="K463" s="36"/>
    </row>
    <row r="464" spans="1:27" x14ac:dyDescent="0.25">
      <c r="D464" s="37" t="s">
        <v>554</v>
      </c>
      <c r="E464" s="36"/>
      <c r="H464" s="36"/>
      <c r="K464" s="39">
        <f>SUM(J456:J463)</f>
        <v>667.47299999999996</v>
      </c>
    </row>
    <row r="465" spans="1:27" x14ac:dyDescent="0.25">
      <c r="D465" s="37" t="s">
        <v>596</v>
      </c>
      <c r="E465" s="36"/>
      <c r="H465" s="36">
        <v>5</v>
      </c>
      <c r="I465" t="s">
        <v>556</v>
      </c>
      <c r="K465" s="34">
        <f>ROUND(H465/100*K464,5)</f>
        <v>33.373649999999998</v>
      </c>
    </row>
    <row r="466" spans="1:27" x14ac:dyDescent="0.25">
      <c r="D466" s="37" t="s">
        <v>557</v>
      </c>
      <c r="E466" s="36"/>
      <c r="H466" s="36"/>
      <c r="K466" s="39">
        <f>SUM(K464:K465)</f>
        <v>700.84664999999995</v>
      </c>
    </row>
    <row r="468" spans="1:27" ht="45" customHeight="1" x14ac:dyDescent="0.25">
      <c r="A468" s="28" t="s">
        <v>715</v>
      </c>
      <c r="B468" s="28" t="s">
        <v>30</v>
      </c>
      <c r="C468" s="29" t="s">
        <v>31</v>
      </c>
      <c r="D468" s="7" t="s">
        <v>32</v>
      </c>
      <c r="E468" s="6"/>
      <c r="F468" s="6"/>
      <c r="G468" s="29"/>
      <c r="H468" s="31" t="s">
        <v>530</v>
      </c>
      <c r="I468" s="5">
        <v>1</v>
      </c>
      <c r="J468" s="4"/>
      <c r="K468" s="32">
        <f>ROUND(K480,2)</f>
        <v>15.06</v>
      </c>
      <c r="L468" s="30" t="s">
        <v>716</v>
      </c>
      <c r="M468" s="29"/>
      <c r="N468" s="29"/>
      <c r="O468" s="29"/>
      <c r="P468" s="29"/>
      <c r="Q468" s="29"/>
      <c r="R468" s="29"/>
      <c r="S468" s="29"/>
      <c r="T468" s="29"/>
      <c r="U468" s="29"/>
      <c r="V468" s="29"/>
      <c r="W468" s="29"/>
      <c r="X468" s="29"/>
      <c r="Y468" s="29"/>
      <c r="Z468" s="29"/>
      <c r="AA468" s="29"/>
    </row>
    <row r="469" spans="1:27" x14ac:dyDescent="0.25">
      <c r="B469" s="24" t="s">
        <v>532</v>
      </c>
    </row>
    <row r="470" spans="1:27" x14ac:dyDescent="0.25">
      <c r="B470" t="s">
        <v>533</v>
      </c>
      <c r="C470" t="s">
        <v>534</v>
      </c>
      <c r="D470" t="s">
        <v>535</v>
      </c>
      <c r="E470" s="33">
        <v>0.2</v>
      </c>
      <c r="F470" t="s">
        <v>536</v>
      </c>
      <c r="G470" t="s">
        <v>537</v>
      </c>
      <c r="H470" s="34">
        <v>25.38</v>
      </c>
      <c r="I470" t="s">
        <v>538</v>
      </c>
      <c r="J470" s="35">
        <f>ROUND(E470/I468* H470,5)</f>
        <v>5.0759999999999996</v>
      </c>
      <c r="K470" s="36"/>
    </row>
    <row r="471" spans="1:27" x14ac:dyDescent="0.25">
      <c r="D471" s="37" t="s">
        <v>539</v>
      </c>
      <c r="E471" s="36"/>
      <c r="H471" s="36"/>
      <c r="K471" s="34">
        <f>SUM(J470:J470)</f>
        <v>5.0759999999999996</v>
      </c>
    </row>
    <row r="472" spans="1:27" x14ac:dyDescent="0.25">
      <c r="B472" s="24" t="s">
        <v>540</v>
      </c>
      <c r="E472" s="36"/>
      <c r="H472" s="36"/>
      <c r="K472" s="36"/>
    </row>
    <row r="473" spans="1:27" x14ac:dyDescent="0.25">
      <c r="B473" t="s">
        <v>717</v>
      </c>
      <c r="C473" t="s">
        <v>534</v>
      </c>
      <c r="D473" t="s">
        <v>718</v>
      </c>
      <c r="E473" s="33">
        <v>0.1</v>
      </c>
      <c r="F473" t="s">
        <v>536</v>
      </c>
      <c r="G473" t="s">
        <v>537</v>
      </c>
      <c r="H473" s="34">
        <v>73.790000000000006</v>
      </c>
      <c r="I473" t="s">
        <v>538</v>
      </c>
      <c r="J473" s="35">
        <f>ROUND(E473/I468* H473,5)</f>
        <v>7.3789999999999996</v>
      </c>
      <c r="K473" s="36"/>
    </row>
    <row r="474" spans="1:27" x14ac:dyDescent="0.25">
      <c r="B474" t="s">
        <v>665</v>
      </c>
      <c r="C474" t="s">
        <v>534</v>
      </c>
      <c r="D474" t="s">
        <v>666</v>
      </c>
      <c r="E474" s="33">
        <v>0.1</v>
      </c>
      <c r="F474" t="s">
        <v>536</v>
      </c>
      <c r="G474" t="s">
        <v>537</v>
      </c>
      <c r="H474" s="34">
        <v>18.079999999999998</v>
      </c>
      <c r="I474" t="s">
        <v>538</v>
      </c>
      <c r="J474" s="35">
        <f>ROUND(E474/I468* H474,5)</f>
        <v>1.8080000000000001</v>
      </c>
      <c r="K474" s="36"/>
    </row>
    <row r="475" spans="1:27" x14ac:dyDescent="0.25">
      <c r="D475" s="37" t="s">
        <v>543</v>
      </c>
      <c r="E475" s="36"/>
      <c r="H475" s="36"/>
      <c r="K475" s="34">
        <f>SUM(J473:J474)</f>
        <v>9.1869999999999994</v>
      </c>
    </row>
    <row r="476" spans="1:27" x14ac:dyDescent="0.25">
      <c r="E476" s="36"/>
      <c r="H476" s="36"/>
      <c r="K476" s="36"/>
    </row>
    <row r="477" spans="1:27" x14ac:dyDescent="0.25">
      <c r="D477" s="37" t="s">
        <v>555</v>
      </c>
      <c r="E477" s="36"/>
      <c r="H477" s="36">
        <v>1.5</v>
      </c>
      <c r="I477" t="s">
        <v>556</v>
      </c>
      <c r="J477">
        <f>ROUND(H477/100*K471,5)</f>
        <v>7.6139999999999999E-2</v>
      </c>
      <c r="K477" s="36"/>
    </row>
    <row r="478" spans="1:27" x14ac:dyDescent="0.25">
      <c r="D478" s="37" t="s">
        <v>554</v>
      </c>
      <c r="E478" s="36"/>
      <c r="H478" s="36"/>
      <c r="K478" s="39">
        <f>SUM(J469:J477)</f>
        <v>14.339139999999999</v>
      </c>
    </row>
    <row r="479" spans="1:27" x14ac:dyDescent="0.25">
      <c r="D479" s="37" t="s">
        <v>596</v>
      </c>
      <c r="E479" s="36"/>
      <c r="H479" s="36">
        <v>5</v>
      </c>
      <c r="I479" t="s">
        <v>556</v>
      </c>
      <c r="K479" s="34">
        <f>ROUND(H479/100*K478,5)</f>
        <v>0.71696000000000004</v>
      </c>
    </row>
    <row r="480" spans="1:27" x14ac:dyDescent="0.25">
      <c r="D480" s="37" t="s">
        <v>557</v>
      </c>
      <c r="E480" s="36"/>
      <c r="H480" s="36"/>
      <c r="K480" s="39">
        <f>SUM(K478:K479)</f>
        <v>15.056099999999999</v>
      </c>
    </row>
    <row r="482" spans="1:27" ht="45" customHeight="1" x14ac:dyDescent="0.25">
      <c r="A482" s="28" t="s">
        <v>719</v>
      </c>
      <c r="B482" s="28" t="s">
        <v>33</v>
      </c>
      <c r="C482" s="29" t="s">
        <v>31</v>
      </c>
      <c r="D482" s="7" t="s">
        <v>34</v>
      </c>
      <c r="E482" s="6"/>
      <c r="F482" s="6"/>
      <c r="G482" s="29"/>
      <c r="H482" s="31" t="s">
        <v>530</v>
      </c>
      <c r="I482" s="5">
        <v>1</v>
      </c>
      <c r="J482" s="4"/>
      <c r="K482" s="32">
        <f>ROUND(K493,2)</f>
        <v>5.48</v>
      </c>
      <c r="L482" s="30" t="s">
        <v>720</v>
      </c>
      <c r="M482" s="29"/>
      <c r="N482" s="29"/>
      <c r="O482" s="29"/>
      <c r="P482" s="29"/>
      <c r="Q482" s="29"/>
      <c r="R482" s="29"/>
      <c r="S482" s="29"/>
      <c r="T482" s="29"/>
      <c r="U482" s="29"/>
      <c r="V482" s="29"/>
      <c r="W482" s="29"/>
      <c r="X482" s="29"/>
      <c r="Y482" s="29"/>
      <c r="Z482" s="29"/>
      <c r="AA482" s="29"/>
    </row>
    <row r="483" spans="1:27" x14ac:dyDescent="0.25">
      <c r="B483" s="24" t="s">
        <v>532</v>
      </c>
    </row>
    <row r="484" spans="1:27" x14ac:dyDescent="0.25">
      <c r="B484" t="s">
        <v>533</v>
      </c>
      <c r="C484" t="s">
        <v>534</v>
      </c>
      <c r="D484" t="s">
        <v>535</v>
      </c>
      <c r="E484" s="33">
        <v>0.15</v>
      </c>
      <c r="F484" t="s">
        <v>536</v>
      </c>
      <c r="G484" t="s">
        <v>537</v>
      </c>
      <c r="H484" s="34">
        <v>25.38</v>
      </c>
      <c r="I484" t="s">
        <v>538</v>
      </c>
      <c r="J484" s="35">
        <f>ROUND(E484/I482* H484,5)</f>
        <v>3.8069999999999999</v>
      </c>
      <c r="K484" s="36"/>
    </row>
    <row r="485" spans="1:27" x14ac:dyDescent="0.25">
      <c r="D485" s="37" t="s">
        <v>539</v>
      </c>
      <c r="E485" s="36"/>
      <c r="H485" s="36"/>
      <c r="K485" s="34">
        <f>SUM(J484:J484)</f>
        <v>3.8069999999999999</v>
      </c>
    </row>
    <row r="486" spans="1:27" x14ac:dyDescent="0.25">
      <c r="B486" s="24" t="s">
        <v>540</v>
      </c>
      <c r="E486" s="36"/>
      <c r="H486" s="36"/>
      <c r="K486" s="36"/>
    </row>
    <row r="487" spans="1:27" x14ac:dyDescent="0.25">
      <c r="B487" t="s">
        <v>665</v>
      </c>
      <c r="C487" t="s">
        <v>534</v>
      </c>
      <c r="D487" t="s">
        <v>666</v>
      </c>
      <c r="E487" s="33">
        <v>7.4999999999999997E-2</v>
      </c>
      <c r="F487" t="s">
        <v>536</v>
      </c>
      <c r="G487" t="s">
        <v>537</v>
      </c>
      <c r="H487" s="34">
        <v>18.079999999999998</v>
      </c>
      <c r="I487" t="s">
        <v>538</v>
      </c>
      <c r="J487" s="35">
        <f>ROUND(E487/I482* H487,5)</f>
        <v>1.3560000000000001</v>
      </c>
      <c r="K487" s="36"/>
    </row>
    <row r="488" spans="1:27" x14ac:dyDescent="0.25">
      <c r="D488" s="37" t="s">
        <v>543</v>
      </c>
      <c r="E488" s="36"/>
      <c r="H488" s="36"/>
      <c r="K488" s="34">
        <f>SUM(J487:J487)</f>
        <v>1.3560000000000001</v>
      </c>
    </row>
    <row r="489" spans="1:27" x14ac:dyDescent="0.25">
      <c r="E489" s="36"/>
      <c r="H489" s="36"/>
      <c r="K489" s="36"/>
    </row>
    <row r="490" spans="1:27" x14ac:dyDescent="0.25">
      <c r="D490" s="37" t="s">
        <v>555</v>
      </c>
      <c r="E490" s="36"/>
      <c r="H490" s="36">
        <v>1.5</v>
      </c>
      <c r="I490" t="s">
        <v>556</v>
      </c>
      <c r="J490">
        <f>ROUND(H490/100*K485,5)</f>
        <v>5.7110000000000001E-2</v>
      </c>
      <c r="K490" s="36"/>
    </row>
    <row r="491" spans="1:27" x14ac:dyDescent="0.25">
      <c r="D491" s="37" t="s">
        <v>554</v>
      </c>
      <c r="E491" s="36"/>
      <c r="H491" s="36"/>
      <c r="K491" s="39">
        <f>SUM(J483:J490)</f>
        <v>5.22011</v>
      </c>
    </row>
    <row r="492" spans="1:27" x14ac:dyDescent="0.25">
      <c r="D492" s="37" t="s">
        <v>596</v>
      </c>
      <c r="E492" s="36"/>
      <c r="H492" s="36">
        <v>5</v>
      </c>
      <c r="I492" t="s">
        <v>556</v>
      </c>
      <c r="K492" s="34">
        <f>ROUND(H492/100*K491,5)</f>
        <v>0.26101000000000002</v>
      </c>
    </row>
    <row r="493" spans="1:27" x14ac:dyDescent="0.25">
      <c r="D493" s="37" t="s">
        <v>557</v>
      </c>
      <c r="E493" s="36"/>
      <c r="H493" s="36"/>
      <c r="K493" s="39">
        <f>SUM(K491:K492)</f>
        <v>5.4811199999999998</v>
      </c>
    </row>
    <row r="495" spans="1:27" ht="45" customHeight="1" x14ac:dyDescent="0.25">
      <c r="A495" s="28" t="s">
        <v>721</v>
      </c>
      <c r="B495" s="28" t="s">
        <v>57</v>
      </c>
      <c r="C495" s="29" t="s">
        <v>31</v>
      </c>
      <c r="D495" s="7" t="s">
        <v>58</v>
      </c>
      <c r="E495" s="6"/>
      <c r="F495" s="6"/>
      <c r="G495" s="29"/>
      <c r="H495" s="31" t="s">
        <v>530</v>
      </c>
      <c r="I495" s="5">
        <v>1</v>
      </c>
      <c r="J495" s="4"/>
      <c r="K495" s="32">
        <f>ROUND(K510,2)</f>
        <v>1089.49</v>
      </c>
      <c r="L495" s="30" t="s">
        <v>722</v>
      </c>
      <c r="M495" s="29"/>
      <c r="N495" s="29"/>
      <c r="O495" s="29"/>
      <c r="P495" s="29"/>
      <c r="Q495" s="29"/>
      <c r="R495" s="29"/>
      <c r="S495" s="29"/>
      <c r="T495" s="29"/>
      <c r="U495" s="29"/>
      <c r="V495" s="29"/>
      <c r="W495" s="29"/>
      <c r="X495" s="29"/>
      <c r="Y495" s="29"/>
      <c r="Z495" s="29"/>
      <c r="AA495" s="29"/>
    </row>
    <row r="496" spans="1:27" x14ac:dyDescent="0.25">
      <c r="B496" s="24" t="s">
        <v>532</v>
      </c>
    </row>
    <row r="497" spans="1:27" x14ac:dyDescent="0.25">
      <c r="B497" t="s">
        <v>723</v>
      </c>
      <c r="C497" t="s">
        <v>534</v>
      </c>
      <c r="D497" t="s">
        <v>724</v>
      </c>
      <c r="E497" s="33">
        <v>2.66</v>
      </c>
      <c r="F497" t="s">
        <v>536</v>
      </c>
      <c r="G497" t="s">
        <v>537</v>
      </c>
      <c r="H497" s="34">
        <v>31.11</v>
      </c>
      <c r="I497" t="s">
        <v>538</v>
      </c>
      <c r="J497" s="35">
        <f>ROUND(E497/I495* H497,5)</f>
        <v>82.752600000000001</v>
      </c>
      <c r="K497" s="36"/>
    </row>
    <row r="498" spans="1:27" x14ac:dyDescent="0.25">
      <c r="B498" t="s">
        <v>725</v>
      </c>
      <c r="C498" t="s">
        <v>534</v>
      </c>
      <c r="D498" t="s">
        <v>726</v>
      </c>
      <c r="E498" s="33">
        <v>5.2</v>
      </c>
      <c r="F498" t="s">
        <v>536</v>
      </c>
      <c r="G498" t="s">
        <v>537</v>
      </c>
      <c r="H498" s="34">
        <v>35.049999999999997</v>
      </c>
      <c r="I498" t="s">
        <v>538</v>
      </c>
      <c r="J498" s="35">
        <f>ROUND(E498/I495* H498,5)</f>
        <v>182.26</v>
      </c>
      <c r="K498" s="36"/>
    </row>
    <row r="499" spans="1:27" x14ac:dyDescent="0.25">
      <c r="D499" s="37" t="s">
        <v>539</v>
      </c>
      <c r="E499" s="36"/>
      <c r="H499" s="36"/>
      <c r="K499" s="34">
        <f>SUM(J497:J498)</f>
        <v>265.01260000000002</v>
      </c>
    </row>
    <row r="500" spans="1:27" x14ac:dyDescent="0.25">
      <c r="B500" s="24" t="s">
        <v>540</v>
      </c>
      <c r="E500" s="36"/>
      <c r="H500" s="36"/>
      <c r="K500" s="36"/>
    </row>
    <row r="501" spans="1:27" x14ac:dyDescent="0.25">
      <c r="B501" t="s">
        <v>727</v>
      </c>
      <c r="C501" t="s">
        <v>534</v>
      </c>
      <c r="D501" t="s">
        <v>728</v>
      </c>
      <c r="E501" s="33">
        <v>5.2</v>
      </c>
      <c r="F501" t="s">
        <v>536</v>
      </c>
      <c r="G501" t="s">
        <v>537</v>
      </c>
      <c r="H501" s="34">
        <v>4.17</v>
      </c>
      <c r="I501" t="s">
        <v>538</v>
      </c>
      <c r="J501" s="35">
        <f>ROUND(E501/I495* H501,5)</f>
        <v>21.684000000000001</v>
      </c>
      <c r="K501" s="36"/>
    </row>
    <row r="502" spans="1:27" x14ac:dyDescent="0.25">
      <c r="B502" t="s">
        <v>717</v>
      </c>
      <c r="C502" t="s">
        <v>534</v>
      </c>
      <c r="D502" t="s">
        <v>718</v>
      </c>
      <c r="E502" s="33">
        <v>6.38</v>
      </c>
      <c r="F502" t="s">
        <v>536</v>
      </c>
      <c r="G502" t="s">
        <v>537</v>
      </c>
      <c r="H502" s="34">
        <v>73.790000000000006</v>
      </c>
      <c r="I502" t="s">
        <v>538</v>
      </c>
      <c r="J502" s="35">
        <f>ROUND(E502/I495* H502,5)</f>
        <v>470.78019999999998</v>
      </c>
      <c r="K502" s="36"/>
    </row>
    <row r="503" spans="1:27" x14ac:dyDescent="0.25">
      <c r="B503" t="s">
        <v>729</v>
      </c>
      <c r="C503" t="s">
        <v>534</v>
      </c>
      <c r="D503" t="s">
        <v>730</v>
      </c>
      <c r="E503" s="33">
        <v>2.06</v>
      </c>
      <c r="F503" t="s">
        <v>536</v>
      </c>
      <c r="G503" t="s">
        <v>537</v>
      </c>
      <c r="H503" s="34">
        <v>57.95</v>
      </c>
      <c r="I503" t="s">
        <v>538</v>
      </c>
      <c r="J503" s="35">
        <f>ROUND(E503/I495* H503,5)</f>
        <v>119.377</v>
      </c>
      <c r="K503" s="36"/>
    </row>
    <row r="504" spans="1:27" x14ac:dyDescent="0.25">
      <c r="B504" t="s">
        <v>731</v>
      </c>
      <c r="C504" t="s">
        <v>534</v>
      </c>
      <c r="D504" t="s">
        <v>732</v>
      </c>
      <c r="E504" s="33">
        <v>5.2</v>
      </c>
      <c r="F504" t="s">
        <v>536</v>
      </c>
      <c r="G504" t="s">
        <v>537</v>
      </c>
      <c r="H504" s="34">
        <v>30.15</v>
      </c>
      <c r="I504" t="s">
        <v>538</v>
      </c>
      <c r="J504" s="35">
        <f>ROUND(E504/I495* H504,5)</f>
        <v>156.78</v>
      </c>
      <c r="K504" s="36"/>
    </row>
    <row r="505" spans="1:27" x14ac:dyDescent="0.25">
      <c r="D505" s="37" t="s">
        <v>543</v>
      </c>
      <c r="E505" s="36"/>
      <c r="H505" s="36"/>
      <c r="K505" s="34">
        <f>SUM(J501:J504)</f>
        <v>768.62119999999993</v>
      </c>
    </row>
    <row r="506" spans="1:27" x14ac:dyDescent="0.25">
      <c r="E506" s="36"/>
      <c r="H506" s="36"/>
      <c r="K506" s="36"/>
    </row>
    <row r="507" spans="1:27" x14ac:dyDescent="0.25">
      <c r="D507" s="37" t="s">
        <v>555</v>
      </c>
      <c r="E507" s="36"/>
      <c r="H507" s="36">
        <v>1.5</v>
      </c>
      <c r="I507" t="s">
        <v>556</v>
      </c>
      <c r="J507">
        <f>ROUND(H507/100*K499,5)</f>
        <v>3.97519</v>
      </c>
      <c r="K507" s="36"/>
    </row>
    <row r="508" spans="1:27" x14ac:dyDescent="0.25">
      <c r="D508" s="37" t="s">
        <v>554</v>
      </c>
      <c r="E508" s="36"/>
      <c r="H508" s="36"/>
      <c r="K508" s="39">
        <f>SUM(J496:J507)</f>
        <v>1037.6089900000002</v>
      </c>
    </row>
    <row r="509" spans="1:27" x14ac:dyDescent="0.25">
      <c r="D509" s="37" t="s">
        <v>596</v>
      </c>
      <c r="E509" s="36"/>
      <c r="H509" s="36">
        <v>5</v>
      </c>
      <c r="I509" t="s">
        <v>556</v>
      </c>
      <c r="K509" s="34">
        <f>ROUND(H509/100*K508,5)</f>
        <v>51.880450000000003</v>
      </c>
    </row>
    <row r="510" spans="1:27" x14ac:dyDescent="0.25">
      <c r="D510" s="37" t="s">
        <v>557</v>
      </c>
      <c r="E510" s="36"/>
      <c r="H510" s="36"/>
      <c r="K510" s="39">
        <f>SUM(K508:K509)</f>
        <v>1089.4894400000003</v>
      </c>
    </row>
    <row r="512" spans="1:27" ht="45" customHeight="1" x14ac:dyDescent="0.25">
      <c r="A512" s="28" t="s">
        <v>733</v>
      </c>
      <c r="B512" s="28" t="s">
        <v>53</v>
      </c>
      <c r="C512" s="29" t="s">
        <v>31</v>
      </c>
      <c r="D512" s="7" t="s">
        <v>54</v>
      </c>
      <c r="E512" s="6"/>
      <c r="F512" s="6"/>
      <c r="G512" s="29"/>
      <c r="H512" s="31" t="s">
        <v>530</v>
      </c>
      <c r="I512" s="5">
        <v>1</v>
      </c>
      <c r="J512" s="4"/>
      <c r="K512" s="32">
        <f>ROUND(K526,2)</f>
        <v>124.77</v>
      </c>
      <c r="L512" s="30" t="s">
        <v>734</v>
      </c>
      <c r="M512" s="29"/>
      <c r="N512" s="29"/>
      <c r="O512" s="29"/>
      <c r="P512" s="29"/>
      <c r="Q512" s="29"/>
      <c r="R512" s="29"/>
      <c r="S512" s="29"/>
      <c r="T512" s="29"/>
      <c r="U512" s="29"/>
      <c r="V512" s="29"/>
      <c r="W512" s="29"/>
      <c r="X512" s="29"/>
      <c r="Y512" s="29"/>
      <c r="Z512" s="29"/>
      <c r="AA512" s="29"/>
    </row>
    <row r="513" spans="1:27" x14ac:dyDescent="0.25">
      <c r="B513" s="24" t="s">
        <v>532</v>
      </c>
    </row>
    <row r="514" spans="1:27" x14ac:dyDescent="0.25">
      <c r="B514" t="s">
        <v>725</v>
      </c>
      <c r="C514" t="s">
        <v>534</v>
      </c>
      <c r="D514" t="s">
        <v>726</v>
      </c>
      <c r="E514" s="33">
        <v>0.26</v>
      </c>
      <c r="F514" t="s">
        <v>536</v>
      </c>
      <c r="G514" t="s">
        <v>537</v>
      </c>
      <c r="H514" s="34">
        <v>35.049999999999997</v>
      </c>
      <c r="I514" t="s">
        <v>538</v>
      </c>
      <c r="J514" s="35">
        <f>ROUND(E514/I512* H514,5)</f>
        <v>9.1129999999999995</v>
      </c>
      <c r="K514" s="36"/>
    </row>
    <row r="515" spans="1:27" x14ac:dyDescent="0.25">
      <c r="B515" t="s">
        <v>723</v>
      </c>
      <c r="C515" t="s">
        <v>534</v>
      </c>
      <c r="D515" t="s">
        <v>724</v>
      </c>
      <c r="E515" s="33">
        <v>0.26</v>
      </c>
      <c r="F515" t="s">
        <v>536</v>
      </c>
      <c r="G515" t="s">
        <v>537</v>
      </c>
      <c r="H515" s="34">
        <v>31.11</v>
      </c>
      <c r="I515" t="s">
        <v>538</v>
      </c>
      <c r="J515" s="35">
        <f>ROUND(E515/I512* H515,5)</f>
        <v>8.0885999999999996</v>
      </c>
      <c r="K515" s="36"/>
    </row>
    <row r="516" spans="1:27" x14ac:dyDescent="0.25">
      <c r="D516" s="37" t="s">
        <v>539</v>
      </c>
      <c r="E516" s="36"/>
      <c r="H516" s="36"/>
      <c r="K516" s="34">
        <f>SUM(J514:J515)</f>
        <v>17.201599999999999</v>
      </c>
    </row>
    <row r="517" spans="1:27" x14ac:dyDescent="0.25">
      <c r="B517" s="24" t="s">
        <v>540</v>
      </c>
      <c r="E517" s="36"/>
      <c r="H517" s="36"/>
      <c r="K517" s="36"/>
    </row>
    <row r="518" spans="1:27" x14ac:dyDescent="0.25">
      <c r="B518" t="s">
        <v>727</v>
      </c>
      <c r="C518" t="s">
        <v>534</v>
      </c>
      <c r="D518" t="s">
        <v>728</v>
      </c>
      <c r="E518" s="33">
        <v>0.26</v>
      </c>
      <c r="F518" t="s">
        <v>536</v>
      </c>
      <c r="G518" t="s">
        <v>537</v>
      </c>
      <c r="H518" s="34">
        <v>4.17</v>
      </c>
      <c r="I518" t="s">
        <v>538</v>
      </c>
      <c r="J518" s="35">
        <f>ROUND(E518/I512* H518,5)</f>
        <v>1.0842000000000001</v>
      </c>
      <c r="K518" s="36"/>
    </row>
    <row r="519" spans="1:27" x14ac:dyDescent="0.25">
      <c r="B519" t="s">
        <v>729</v>
      </c>
      <c r="C519" t="s">
        <v>534</v>
      </c>
      <c r="D519" t="s">
        <v>730</v>
      </c>
      <c r="E519" s="33">
        <v>0.75</v>
      </c>
      <c r="F519" t="s">
        <v>536</v>
      </c>
      <c r="G519" t="s">
        <v>537</v>
      </c>
      <c r="H519" s="34">
        <v>57.95</v>
      </c>
      <c r="I519" t="s">
        <v>538</v>
      </c>
      <c r="J519" s="35">
        <f>ROUND(E519/I512* H519,5)</f>
        <v>43.462499999999999</v>
      </c>
      <c r="K519" s="36"/>
    </row>
    <row r="520" spans="1:27" x14ac:dyDescent="0.25">
      <c r="B520" t="s">
        <v>717</v>
      </c>
      <c r="C520" t="s">
        <v>534</v>
      </c>
      <c r="D520" t="s">
        <v>718</v>
      </c>
      <c r="E520" s="33">
        <v>0.77</v>
      </c>
      <c r="F520" t="s">
        <v>536</v>
      </c>
      <c r="G520" t="s">
        <v>537</v>
      </c>
      <c r="H520" s="34">
        <v>73.790000000000006</v>
      </c>
      <c r="I520" t="s">
        <v>538</v>
      </c>
      <c r="J520" s="35">
        <f>ROUND(E520/I512* H520,5)</f>
        <v>56.818300000000001</v>
      </c>
      <c r="K520" s="36"/>
    </row>
    <row r="521" spans="1:27" x14ac:dyDescent="0.25">
      <c r="D521" s="37" t="s">
        <v>543</v>
      </c>
      <c r="E521" s="36"/>
      <c r="H521" s="36"/>
      <c r="K521" s="34">
        <f>SUM(J518:J520)</f>
        <v>101.36500000000001</v>
      </c>
    </row>
    <row r="522" spans="1:27" x14ac:dyDescent="0.25">
      <c r="E522" s="36"/>
      <c r="H522" s="36"/>
      <c r="K522" s="36"/>
    </row>
    <row r="523" spans="1:27" x14ac:dyDescent="0.25">
      <c r="D523" s="37" t="s">
        <v>555</v>
      </c>
      <c r="E523" s="36"/>
      <c r="H523" s="36">
        <v>1.5</v>
      </c>
      <c r="I523" t="s">
        <v>556</v>
      </c>
      <c r="J523">
        <f>ROUND(H523/100*K516,5)</f>
        <v>0.25802000000000003</v>
      </c>
      <c r="K523" s="36"/>
    </row>
    <row r="524" spans="1:27" x14ac:dyDescent="0.25">
      <c r="D524" s="37" t="s">
        <v>554</v>
      </c>
      <c r="E524" s="36"/>
      <c r="H524" s="36"/>
      <c r="K524" s="39">
        <f>SUM(J513:J523)</f>
        <v>118.82462</v>
      </c>
    </row>
    <row r="525" spans="1:27" x14ac:dyDescent="0.25">
      <c r="D525" s="37" t="s">
        <v>596</v>
      </c>
      <c r="E525" s="36"/>
      <c r="H525" s="36">
        <v>5</v>
      </c>
      <c r="I525" t="s">
        <v>556</v>
      </c>
      <c r="K525" s="34">
        <f>ROUND(H525/100*K524,5)</f>
        <v>5.94123</v>
      </c>
    </row>
    <row r="526" spans="1:27" x14ac:dyDescent="0.25">
      <c r="D526" s="37" t="s">
        <v>557</v>
      </c>
      <c r="E526" s="36"/>
      <c r="H526" s="36"/>
      <c r="K526" s="39">
        <f>SUM(K524:K525)</f>
        <v>124.76585</v>
      </c>
    </row>
    <row r="528" spans="1:27" ht="45" customHeight="1" x14ac:dyDescent="0.25">
      <c r="A528" s="28" t="s">
        <v>735</v>
      </c>
      <c r="B528" s="28" t="s">
        <v>55</v>
      </c>
      <c r="C528" s="29" t="s">
        <v>31</v>
      </c>
      <c r="D528" s="7" t="s">
        <v>56</v>
      </c>
      <c r="E528" s="6"/>
      <c r="F528" s="6"/>
      <c r="G528" s="29"/>
      <c r="H528" s="31" t="s">
        <v>530</v>
      </c>
      <c r="I528" s="5">
        <v>1</v>
      </c>
      <c r="J528" s="4"/>
      <c r="K528" s="32">
        <f>ROUND(K542,2)</f>
        <v>182.07</v>
      </c>
      <c r="L528" s="30" t="s">
        <v>736</v>
      </c>
      <c r="M528" s="29"/>
      <c r="N528" s="29"/>
      <c r="O528" s="29"/>
      <c r="P528" s="29"/>
      <c r="Q528" s="29"/>
      <c r="R528" s="29"/>
      <c r="S528" s="29"/>
      <c r="T528" s="29"/>
      <c r="U528" s="29"/>
      <c r="V528" s="29"/>
      <c r="W528" s="29"/>
      <c r="X528" s="29"/>
      <c r="Y528" s="29"/>
      <c r="Z528" s="29"/>
      <c r="AA528" s="29"/>
    </row>
    <row r="529" spans="1:27" x14ac:dyDescent="0.25">
      <c r="B529" s="24" t="s">
        <v>532</v>
      </c>
    </row>
    <row r="530" spans="1:27" x14ac:dyDescent="0.25">
      <c r="B530" t="s">
        <v>723</v>
      </c>
      <c r="C530" t="s">
        <v>534</v>
      </c>
      <c r="D530" t="s">
        <v>724</v>
      </c>
      <c r="E530" s="33">
        <v>0.44</v>
      </c>
      <c r="F530" t="s">
        <v>536</v>
      </c>
      <c r="G530" t="s">
        <v>537</v>
      </c>
      <c r="H530" s="34">
        <v>31.11</v>
      </c>
      <c r="I530" t="s">
        <v>538</v>
      </c>
      <c r="J530" s="35">
        <f>ROUND(E530/I528* H530,5)</f>
        <v>13.6884</v>
      </c>
      <c r="K530" s="36"/>
    </row>
    <row r="531" spans="1:27" x14ac:dyDescent="0.25">
      <c r="B531" t="s">
        <v>725</v>
      </c>
      <c r="C531" t="s">
        <v>534</v>
      </c>
      <c r="D531" t="s">
        <v>726</v>
      </c>
      <c r="E531" s="33">
        <v>0.44</v>
      </c>
      <c r="F531" t="s">
        <v>536</v>
      </c>
      <c r="G531" t="s">
        <v>537</v>
      </c>
      <c r="H531" s="34">
        <v>35.049999999999997</v>
      </c>
      <c r="I531" t="s">
        <v>538</v>
      </c>
      <c r="J531" s="35">
        <f>ROUND(E531/I528* H531,5)</f>
        <v>15.422000000000001</v>
      </c>
      <c r="K531" s="36"/>
    </row>
    <row r="532" spans="1:27" x14ac:dyDescent="0.25">
      <c r="D532" s="37" t="s">
        <v>539</v>
      </c>
      <c r="E532" s="36"/>
      <c r="H532" s="36"/>
      <c r="K532" s="34">
        <f>SUM(J530:J531)</f>
        <v>29.110399999999998</v>
      </c>
    </row>
    <row r="533" spans="1:27" x14ac:dyDescent="0.25">
      <c r="B533" s="24" t="s">
        <v>540</v>
      </c>
      <c r="E533" s="36"/>
      <c r="H533" s="36"/>
      <c r="K533" s="36"/>
    </row>
    <row r="534" spans="1:27" x14ac:dyDescent="0.25">
      <c r="B534" t="s">
        <v>727</v>
      </c>
      <c r="C534" t="s">
        <v>534</v>
      </c>
      <c r="D534" t="s">
        <v>728</v>
      </c>
      <c r="E534" s="33">
        <v>0.44</v>
      </c>
      <c r="F534" t="s">
        <v>536</v>
      </c>
      <c r="G534" t="s">
        <v>537</v>
      </c>
      <c r="H534" s="34">
        <v>4.17</v>
      </c>
      <c r="I534" t="s">
        <v>538</v>
      </c>
      <c r="J534" s="35">
        <f>ROUND(E534/I528* H534,5)</f>
        <v>1.8348</v>
      </c>
      <c r="K534" s="36"/>
    </row>
    <row r="535" spans="1:27" x14ac:dyDescent="0.25">
      <c r="B535" t="s">
        <v>729</v>
      </c>
      <c r="C535" t="s">
        <v>534</v>
      </c>
      <c r="D535" t="s">
        <v>730</v>
      </c>
      <c r="E535" s="33">
        <v>1.05</v>
      </c>
      <c r="F535" t="s">
        <v>536</v>
      </c>
      <c r="G535" t="s">
        <v>537</v>
      </c>
      <c r="H535" s="34">
        <v>57.95</v>
      </c>
      <c r="I535" t="s">
        <v>538</v>
      </c>
      <c r="J535" s="35">
        <f>ROUND(E535/I528* H535,5)</f>
        <v>60.847499999999997</v>
      </c>
      <c r="K535" s="36"/>
    </row>
    <row r="536" spans="1:27" x14ac:dyDescent="0.25">
      <c r="B536" t="s">
        <v>717</v>
      </c>
      <c r="C536" t="s">
        <v>534</v>
      </c>
      <c r="D536" t="s">
        <v>718</v>
      </c>
      <c r="E536" s="33">
        <v>1.1000000000000001</v>
      </c>
      <c r="F536" t="s">
        <v>536</v>
      </c>
      <c r="G536" t="s">
        <v>537</v>
      </c>
      <c r="H536" s="34">
        <v>73.790000000000006</v>
      </c>
      <c r="I536" t="s">
        <v>538</v>
      </c>
      <c r="J536" s="35">
        <f>ROUND(E536/I528* H536,5)</f>
        <v>81.168999999999997</v>
      </c>
      <c r="K536" s="36"/>
    </row>
    <row r="537" spans="1:27" x14ac:dyDescent="0.25">
      <c r="D537" s="37" t="s">
        <v>543</v>
      </c>
      <c r="E537" s="36"/>
      <c r="H537" s="36"/>
      <c r="K537" s="34">
        <f>SUM(J534:J536)</f>
        <v>143.85129999999998</v>
      </c>
    </row>
    <row r="538" spans="1:27" x14ac:dyDescent="0.25">
      <c r="E538" s="36"/>
      <c r="H538" s="36"/>
      <c r="K538" s="36"/>
    </row>
    <row r="539" spans="1:27" x14ac:dyDescent="0.25">
      <c r="D539" s="37" t="s">
        <v>555</v>
      </c>
      <c r="E539" s="36"/>
      <c r="H539" s="36">
        <v>1.5</v>
      </c>
      <c r="I539" t="s">
        <v>556</v>
      </c>
      <c r="J539">
        <f>ROUND(H539/100*K532,5)</f>
        <v>0.43665999999999999</v>
      </c>
      <c r="K539" s="36"/>
    </row>
    <row r="540" spans="1:27" x14ac:dyDescent="0.25">
      <c r="D540" s="37" t="s">
        <v>554</v>
      </c>
      <c r="E540" s="36"/>
      <c r="H540" s="36"/>
      <c r="K540" s="39">
        <f>SUM(J529:J539)</f>
        <v>173.39836</v>
      </c>
    </row>
    <row r="541" spans="1:27" x14ac:dyDescent="0.25">
      <c r="D541" s="37" t="s">
        <v>596</v>
      </c>
      <c r="E541" s="36"/>
      <c r="H541" s="36">
        <v>5</v>
      </c>
      <c r="I541" t="s">
        <v>556</v>
      </c>
      <c r="K541" s="34">
        <f>ROUND(H541/100*K540,5)</f>
        <v>8.6699199999999994</v>
      </c>
    </row>
    <row r="542" spans="1:27" x14ac:dyDescent="0.25">
      <c r="D542" s="37" t="s">
        <v>557</v>
      </c>
      <c r="E542" s="36"/>
      <c r="H542" s="36"/>
      <c r="K542" s="39">
        <f>SUM(K540:K541)</f>
        <v>182.06827999999999</v>
      </c>
    </row>
    <row r="544" spans="1:27" ht="45" customHeight="1" x14ac:dyDescent="0.25">
      <c r="A544" s="28" t="s">
        <v>737</v>
      </c>
      <c r="B544" s="28" t="s">
        <v>81</v>
      </c>
      <c r="C544" s="29" t="s">
        <v>19</v>
      </c>
      <c r="D544" s="7" t="s">
        <v>82</v>
      </c>
      <c r="E544" s="6"/>
      <c r="F544" s="6"/>
      <c r="G544" s="29"/>
      <c r="H544" s="31" t="s">
        <v>530</v>
      </c>
      <c r="I544" s="5">
        <v>1</v>
      </c>
      <c r="J544" s="4"/>
      <c r="K544" s="32">
        <f>ROUND(K555,2)</f>
        <v>12.97</v>
      </c>
      <c r="L544" s="30" t="s">
        <v>738</v>
      </c>
      <c r="M544" s="29"/>
      <c r="N544" s="29"/>
      <c r="O544" s="29"/>
      <c r="P544" s="29"/>
      <c r="Q544" s="29"/>
      <c r="R544" s="29"/>
      <c r="S544" s="29"/>
      <c r="T544" s="29"/>
      <c r="U544" s="29"/>
      <c r="V544" s="29"/>
      <c r="W544" s="29"/>
      <c r="X544" s="29"/>
      <c r="Y544" s="29"/>
      <c r="Z544" s="29"/>
      <c r="AA544" s="29"/>
    </row>
    <row r="545" spans="1:27" x14ac:dyDescent="0.25">
      <c r="B545" s="24" t="s">
        <v>532</v>
      </c>
    </row>
    <row r="546" spans="1:27" x14ac:dyDescent="0.25">
      <c r="B546" t="s">
        <v>646</v>
      </c>
      <c r="C546" t="s">
        <v>534</v>
      </c>
      <c r="D546" t="s">
        <v>606</v>
      </c>
      <c r="E546" s="33">
        <v>0.05</v>
      </c>
      <c r="F546" t="s">
        <v>536</v>
      </c>
      <c r="G546" t="s">
        <v>537</v>
      </c>
      <c r="H546" s="34">
        <v>24.55</v>
      </c>
      <c r="I546" t="s">
        <v>538</v>
      </c>
      <c r="J546" s="35">
        <f>ROUND(E546/I544* H546,5)</f>
        <v>1.2275</v>
      </c>
      <c r="K546" s="36"/>
    </row>
    <row r="547" spans="1:27" x14ac:dyDescent="0.25">
      <c r="D547" s="37" t="s">
        <v>539</v>
      </c>
      <c r="E547" s="36"/>
      <c r="H547" s="36"/>
      <c r="K547" s="34">
        <f>SUM(J546:J546)</f>
        <v>1.2275</v>
      </c>
    </row>
    <row r="548" spans="1:27" x14ac:dyDescent="0.25">
      <c r="B548" s="24" t="s">
        <v>540</v>
      </c>
      <c r="E548" s="36"/>
      <c r="H548" s="36"/>
      <c r="K548" s="36"/>
    </row>
    <row r="549" spans="1:27" x14ac:dyDescent="0.25">
      <c r="B549" t="s">
        <v>661</v>
      </c>
      <c r="C549" t="s">
        <v>534</v>
      </c>
      <c r="D549" t="s">
        <v>662</v>
      </c>
      <c r="E549" s="33">
        <v>0.16539999999999999</v>
      </c>
      <c r="F549" t="s">
        <v>536</v>
      </c>
      <c r="G549" t="s">
        <v>537</v>
      </c>
      <c r="H549" s="34">
        <v>67.13</v>
      </c>
      <c r="I549" t="s">
        <v>538</v>
      </c>
      <c r="J549" s="35">
        <f>ROUND(E549/I544* H549,5)</f>
        <v>11.103300000000001</v>
      </c>
      <c r="K549" s="36"/>
    </row>
    <row r="550" spans="1:27" x14ac:dyDescent="0.25">
      <c r="D550" s="37" t="s">
        <v>543</v>
      </c>
      <c r="E550" s="36"/>
      <c r="H550" s="36"/>
      <c r="K550" s="34">
        <f>SUM(J549:J549)</f>
        <v>11.103300000000001</v>
      </c>
    </row>
    <row r="551" spans="1:27" x14ac:dyDescent="0.25">
      <c r="E551" s="36"/>
      <c r="H551" s="36"/>
      <c r="K551" s="36"/>
    </row>
    <row r="552" spans="1:27" x14ac:dyDescent="0.25">
      <c r="D552" s="37" t="s">
        <v>555</v>
      </c>
      <c r="E552" s="36"/>
      <c r="H552" s="36">
        <v>1.5</v>
      </c>
      <c r="I552" t="s">
        <v>556</v>
      </c>
      <c r="J552">
        <f>ROUND(H552/100*K547,5)</f>
        <v>1.8409999999999999E-2</v>
      </c>
      <c r="K552" s="36"/>
    </row>
    <row r="553" spans="1:27" x14ac:dyDescent="0.25">
      <c r="D553" s="37" t="s">
        <v>554</v>
      </c>
      <c r="E553" s="36"/>
      <c r="H553" s="36"/>
      <c r="K553" s="39">
        <f>SUM(J545:J552)</f>
        <v>12.349209999999999</v>
      </c>
    </row>
    <row r="554" spans="1:27" x14ac:dyDescent="0.25">
      <c r="D554" s="37" t="s">
        <v>596</v>
      </c>
      <c r="E554" s="36"/>
      <c r="H554" s="36">
        <v>5</v>
      </c>
      <c r="I554" t="s">
        <v>556</v>
      </c>
      <c r="K554" s="34">
        <f>ROUND(H554/100*K553,5)</f>
        <v>0.61746000000000001</v>
      </c>
    </row>
    <row r="555" spans="1:27" x14ac:dyDescent="0.25">
      <c r="D555" s="37" t="s">
        <v>557</v>
      </c>
      <c r="E555" s="36"/>
      <c r="H555" s="36"/>
      <c r="K555" s="39">
        <f>SUM(K553:K554)</f>
        <v>12.966669999999999</v>
      </c>
    </row>
    <row r="557" spans="1:27" ht="45" customHeight="1" x14ac:dyDescent="0.25">
      <c r="A557" s="28" t="s">
        <v>739</v>
      </c>
      <c r="B557" s="28" t="s">
        <v>71</v>
      </c>
      <c r="C557" s="29" t="s">
        <v>19</v>
      </c>
      <c r="D557" s="7" t="s">
        <v>72</v>
      </c>
      <c r="E557" s="6"/>
      <c r="F557" s="6"/>
      <c r="G557" s="29"/>
      <c r="H557" s="31" t="s">
        <v>530</v>
      </c>
      <c r="I557" s="5">
        <v>1</v>
      </c>
      <c r="J557" s="4"/>
      <c r="K557" s="32">
        <f>ROUND(K563,2)</f>
        <v>4.93</v>
      </c>
      <c r="L557" s="30" t="s">
        <v>740</v>
      </c>
      <c r="M557" s="29"/>
      <c r="N557" s="29"/>
      <c r="O557" s="29"/>
      <c r="P557" s="29"/>
      <c r="Q557" s="29"/>
      <c r="R557" s="29"/>
      <c r="S557" s="29"/>
      <c r="T557" s="29"/>
      <c r="U557" s="29"/>
      <c r="V557" s="29"/>
      <c r="W557" s="29"/>
      <c r="X557" s="29"/>
      <c r="Y557" s="29"/>
      <c r="Z557" s="29"/>
      <c r="AA557" s="29"/>
    </row>
    <row r="558" spans="1:27" x14ac:dyDescent="0.25">
      <c r="B558" s="24" t="s">
        <v>540</v>
      </c>
    </row>
    <row r="559" spans="1:27" x14ac:dyDescent="0.25">
      <c r="B559" t="s">
        <v>741</v>
      </c>
      <c r="C559" t="s">
        <v>534</v>
      </c>
      <c r="D559" t="s">
        <v>742</v>
      </c>
      <c r="E559" s="33">
        <v>3.6999999999999998E-2</v>
      </c>
      <c r="F559" t="s">
        <v>536</v>
      </c>
      <c r="G559" t="s">
        <v>537</v>
      </c>
      <c r="H559" s="34">
        <v>126.88</v>
      </c>
      <c r="I559" t="s">
        <v>538</v>
      </c>
      <c r="J559" s="35">
        <f>ROUND(E559/I557* H559,5)</f>
        <v>4.6945600000000001</v>
      </c>
      <c r="K559" s="36"/>
    </row>
    <row r="560" spans="1:27" x14ac:dyDescent="0.25">
      <c r="D560" s="37" t="s">
        <v>543</v>
      </c>
      <c r="E560" s="36"/>
      <c r="H560" s="36"/>
      <c r="K560" s="34">
        <f>SUM(J559:J559)</f>
        <v>4.6945600000000001</v>
      </c>
    </row>
    <row r="561" spans="1:27" x14ac:dyDescent="0.25">
      <c r="D561" s="37" t="s">
        <v>554</v>
      </c>
      <c r="E561" s="36"/>
      <c r="H561" s="36"/>
      <c r="K561" s="39">
        <f>SUM(J558:J560)</f>
        <v>4.6945600000000001</v>
      </c>
    </row>
    <row r="562" spans="1:27" x14ac:dyDescent="0.25">
      <c r="D562" s="37" t="s">
        <v>596</v>
      </c>
      <c r="E562" s="36"/>
      <c r="H562" s="36">
        <v>5</v>
      </c>
      <c r="I562" t="s">
        <v>556</v>
      </c>
      <c r="K562" s="34">
        <f>ROUND(H562/100*K561,5)</f>
        <v>0.23472999999999999</v>
      </c>
    </row>
    <row r="563" spans="1:27" x14ac:dyDescent="0.25">
      <c r="D563" s="37" t="s">
        <v>557</v>
      </c>
      <c r="E563" s="36"/>
      <c r="H563" s="36"/>
      <c r="K563" s="39">
        <f>SUM(K561:K562)</f>
        <v>4.9292899999999999</v>
      </c>
    </row>
    <row r="565" spans="1:27" ht="45" customHeight="1" x14ac:dyDescent="0.25">
      <c r="A565" s="28" t="s">
        <v>743</v>
      </c>
      <c r="B565" s="28" t="s">
        <v>262</v>
      </c>
      <c r="C565" s="29" t="s">
        <v>19</v>
      </c>
      <c r="D565" s="7" t="s">
        <v>263</v>
      </c>
      <c r="E565" s="6"/>
      <c r="F565" s="6"/>
      <c r="G565" s="29"/>
      <c r="H565" s="31" t="s">
        <v>530</v>
      </c>
      <c r="I565" s="5">
        <v>1</v>
      </c>
      <c r="J565" s="4"/>
      <c r="K565" s="32">
        <f>ROUND(K576,2)</f>
        <v>12.99</v>
      </c>
      <c r="L565" s="30" t="s">
        <v>744</v>
      </c>
      <c r="M565" s="29"/>
      <c r="N565" s="29"/>
      <c r="O565" s="29"/>
      <c r="P565" s="29"/>
      <c r="Q565" s="29"/>
      <c r="R565" s="29"/>
      <c r="S565" s="29"/>
      <c r="T565" s="29"/>
      <c r="U565" s="29"/>
      <c r="V565" s="29"/>
      <c r="W565" s="29"/>
      <c r="X565" s="29"/>
      <c r="Y565" s="29"/>
      <c r="Z565" s="29"/>
      <c r="AA565" s="29"/>
    </row>
    <row r="566" spans="1:27" x14ac:dyDescent="0.25">
      <c r="B566" s="24" t="s">
        <v>532</v>
      </c>
    </row>
    <row r="567" spans="1:27" x14ac:dyDescent="0.25">
      <c r="B567" t="s">
        <v>646</v>
      </c>
      <c r="C567" t="s">
        <v>534</v>
      </c>
      <c r="D567" t="s">
        <v>606</v>
      </c>
      <c r="E567" s="33">
        <v>0.08</v>
      </c>
      <c r="F567" t="s">
        <v>536</v>
      </c>
      <c r="G567" t="s">
        <v>537</v>
      </c>
      <c r="H567" s="34">
        <v>24.55</v>
      </c>
      <c r="I567" t="s">
        <v>538</v>
      </c>
      <c r="J567" s="35">
        <f>ROUND(E567/I565* H567,5)</f>
        <v>1.964</v>
      </c>
      <c r="K567" s="36"/>
    </row>
    <row r="568" spans="1:27" x14ac:dyDescent="0.25">
      <c r="D568" s="37" t="s">
        <v>539</v>
      </c>
      <c r="E568" s="36"/>
      <c r="H568" s="36"/>
      <c r="K568" s="34">
        <f>SUM(J567:J567)</f>
        <v>1.964</v>
      </c>
    </row>
    <row r="569" spans="1:27" x14ac:dyDescent="0.25">
      <c r="B569" s="24" t="s">
        <v>540</v>
      </c>
      <c r="E569" s="36"/>
      <c r="H569" s="36"/>
      <c r="K569" s="36"/>
    </row>
    <row r="570" spans="1:27" x14ac:dyDescent="0.25">
      <c r="B570" t="s">
        <v>661</v>
      </c>
      <c r="C570" t="s">
        <v>534</v>
      </c>
      <c r="D570" t="s">
        <v>662</v>
      </c>
      <c r="E570" s="33">
        <v>0.15459999999999999</v>
      </c>
      <c r="F570" t="s">
        <v>536</v>
      </c>
      <c r="G570" t="s">
        <v>537</v>
      </c>
      <c r="H570" s="34">
        <v>67.13</v>
      </c>
      <c r="I570" t="s">
        <v>538</v>
      </c>
      <c r="J570" s="35">
        <f>ROUND(E570/I565* H570,5)</f>
        <v>10.378299999999999</v>
      </c>
      <c r="K570" s="36"/>
    </row>
    <row r="571" spans="1:27" x14ac:dyDescent="0.25">
      <c r="D571" s="37" t="s">
        <v>543</v>
      </c>
      <c r="E571" s="36"/>
      <c r="H571" s="36"/>
      <c r="K571" s="34">
        <f>SUM(J570:J570)</f>
        <v>10.378299999999999</v>
      </c>
    </row>
    <row r="572" spans="1:27" x14ac:dyDescent="0.25">
      <c r="E572" s="36"/>
      <c r="H572" s="36"/>
      <c r="K572" s="36"/>
    </row>
    <row r="573" spans="1:27" x14ac:dyDescent="0.25">
      <c r="D573" s="37" t="s">
        <v>555</v>
      </c>
      <c r="E573" s="36"/>
      <c r="H573" s="36">
        <v>1.5</v>
      </c>
      <c r="I573" t="s">
        <v>556</v>
      </c>
      <c r="J573">
        <f>ROUND(H573/100*K568,5)</f>
        <v>2.946E-2</v>
      </c>
      <c r="K573" s="36"/>
    </row>
    <row r="574" spans="1:27" x14ac:dyDescent="0.25">
      <c r="D574" s="37" t="s">
        <v>554</v>
      </c>
      <c r="E574" s="36"/>
      <c r="H574" s="36"/>
      <c r="K574" s="39">
        <f>SUM(J566:J573)</f>
        <v>12.37176</v>
      </c>
    </row>
    <row r="575" spans="1:27" x14ac:dyDescent="0.25">
      <c r="D575" s="37" t="s">
        <v>596</v>
      </c>
      <c r="E575" s="36"/>
      <c r="H575" s="36">
        <v>5</v>
      </c>
      <c r="I575" t="s">
        <v>556</v>
      </c>
      <c r="K575" s="34">
        <f>ROUND(H575/100*K574,5)</f>
        <v>0.61858999999999997</v>
      </c>
    </row>
    <row r="576" spans="1:27" x14ac:dyDescent="0.25">
      <c r="D576" s="37" t="s">
        <v>557</v>
      </c>
      <c r="E576" s="36"/>
      <c r="H576" s="36"/>
      <c r="K576" s="39">
        <f>SUM(K574:K575)</f>
        <v>12.990349999999999</v>
      </c>
    </row>
    <row r="578" spans="1:27" ht="45" customHeight="1" x14ac:dyDescent="0.25">
      <c r="A578" s="28" t="s">
        <v>745</v>
      </c>
      <c r="B578" s="28" t="s">
        <v>247</v>
      </c>
      <c r="C578" s="29" t="s">
        <v>19</v>
      </c>
      <c r="D578" s="7" t="s">
        <v>248</v>
      </c>
      <c r="E578" s="6"/>
      <c r="F578" s="6"/>
      <c r="G578" s="29"/>
      <c r="H578" s="31" t="s">
        <v>530</v>
      </c>
      <c r="I578" s="5">
        <v>1</v>
      </c>
      <c r="J578" s="4"/>
      <c r="K578" s="32">
        <f>ROUND(K589,2)</f>
        <v>108.08</v>
      </c>
      <c r="L578" s="30" t="s">
        <v>746</v>
      </c>
      <c r="M578" s="29"/>
      <c r="N578" s="29"/>
      <c r="O578" s="29"/>
      <c r="P578" s="29"/>
      <c r="Q578" s="29"/>
      <c r="R578" s="29"/>
      <c r="S578" s="29"/>
      <c r="T578" s="29"/>
      <c r="U578" s="29"/>
      <c r="V578" s="29"/>
      <c r="W578" s="29"/>
      <c r="X578" s="29"/>
      <c r="Y578" s="29"/>
      <c r="Z578" s="29"/>
      <c r="AA578" s="29"/>
    </row>
    <row r="579" spans="1:27" x14ac:dyDescent="0.25">
      <c r="B579" s="24" t="s">
        <v>532</v>
      </c>
    </row>
    <row r="580" spans="1:27" x14ac:dyDescent="0.25">
      <c r="B580" t="s">
        <v>646</v>
      </c>
      <c r="C580" t="s">
        <v>534</v>
      </c>
      <c r="D580" t="s">
        <v>606</v>
      </c>
      <c r="E580" s="33">
        <v>4</v>
      </c>
      <c r="F580" t="s">
        <v>536</v>
      </c>
      <c r="G580" t="s">
        <v>537</v>
      </c>
      <c r="H580" s="34">
        <v>24.55</v>
      </c>
      <c r="I580" t="s">
        <v>538</v>
      </c>
      <c r="J580" s="35">
        <f>ROUND(E580/I578* H580,5)</f>
        <v>98.2</v>
      </c>
      <c r="K580" s="36"/>
    </row>
    <row r="581" spans="1:27" x14ac:dyDescent="0.25">
      <c r="D581" s="37" t="s">
        <v>539</v>
      </c>
      <c r="E581" s="36"/>
      <c r="H581" s="36"/>
      <c r="K581" s="34">
        <f>SUM(J580:J580)</f>
        <v>98.2</v>
      </c>
    </row>
    <row r="582" spans="1:27" x14ac:dyDescent="0.25">
      <c r="B582" s="24" t="s">
        <v>540</v>
      </c>
      <c r="E582" s="36"/>
      <c r="H582" s="36"/>
      <c r="K582" s="36"/>
    </row>
    <row r="583" spans="1:27" x14ac:dyDescent="0.25">
      <c r="B583" t="s">
        <v>747</v>
      </c>
      <c r="C583" t="s">
        <v>534</v>
      </c>
      <c r="D583" t="s">
        <v>748</v>
      </c>
      <c r="E583" s="33">
        <v>0.5</v>
      </c>
      <c r="F583" t="s">
        <v>536</v>
      </c>
      <c r="G583" t="s">
        <v>537</v>
      </c>
      <c r="H583" s="34">
        <v>6.52</v>
      </c>
      <c r="I583" t="s">
        <v>538</v>
      </c>
      <c r="J583" s="35">
        <f>ROUND(E583/I578* H583,5)</f>
        <v>3.26</v>
      </c>
      <c r="K583" s="36"/>
    </row>
    <row r="584" spans="1:27" x14ac:dyDescent="0.25">
      <c r="D584" s="37" t="s">
        <v>543</v>
      </c>
      <c r="E584" s="36"/>
      <c r="H584" s="36"/>
      <c r="K584" s="34">
        <f>SUM(J583:J583)</f>
        <v>3.26</v>
      </c>
    </row>
    <row r="585" spans="1:27" x14ac:dyDescent="0.25">
      <c r="E585" s="36"/>
      <c r="H585" s="36"/>
      <c r="K585" s="36"/>
    </row>
    <row r="586" spans="1:27" x14ac:dyDescent="0.25">
      <c r="D586" s="37" t="s">
        <v>555</v>
      </c>
      <c r="E586" s="36"/>
      <c r="H586" s="36">
        <v>1.5</v>
      </c>
      <c r="I586" t="s">
        <v>556</v>
      </c>
      <c r="J586">
        <f>ROUND(H586/100*K581,5)</f>
        <v>1.4730000000000001</v>
      </c>
      <c r="K586" s="36"/>
    </row>
    <row r="587" spans="1:27" x14ac:dyDescent="0.25">
      <c r="D587" s="37" t="s">
        <v>554</v>
      </c>
      <c r="E587" s="36"/>
      <c r="H587" s="36"/>
      <c r="K587" s="39">
        <f>SUM(J579:J586)</f>
        <v>102.93300000000001</v>
      </c>
    </row>
    <row r="588" spans="1:27" x14ac:dyDescent="0.25">
      <c r="D588" s="37" t="s">
        <v>596</v>
      </c>
      <c r="E588" s="36"/>
      <c r="H588" s="36">
        <v>5</v>
      </c>
      <c r="I588" t="s">
        <v>556</v>
      </c>
      <c r="K588" s="34">
        <f>ROUND(H588/100*K587,5)</f>
        <v>5.1466500000000002</v>
      </c>
    </row>
    <row r="589" spans="1:27" x14ac:dyDescent="0.25">
      <c r="D589" s="37" t="s">
        <v>557</v>
      </c>
      <c r="E589" s="36"/>
      <c r="H589" s="36"/>
      <c r="K589" s="39">
        <f>SUM(K587:K588)</f>
        <v>108.07965</v>
      </c>
    </row>
    <row r="591" spans="1:27" ht="45" customHeight="1" x14ac:dyDescent="0.25">
      <c r="A591" s="28" t="s">
        <v>749</v>
      </c>
      <c r="B591" s="28" t="s">
        <v>150</v>
      </c>
      <c r="C591" s="29" t="s">
        <v>14</v>
      </c>
      <c r="D591" s="7" t="s">
        <v>151</v>
      </c>
      <c r="E591" s="6"/>
      <c r="F591" s="6"/>
      <c r="G591" s="29"/>
      <c r="H591" s="31" t="s">
        <v>530</v>
      </c>
      <c r="I591" s="5">
        <v>1</v>
      </c>
      <c r="J591" s="4"/>
      <c r="K591" s="32">
        <f>ROUND(K598,2)</f>
        <v>2.2200000000000002</v>
      </c>
      <c r="L591" s="30" t="s">
        <v>750</v>
      </c>
      <c r="M591" s="29"/>
      <c r="N591" s="29"/>
      <c r="O591" s="29"/>
      <c r="P591" s="29"/>
      <c r="Q591" s="29"/>
      <c r="R591" s="29"/>
      <c r="S591" s="29"/>
      <c r="T591" s="29"/>
      <c r="U591" s="29"/>
      <c r="V591" s="29"/>
      <c r="W591" s="29"/>
      <c r="X591" s="29"/>
      <c r="Y591" s="29"/>
      <c r="Z591" s="29"/>
      <c r="AA591" s="29"/>
    </row>
    <row r="592" spans="1:27" x14ac:dyDescent="0.25">
      <c r="B592" s="24" t="s">
        <v>540</v>
      </c>
    </row>
    <row r="593" spans="1:27" x14ac:dyDescent="0.25">
      <c r="B593" t="s">
        <v>751</v>
      </c>
      <c r="C593" t="s">
        <v>534</v>
      </c>
      <c r="D593" t="s">
        <v>752</v>
      </c>
      <c r="E593" s="33">
        <v>1.0999999999999999E-2</v>
      </c>
      <c r="F593" t="s">
        <v>536</v>
      </c>
      <c r="G593" t="s">
        <v>537</v>
      </c>
      <c r="H593" s="34">
        <v>94.94</v>
      </c>
      <c r="I593" t="s">
        <v>538</v>
      </c>
      <c r="J593" s="35">
        <f>ROUND(E593/I591* H593,5)</f>
        <v>1.04434</v>
      </c>
      <c r="K593" s="36"/>
    </row>
    <row r="594" spans="1:27" x14ac:dyDescent="0.25">
      <c r="B594" t="s">
        <v>753</v>
      </c>
      <c r="C594" t="s">
        <v>534</v>
      </c>
      <c r="D594" t="s">
        <v>754</v>
      </c>
      <c r="E594" s="33">
        <v>0.01</v>
      </c>
      <c r="F594" t="s">
        <v>536</v>
      </c>
      <c r="G594" t="s">
        <v>537</v>
      </c>
      <c r="H594" s="34">
        <v>107.16</v>
      </c>
      <c r="I594" t="s">
        <v>538</v>
      </c>
      <c r="J594" s="35">
        <f>ROUND(E594/I591* H594,5)</f>
        <v>1.0716000000000001</v>
      </c>
      <c r="K594" s="36"/>
    </row>
    <row r="595" spans="1:27" x14ac:dyDescent="0.25">
      <c r="D595" s="37" t="s">
        <v>543</v>
      </c>
      <c r="E595" s="36"/>
      <c r="H595" s="36"/>
      <c r="K595" s="34">
        <f>SUM(J593:J594)</f>
        <v>2.1159400000000002</v>
      </c>
    </row>
    <row r="596" spans="1:27" x14ac:dyDescent="0.25">
      <c r="D596" s="37" t="s">
        <v>554</v>
      </c>
      <c r="E596" s="36"/>
      <c r="H596" s="36"/>
      <c r="K596" s="39">
        <f>SUM(J592:J595)</f>
        <v>2.1159400000000002</v>
      </c>
    </row>
    <row r="597" spans="1:27" x14ac:dyDescent="0.25">
      <c r="D597" s="37" t="s">
        <v>596</v>
      </c>
      <c r="E597" s="36"/>
      <c r="H597" s="36">
        <v>5</v>
      </c>
      <c r="I597" t="s">
        <v>556</v>
      </c>
      <c r="K597" s="34">
        <f>ROUND(H597/100*K596,5)</f>
        <v>0.10580000000000001</v>
      </c>
    </row>
    <row r="598" spans="1:27" x14ac:dyDescent="0.25">
      <c r="D598" s="37" t="s">
        <v>557</v>
      </c>
      <c r="E598" s="36"/>
      <c r="H598" s="36"/>
      <c r="K598" s="39">
        <f>SUM(K596:K597)</f>
        <v>2.22174</v>
      </c>
    </row>
    <row r="600" spans="1:27" ht="45" customHeight="1" x14ac:dyDescent="0.25">
      <c r="A600" s="28" t="s">
        <v>755</v>
      </c>
      <c r="B600" s="28" t="s">
        <v>73</v>
      </c>
      <c r="C600" s="29" t="s">
        <v>14</v>
      </c>
      <c r="D600" s="7" t="s">
        <v>74</v>
      </c>
      <c r="E600" s="6"/>
      <c r="F600" s="6"/>
      <c r="G600" s="29"/>
      <c r="H600" s="31" t="s">
        <v>530</v>
      </c>
      <c r="I600" s="5">
        <v>1</v>
      </c>
      <c r="J600" s="4"/>
      <c r="K600" s="32">
        <f>ROUND(K607,2)</f>
        <v>4</v>
      </c>
      <c r="L600" s="30" t="s">
        <v>756</v>
      </c>
      <c r="M600" s="29"/>
      <c r="N600" s="29"/>
      <c r="O600" s="29"/>
      <c r="P600" s="29"/>
      <c r="Q600" s="29"/>
      <c r="R600" s="29"/>
      <c r="S600" s="29"/>
      <c r="T600" s="29"/>
      <c r="U600" s="29"/>
      <c r="V600" s="29"/>
      <c r="W600" s="29"/>
      <c r="X600" s="29"/>
      <c r="Y600" s="29"/>
      <c r="Z600" s="29"/>
      <c r="AA600" s="29"/>
    </row>
    <row r="601" spans="1:27" x14ac:dyDescent="0.25">
      <c r="B601" s="24" t="s">
        <v>540</v>
      </c>
    </row>
    <row r="602" spans="1:27" x14ac:dyDescent="0.25">
      <c r="B602" t="s">
        <v>753</v>
      </c>
      <c r="C602" t="s">
        <v>534</v>
      </c>
      <c r="D602" t="s">
        <v>754</v>
      </c>
      <c r="E602" s="33">
        <v>1.8020000000000001E-2</v>
      </c>
      <c r="F602" t="s">
        <v>536</v>
      </c>
      <c r="G602" t="s">
        <v>537</v>
      </c>
      <c r="H602" s="34">
        <v>107.16</v>
      </c>
      <c r="I602" t="s">
        <v>538</v>
      </c>
      <c r="J602" s="35">
        <f>ROUND(E602/I600* H602,5)</f>
        <v>1.93102</v>
      </c>
      <c r="K602" s="36"/>
    </row>
    <row r="603" spans="1:27" x14ac:dyDescent="0.25">
      <c r="B603" t="s">
        <v>751</v>
      </c>
      <c r="C603" t="s">
        <v>534</v>
      </c>
      <c r="D603" t="s">
        <v>752</v>
      </c>
      <c r="E603" s="33">
        <v>1.9820000000000001E-2</v>
      </c>
      <c r="F603" t="s">
        <v>536</v>
      </c>
      <c r="G603" t="s">
        <v>537</v>
      </c>
      <c r="H603" s="34">
        <v>94.94</v>
      </c>
      <c r="I603" t="s">
        <v>538</v>
      </c>
      <c r="J603" s="35">
        <f>ROUND(E603/I600* H603,5)</f>
        <v>1.88171</v>
      </c>
      <c r="K603" s="36"/>
    </row>
    <row r="604" spans="1:27" x14ac:dyDescent="0.25">
      <c r="D604" s="37" t="s">
        <v>543</v>
      </c>
      <c r="E604" s="36"/>
      <c r="H604" s="36"/>
      <c r="K604" s="34">
        <f>SUM(J602:J603)</f>
        <v>3.8127300000000002</v>
      </c>
    </row>
    <row r="605" spans="1:27" x14ac:dyDescent="0.25">
      <c r="D605" s="37" t="s">
        <v>554</v>
      </c>
      <c r="E605" s="36"/>
      <c r="H605" s="36"/>
      <c r="K605" s="39">
        <f>SUM(J601:J604)</f>
        <v>3.8127300000000002</v>
      </c>
    </row>
    <row r="606" spans="1:27" x14ac:dyDescent="0.25">
      <c r="D606" s="37" t="s">
        <v>596</v>
      </c>
      <c r="E606" s="36"/>
      <c r="H606" s="36">
        <v>5</v>
      </c>
      <c r="I606" t="s">
        <v>556</v>
      </c>
      <c r="K606" s="34">
        <f>ROUND(H606/100*K605,5)</f>
        <v>0.19064</v>
      </c>
    </row>
    <row r="607" spans="1:27" x14ac:dyDescent="0.25">
      <c r="D607" s="37" t="s">
        <v>557</v>
      </c>
      <c r="E607" s="36"/>
      <c r="H607" s="36"/>
      <c r="K607" s="39">
        <f>SUM(K605:K606)</f>
        <v>4.0033700000000003</v>
      </c>
    </row>
    <row r="609" spans="1:27" ht="45" customHeight="1" x14ac:dyDescent="0.25">
      <c r="A609" s="28"/>
      <c r="B609" s="28" t="s">
        <v>757</v>
      </c>
      <c r="C609" s="29" t="s">
        <v>19</v>
      </c>
      <c r="D609" s="7" t="s">
        <v>758</v>
      </c>
      <c r="E609" s="6"/>
      <c r="F609" s="6"/>
      <c r="G609" s="29"/>
      <c r="H609" s="31" t="s">
        <v>530</v>
      </c>
      <c r="I609" s="5">
        <v>1</v>
      </c>
      <c r="J609" s="4"/>
      <c r="K609" s="32">
        <f>ROUND(K623,2)</f>
        <v>55.79</v>
      </c>
      <c r="L609" s="30" t="s">
        <v>759</v>
      </c>
      <c r="M609" s="29"/>
      <c r="N609" s="29"/>
      <c r="O609" s="29"/>
      <c r="P609" s="29"/>
      <c r="Q609" s="29"/>
      <c r="R609" s="29"/>
      <c r="S609" s="29"/>
      <c r="T609" s="29"/>
      <c r="U609" s="29"/>
      <c r="V609" s="29"/>
      <c r="W609" s="29"/>
      <c r="X609" s="29"/>
      <c r="Y609" s="29"/>
      <c r="Z609" s="29"/>
      <c r="AA609" s="29"/>
    </row>
    <row r="610" spans="1:27" x14ac:dyDescent="0.25">
      <c r="B610" s="24" t="s">
        <v>532</v>
      </c>
    </row>
    <row r="611" spans="1:27" x14ac:dyDescent="0.25">
      <c r="B611" t="s">
        <v>646</v>
      </c>
      <c r="C611" t="s">
        <v>534</v>
      </c>
      <c r="D611" t="s">
        <v>606</v>
      </c>
      <c r="E611" s="33">
        <v>0.01</v>
      </c>
      <c r="F611" t="s">
        <v>536</v>
      </c>
      <c r="G611" t="s">
        <v>537</v>
      </c>
      <c r="H611" s="34">
        <v>24.55</v>
      </c>
      <c r="I611" t="s">
        <v>538</v>
      </c>
      <c r="J611" s="35">
        <f>ROUND(E611/I609* H611,5)</f>
        <v>0.2455</v>
      </c>
      <c r="K611" s="36"/>
    </row>
    <row r="612" spans="1:27" x14ac:dyDescent="0.25">
      <c r="D612" s="37" t="s">
        <v>539</v>
      </c>
      <c r="E612" s="36"/>
      <c r="H612" s="36"/>
      <c r="K612" s="34">
        <f>SUM(J611:J611)</f>
        <v>0.2455</v>
      </c>
    </row>
    <row r="613" spans="1:27" x14ac:dyDescent="0.25">
      <c r="B613" s="24" t="s">
        <v>540</v>
      </c>
      <c r="E613" s="36"/>
      <c r="H613" s="36"/>
      <c r="K613" s="36"/>
    </row>
    <row r="614" spans="1:27" x14ac:dyDescent="0.25">
      <c r="B614" t="s">
        <v>655</v>
      </c>
      <c r="C614" t="s">
        <v>534</v>
      </c>
      <c r="D614" t="s">
        <v>656</v>
      </c>
      <c r="E614" s="33">
        <v>6.0000000000000001E-3</v>
      </c>
      <c r="F614" t="s">
        <v>536</v>
      </c>
      <c r="G614" t="s">
        <v>537</v>
      </c>
      <c r="H614" s="34">
        <v>121.92</v>
      </c>
      <c r="I614" t="s">
        <v>538</v>
      </c>
      <c r="J614" s="35">
        <f>ROUND(E614/I609* H614,5)</f>
        <v>0.73151999999999995</v>
      </c>
      <c r="K614" s="36"/>
    </row>
    <row r="615" spans="1:27" x14ac:dyDescent="0.25">
      <c r="D615" s="37" t="s">
        <v>543</v>
      </c>
      <c r="E615" s="36"/>
      <c r="H615" s="36"/>
      <c r="K615" s="34">
        <f>SUM(J614:J614)</f>
        <v>0.73151999999999995</v>
      </c>
    </row>
    <row r="616" spans="1:27" x14ac:dyDescent="0.25">
      <c r="B616" s="24" t="s">
        <v>544</v>
      </c>
      <c r="E616" s="36"/>
      <c r="H616" s="36"/>
      <c r="K616" s="36"/>
    </row>
    <row r="617" spans="1:27" x14ac:dyDescent="0.25">
      <c r="B617" t="s">
        <v>760</v>
      </c>
      <c r="C617" t="s">
        <v>181</v>
      </c>
      <c r="D617" t="s">
        <v>761</v>
      </c>
      <c r="E617" s="33">
        <v>2.222</v>
      </c>
      <c r="G617" t="s">
        <v>537</v>
      </c>
      <c r="H617" s="34">
        <v>23.47</v>
      </c>
      <c r="I617" t="s">
        <v>538</v>
      </c>
      <c r="J617" s="35">
        <f>ROUND(E617* H617,5)</f>
        <v>52.15034</v>
      </c>
      <c r="K617" s="36"/>
    </row>
    <row r="618" spans="1:27" x14ac:dyDescent="0.25">
      <c r="D618" s="37" t="s">
        <v>553</v>
      </c>
      <c r="E618" s="36"/>
      <c r="H618" s="36"/>
      <c r="K618" s="34">
        <f>SUM(J617:J617)</f>
        <v>52.15034</v>
      </c>
    </row>
    <row r="619" spans="1:27" x14ac:dyDescent="0.25">
      <c r="E619" s="36"/>
      <c r="H619" s="36"/>
      <c r="K619" s="36"/>
    </row>
    <row r="620" spans="1:27" x14ac:dyDescent="0.25">
      <c r="D620" s="37" t="s">
        <v>555</v>
      </c>
      <c r="E620" s="36"/>
      <c r="H620" s="36">
        <v>1.5</v>
      </c>
      <c r="I620" t="s">
        <v>556</v>
      </c>
      <c r="J620">
        <f>ROUND(H620/100*K612,5)</f>
        <v>3.6800000000000001E-3</v>
      </c>
      <c r="K620" s="36"/>
    </row>
    <row r="621" spans="1:27" x14ac:dyDescent="0.25">
      <c r="D621" s="37" t="s">
        <v>554</v>
      </c>
      <c r="E621" s="36"/>
      <c r="H621" s="36"/>
      <c r="K621" s="39">
        <f>SUM(J610:J620)</f>
        <v>53.131040000000006</v>
      </c>
    </row>
    <row r="622" spans="1:27" x14ac:dyDescent="0.25">
      <c r="D622" s="37" t="s">
        <v>596</v>
      </c>
      <c r="E622" s="36"/>
      <c r="H622" s="36">
        <v>5</v>
      </c>
      <c r="I622" t="s">
        <v>556</v>
      </c>
      <c r="K622" s="34">
        <f>ROUND(H622/100*K621,5)</f>
        <v>2.6565500000000002</v>
      </c>
    </row>
    <row r="623" spans="1:27" x14ac:dyDescent="0.25">
      <c r="D623" s="37" t="s">
        <v>557</v>
      </c>
      <c r="E623" s="36"/>
      <c r="H623" s="36"/>
      <c r="K623" s="39">
        <f>SUM(K621:K622)</f>
        <v>55.787590000000009</v>
      </c>
    </row>
    <row r="625" spans="1:27" ht="45" customHeight="1" x14ac:dyDescent="0.25">
      <c r="A625" s="28" t="s">
        <v>762</v>
      </c>
      <c r="B625" s="28" t="s">
        <v>79</v>
      </c>
      <c r="C625" s="29" t="s">
        <v>19</v>
      </c>
      <c r="D625" s="7" t="s">
        <v>80</v>
      </c>
      <c r="E625" s="6"/>
      <c r="F625" s="6"/>
      <c r="G625" s="29"/>
      <c r="H625" s="31" t="s">
        <v>530</v>
      </c>
      <c r="I625" s="5">
        <v>1</v>
      </c>
      <c r="J625" s="4"/>
      <c r="K625" s="32">
        <f>ROUND(K639,2)</f>
        <v>31</v>
      </c>
      <c r="L625" s="30" t="s">
        <v>763</v>
      </c>
      <c r="M625" s="29"/>
      <c r="N625" s="29"/>
      <c r="O625" s="29"/>
      <c r="P625" s="29"/>
      <c r="Q625" s="29"/>
      <c r="R625" s="29"/>
      <c r="S625" s="29"/>
      <c r="T625" s="29"/>
      <c r="U625" s="29"/>
      <c r="V625" s="29"/>
      <c r="W625" s="29"/>
      <c r="X625" s="29"/>
      <c r="Y625" s="29"/>
      <c r="Z625" s="29"/>
      <c r="AA625" s="29"/>
    </row>
    <row r="626" spans="1:27" x14ac:dyDescent="0.25">
      <c r="B626" s="24" t="s">
        <v>532</v>
      </c>
    </row>
    <row r="627" spans="1:27" x14ac:dyDescent="0.25">
      <c r="B627" t="s">
        <v>646</v>
      </c>
      <c r="C627" t="s">
        <v>534</v>
      </c>
      <c r="D627" t="s">
        <v>606</v>
      </c>
      <c r="E627" s="33">
        <v>0.01</v>
      </c>
      <c r="F627" t="s">
        <v>536</v>
      </c>
      <c r="G627" t="s">
        <v>537</v>
      </c>
      <c r="H627" s="34">
        <v>24.55</v>
      </c>
      <c r="I627" t="s">
        <v>538</v>
      </c>
      <c r="J627" s="35">
        <f>ROUND(E627/I625* H627,5)</f>
        <v>0.2455</v>
      </c>
      <c r="K627" s="36"/>
    </row>
    <row r="628" spans="1:27" x14ac:dyDescent="0.25">
      <c r="D628" s="37" t="s">
        <v>539</v>
      </c>
      <c r="E628" s="36"/>
      <c r="H628" s="36"/>
      <c r="K628" s="34">
        <f>SUM(J627:J627)</f>
        <v>0.2455</v>
      </c>
    </row>
    <row r="629" spans="1:27" x14ac:dyDescent="0.25">
      <c r="B629" s="24" t="s">
        <v>540</v>
      </c>
      <c r="E629" s="36"/>
      <c r="H629" s="36"/>
      <c r="K629" s="36"/>
    </row>
    <row r="630" spans="1:27" x14ac:dyDescent="0.25">
      <c r="B630" t="s">
        <v>655</v>
      </c>
      <c r="C630" t="s">
        <v>534</v>
      </c>
      <c r="D630" t="s">
        <v>656</v>
      </c>
      <c r="E630" s="33">
        <v>6.0000000000000001E-3</v>
      </c>
      <c r="F630" t="s">
        <v>536</v>
      </c>
      <c r="G630" t="s">
        <v>537</v>
      </c>
      <c r="H630" s="34">
        <v>121.92</v>
      </c>
      <c r="I630" t="s">
        <v>538</v>
      </c>
      <c r="J630" s="35">
        <f>ROUND(E630/I625* H630,5)</f>
        <v>0.73151999999999995</v>
      </c>
      <c r="K630" s="36"/>
    </row>
    <row r="631" spans="1:27" x14ac:dyDescent="0.25">
      <c r="D631" s="37" t="s">
        <v>543</v>
      </c>
      <c r="E631" s="36"/>
      <c r="H631" s="36"/>
      <c r="K631" s="34">
        <f>SUM(J630:J630)</f>
        <v>0.73151999999999995</v>
      </c>
    </row>
    <row r="632" spans="1:27" x14ac:dyDescent="0.25">
      <c r="B632" s="24" t="s">
        <v>544</v>
      </c>
      <c r="E632" s="36"/>
      <c r="H632" s="36"/>
      <c r="K632" s="36"/>
    </row>
    <row r="633" spans="1:27" x14ac:dyDescent="0.25">
      <c r="B633" t="s">
        <v>764</v>
      </c>
      <c r="C633" t="s">
        <v>181</v>
      </c>
      <c r="D633" t="s">
        <v>765</v>
      </c>
      <c r="E633" s="33">
        <v>1.6160000000000001</v>
      </c>
      <c r="G633" t="s">
        <v>537</v>
      </c>
      <c r="H633" s="34">
        <v>17.66</v>
      </c>
      <c r="I633" t="s">
        <v>538</v>
      </c>
      <c r="J633" s="35">
        <f>ROUND(E633* H633,5)</f>
        <v>28.53856</v>
      </c>
      <c r="K633" s="36"/>
    </row>
    <row r="634" spans="1:27" x14ac:dyDescent="0.25">
      <c r="D634" s="37" t="s">
        <v>553</v>
      </c>
      <c r="E634" s="36"/>
      <c r="H634" s="36"/>
      <c r="K634" s="34">
        <f>SUM(J633:J633)</f>
        <v>28.53856</v>
      </c>
    </row>
    <row r="635" spans="1:27" x14ac:dyDescent="0.25">
      <c r="E635" s="36"/>
      <c r="H635" s="36"/>
      <c r="K635" s="36"/>
    </row>
    <row r="636" spans="1:27" x14ac:dyDescent="0.25">
      <c r="D636" s="37" t="s">
        <v>555</v>
      </c>
      <c r="E636" s="36"/>
      <c r="H636" s="36">
        <v>1.5</v>
      </c>
      <c r="I636" t="s">
        <v>556</v>
      </c>
      <c r="J636">
        <f>ROUND(H636/100*K628,5)</f>
        <v>3.6800000000000001E-3</v>
      </c>
      <c r="K636" s="36"/>
    </row>
    <row r="637" spans="1:27" x14ac:dyDescent="0.25">
      <c r="D637" s="37" t="s">
        <v>554</v>
      </c>
      <c r="E637" s="36"/>
      <c r="H637" s="36"/>
      <c r="K637" s="39">
        <f>SUM(J626:J636)</f>
        <v>29.519259999999999</v>
      </c>
    </row>
    <row r="638" spans="1:27" x14ac:dyDescent="0.25">
      <c r="D638" s="37" t="s">
        <v>596</v>
      </c>
      <c r="E638" s="36"/>
      <c r="H638" s="36">
        <v>5</v>
      </c>
      <c r="I638" t="s">
        <v>556</v>
      </c>
      <c r="K638" s="34">
        <f>ROUND(H638/100*K637,5)</f>
        <v>1.4759599999999999</v>
      </c>
    </row>
    <row r="639" spans="1:27" x14ac:dyDescent="0.25">
      <c r="D639" s="37" t="s">
        <v>557</v>
      </c>
      <c r="E639" s="36"/>
      <c r="H639" s="36"/>
      <c r="K639" s="39">
        <f>SUM(K637:K638)</f>
        <v>30.99522</v>
      </c>
    </row>
    <row r="641" spans="1:27" ht="45" customHeight="1" x14ac:dyDescent="0.25">
      <c r="A641" s="28" t="s">
        <v>766</v>
      </c>
      <c r="B641" s="28" t="s">
        <v>264</v>
      </c>
      <c r="C641" s="29" t="s">
        <v>19</v>
      </c>
      <c r="D641" s="7" t="s">
        <v>265</v>
      </c>
      <c r="E641" s="6"/>
      <c r="F641" s="6"/>
      <c r="G641" s="29"/>
      <c r="H641" s="31" t="s">
        <v>530</v>
      </c>
      <c r="I641" s="5">
        <v>0.128</v>
      </c>
      <c r="J641" s="4"/>
      <c r="K641" s="32">
        <f>ROUND(K655,2)</f>
        <v>70.27</v>
      </c>
      <c r="L641" s="30" t="s">
        <v>767</v>
      </c>
      <c r="M641" s="29"/>
      <c r="N641" s="29"/>
      <c r="O641" s="29"/>
      <c r="P641" s="29"/>
      <c r="Q641" s="29"/>
      <c r="R641" s="29"/>
      <c r="S641" s="29"/>
      <c r="T641" s="29"/>
      <c r="U641" s="29"/>
      <c r="V641" s="29"/>
      <c r="W641" s="29"/>
      <c r="X641" s="29"/>
      <c r="Y641" s="29"/>
      <c r="Z641" s="29"/>
      <c r="AA641" s="29"/>
    </row>
    <row r="642" spans="1:27" x14ac:dyDescent="0.25">
      <c r="B642" s="24" t="s">
        <v>532</v>
      </c>
    </row>
    <row r="643" spans="1:27" x14ac:dyDescent="0.25">
      <c r="B643" t="s">
        <v>533</v>
      </c>
      <c r="C643" t="s">
        <v>534</v>
      </c>
      <c r="D643" t="s">
        <v>535</v>
      </c>
      <c r="E643" s="33">
        <v>0.05</v>
      </c>
      <c r="F643" t="s">
        <v>536</v>
      </c>
      <c r="G643" t="s">
        <v>537</v>
      </c>
      <c r="H643" s="34">
        <v>25.38</v>
      </c>
      <c r="I643" t="s">
        <v>538</v>
      </c>
      <c r="J643" s="35">
        <f>ROUND(E643/I641* H643,5)</f>
        <v>9.9140599999999992</v>
      </c>
      <c r="K643" s="36"/>
    </row>
    <row r="644" spans="1:27" x14ac:dyDescent="0.25">
      <c r="D644" s="37" t="s">
        <v>539</v>
      </c>
      <c r="E644" s="36"/>
      <c r="H644" s="36"/>
      <c r="K644" s="34">
        <f>SUM(J643:J643)</f>
        <v>9.9140599999999992</v>
      </c>
    </row>
    <row r="645" spans="1:27" x14ac:dyDescent="0.25">
      <c r="B645" s="24" t="s">
        <v>540</v>
      </c>
      <c r="E645" s="36"/>
      <c r="H645" s="36"/>
      <c r="K645" s="36"/>
    </row>
    <row r="646" spans="1:27" x14ac:dyDescent="0.25">
      <c r="B646" t="s">
        <v>661</v>
      </c>
      <c r="C646" t="s">
        <v>534</v>
      </c>
      <c r="D646" t="s">
        <v>662</v>
      </c>
      <c r="E646" s="33">
        <v>0.06</v>
      </c>
      <c r="F646" t="s">
        <v>536</v>
      </c>
      <c r="G646" t="s">
        <v>537</v>
      </c>
      <c r="H646" s="34">
        <v>67.13</v>
      </c>
      <c r="I646" t="s">
        <v>538</v>
      </c>
      <c r="J646" s="35">
        <f>ROUND(E646/I641* H646,5)</f>
        <v>31.467189999999999</v>
      </c>
      <c r="K646" s="36"/>
    </row>
    <row r="647" spans="1:27" x14ac:dyDescent="0.25">
      <c r="D647" s="37" t="s">
        <v>543</v>
      </c>
      <c r="E647" s="36"/>
      <c r="H647" s="36"/>
      <c r="K647" s="34">
        <f>SUM(J646:J646)</f>
        <v>31.467189999999999</v>
      </c>
    </row>
    <row r="648" spans="1:27" x14ac:dyDescent="0.25">
      <c r="B648" s="24" t="s">
        <v>544</v>
      </c>
      <c r="E648" s="36"/>
      <c r="H648" s="36"/>
      <c r="K648" s="36"/>
    </row>
    <row r="649" spans="1:27" ht="120" x14ac:dyDescent="0.25">
      <c r="B649" t="s">
        <v>768</v>
      </c>
      <c r="C649" t="s">
        <v>181</v>
      </c>
      <c r="D649" s="38" t="s">
        <v>769</v>
      </c>
      <c r="E649" s="33">
        <v>1</v>
      </c>
      <c r="G649" t="s">
        <v>537</v>
      </c>
      <c r="H649" s="34">
        <v>25.39</v>
      </c>
      <c r="I649" t="s">
        <v>538</v>
      </c>
      <c r="J649" s="35">
        <f>ROUND(E649* H649,5)</f>
        <v>25.39</v>
      </c>
      <c r="K649" s="36"/>
    </row>
    <row r="650" spans="1:27" x14ac:dyDescent="0.25">
      <c r="D650" s="37" t="s">
        <v>553</v>
      </c>
      <c r="E650" s="36"/>
      <c r="H650" s="36"/>
      <c r="K650" s="34">
        <f>SUM(J649:J649)</f>
        <v>25.39</v>
      </c>
    </row>
    <row r="651" spans="1:27" x14ac:dyDescent="0.25">
      <c r="E651" s="36"/>
      <c r="H651" s="36"/>
      <c r="K651" s="36"/>
    </row>
    <row r="652" spans="1:27" x14ac:dyDescent="0.25">
      <c r="D652" s="37" t="s">
        <v>555</v>
      </c>
      <c r="E652" s="36"/>
      <c r="H652" s="36">
        <v>1.5</v>
      </c>
      <c r="I652" t="s">
        <v>556</v>
      </c>
      <c r="J652">
        <f>ROUND(H652/100*K644,5)</f>
        <v>0.14871000000000001</v>
      </c>
      <c r="K652" s="36"/>
    </row>
    <row r="653" spans="1:27" x14ac:dyDescent="0.25">
      <c r="D653" s="37" t="s">
        <v>554</v>
      </c>
      <c r="E653" s="36"/>
      <c r="H653" s="36"/>
      <c r="K653" s="39">
        <f>SUM(J642:J652)</f>
        <v>66.919959999999989</v>
      </c>
    </row>
    <row r="654" spans="1:27" x14ac:dyDescent="0.25">
      <c r="D654" s="37" t="s">
        <v>596</v>
      </c>
      <c r="E654" s="36"/>
      <c r="H654" s="36">
        <v>5</v>
      </c>
      <c r="I654" t="s">
        <v>556</v>
      </c>
      <c r="K654" s="34">
        <f>ROUND(H654/100*K653,5)</f>
        <v>3.3460000000000001</v>
      </c>
    </row>
    <row r="655" spans="1:27" x14ac:dyDescent="0.25">
      <c r="D655" s="37" t="s">
        <v>557</v>
      </c>
      <c r="E655" s="36"/>
      <c r="H655" s="36"/>
      <c r="K655" s="39">
        <f>SUM(K653:K654)</f>
        <v>70.265959999999993</v>
      </c>
    </row>
    <row r="657" spans="1:27" ht="45" customHeight="1" x14ac:dyDescent="0.25">
      <c r="A657" s="28" t="s">
        <v>770</v>
      </c>
      <c r="B657" s="28" t="s">
        <v>266</v>
      </c>
      <c r="C657" s="29" t="s">
        <v>19</v>
      </c>
      <c r="D657" s="7" t="s">
        <v>267</v>
      </c>
      <c r="E657" s="6"/>
      <c r="F657" s="6"/>
      <c r="G657" s="29"/>
      <c r="H657" s="31" t="s">
        <v>530</v>
      </c>
      <c r="I657" s="5">
        <v>0.65900000000000003</v>
      </c>
      <c r="J657" s="4"/>
      <c r="K657" s="32">
        <f>ROUND(K669,2)</f>
        <v>19.8</v>
      </c>
      <c r="L657" s="30" t="s">
        <v>771</v>
      </c>
      <c r="M657" s="29"/>
      <c r="N657" s="29"/>
      <c r="O657" s="29"/>
      <c r="P657" s="29"/>
      <c r="Q657" s="29"/>
      <c r="R657" s="29"/>
      <c r="S657" s="29"/>
      <c r="T657" s="29"/>
      <c r="U657" s="29"/>
      <c r="V657" s="29"/>
      <c r="W657" s="29"/>
      <c r="X657" s="29"/>
      <c r="Y657" s="29"/>
      <c r="Z657" s="29"/>
      <c r="AA657" s="29"/>
    </row>
    <row r="658" spans="1:27" x14ac:dyDescent="0.25">
      <c r="B658" s="24" t="s">
        <v>532</v>
      </c>
    </row>
    <row r="659" spans="1:27" x14ac:dyDescent="0.25">
      <c r="B659" t="s">
        <v>533</v>
      </c>
      <c r="C659" t="s">
        <v>534</v>
      </c>
      <c r="D659" t="s">
        <v>535</v>
      </c>
      <c r="E659" s="33">
        <v>0.24</v>
      </c>
      <c r="F659" t="s">
        <v>536</v>
      </c>
      <c r="G659" t="s">
        <v>537</v>
      </c>
      <c r="H659" s="34">
        <v>25.38</v>
      </c>
      <c r="I659" t="s">
        <v>538</v>
      </c>
      <c r="J659" s="35">
        <f>ROUND(E659/I657* H659,5)</f>
        <v>9.2431000000000001</v>
      </c>
      <c r="K659" s="36"/>
    </row>
    <row r="660" spans="1:27" x14ac:dyDescent="0.25">
      <c r="D660" s="37" t="s">
        <v>539</v>
      </c>
      <c r="E660" s="36"/>
      <c r="H660" s="36"/>
      <c r="K660" s="34">
        <f>SUM(J659:J659)</f>
        <v>9.2431000000000001</v>
      </c>
    </row>
    <row r="661" spans="1:27" x14ac:dyDescent="0.25">
      <c r="B661" s="24" t="s">
        <v>540</v>
      </c>
      <c r="E661" s="36"/>
      <c r="H661" s="36"/>
      <c r="K661" s="36"/>
    </row>
    <row r="662" spans="1:27" x14ac:dyDescent="0.25">
      <c r="B662" t="s">
        <v>772</v>
      </c>
      <c r="C662" t="s">
        <v>534</v>
      </c>
      <c r="D662" t="s">
        <v>773</v>
      </c>
      <c r="E662" s="33">
        <v>0.24</v>
      </c>
      <c r="F662" t="s">
        <v>536</v>
      </c>
      <c r="G662" t="s">
        <v>537</v>
      </c>
      <c r="H662" s="34">
        <v>9.23</v>
      </c>
      <c r="I662" t="s">
        <v>538</v>
      </c>
      <c r="J662" s="35">
        <f>ROUND(E662/I657* H662,5)</f>
        <v>3.3614600000000001</v>
      </c>
      <c r="K662" s="36"/>
    </row>
    <row r="663" spans="1:27" x14ac:dyDescent="0.25">
      <c r="B663" t="s">
        <v>661</v>
      </c>
      <c r="C663" t="s">
        <v>534</v>
      </c>
      <c r="D663" t="s">
        <v>662</v>
      </c>
      <c r="E663" s="33">
        <v>0.06</v>
      </c>
      <c r="F663" t="s">
        <v>536</v>
      </c>
      <c r="G663" t="s">
        <v>537</v>
      </c>
      <c r="H663" s="34">
        <v>67.13</v>
      </c>
      <c r="I663" t="s">
        <v>538</v>
      </c>
      <c r="J663" s="35">
        <f>ROUND(E663/I657* H663,5)</f>
        <v>6.1119899999999996</v>
      </c>
      <c r="K663" s="36"/>
    </row>
    <row r="664" spans="1:27" x14ac:dyDescent="0.25">
      <c r="D664" s="37" t="s">
        <v>543</v>
      </c>
      <c r="E664" s="36"/>
      <c r="H664" s="36"/>
      <c r="K664" s="34">
        <f>SUM(J662:J663)</f>
        <v>9.4734499999999997</v>
      </c>
    </row>
    <row r="665" spans="1:27" x14ac:dyDescent="0.25">
      <c r="E665" s="36"/>
      <c r="H665" s="36"/>
      <c r="K665" s="36"/>
    </row>
    <row r="666" spans="1:27" x14ac:dyDescent="0.25">
      <c r="D666" s="37" t="s">
        <v>555</v>
      </c>
      <c r="E666" s="36"/>
      <c r="H666" s="36">
        <v>1.5</v>
      </c>
      <c r="I666" t="s">
        <v>556</v>
      </c>
      <c r="J666">
        <f>ROUND(H666/100*K660,5)</f>
        <v>0.13865</v>
      </c>
      <c r="K666" s="36"/>
    </row>
    <row r="667" spans="1:27" x14ac:dyDescent="0.25">
      <c r="D667" s="37" t="s">
        <v>554</v>
      </c>
      <c r="E667" s="36"/>
      <c r="H667" s="36"/>
      <c r="K667" s="39">
        <f>SUM(J658:J666)</f>
        <v>18.855199999999996</v>
      </c>
    </row>
    <row r="668" spans="1:27" x14ac:dyDescent="0.25">
      <c r="D668" s="37" t="s">
        <v>596</v>
      </c>
      <c r="E668" s="36"/>
      <c r="H668" s="36">
        <v>5</v>
      </c>
      <c r="I668" t="s">
        <v>556</v>
      </c>
      <c r="K668" s="34">
        <f>ROUND(H668/100*K667,5)</f>
        <v>0.94276000000000004</v>
      </c>
    </row>
    <row r="669" spans="1:27" x14ac:dyDescent="0.25">
      <c r="D669" s="37" t="s">
        <v>557</v>
      </c>
      <c r="E669" s="36"/>
      <c r="H669" s="36"/>
      <c r="K669" s="39">
        <f>SUM(K667:K668)</f>
        <v>19.797959999999996</v>
      </c>
    </row>
    <row r="671" spans="1:27" ht="45" customHeight="1" x14ac:dyDescent="0.25">
      <c r="A671" s="28" t="s">
        <v>774</v>
      </c>
      <c r="B671" s="28" t="s">
        <v>77</v>
      </c>
      <c r="C671" s="29" t="s">
        <v>19</v>
      </c>
      <c r="D671" s="7" t="s">
        <v>78</v>
      </c>
      <c r="E671" s="6"/>
      <c r="F671" s="6"/>
      <c r="G671" s="29"/>
      <c r="H671" s="31" t="s">
        <v>530</v>
      </c>
      <c r="I671" s="5">
        <v>1</v>
      </c>
      <c r="J671" s="4"/>
      <c r="K671" s="32">
        <f>ROUND(K683,2)</f>
        <v>5.64</v>
      </c>
      <c r="L671" s="30" t="s">
        <v>775</v>
      </c>
      <c r="M671" s="29"/>
      <c r="N671" s="29"/>
      <c r="O671" s="29"/>
      <c r="P671" s="29"/>
      <c r="Q671" s="29"/>
      <c r="R671" s="29"/>
      <c r="S671" s="29"/>
      <c r="T671" s="29"/>
      <c r="U671" s="29"/>
      <c r="V671" s="29"/>
      <c r="W671" s="29"/>
      <c r="X671" s="29"/>
      <c r="Y671" s="29"/>
      <c r="Z671" s="29"/>
      <c r="AA671" s="29"/>
    </row>
    <row r="672" spans="1:27" x14ac:dyDescent="0.25">
      <c r="B672" s="24" t="s">
        <v>532</v>
      </c>
    </row>
    <row r="673" spans="1:27" x14ac:dyDescent="0.25">
      <c r="B673" t="s">
        <v>646</v>
      </c>
      <c r="C673" t="s">
        <v>534</v>
      </c>
      <c r="D673" t="s">
        <v>606</v>
      </c>
      <c r="E673" s="33">
        <v>0.01</v>
      </c>
      <c r="F673" t="s">
        <v>536</v>
      </c>
      <c r="G673" t="s">
        <v>537</v>
      </c>
      <c r="H673" s="34">
        <v>24.55</v>
      </c>
      <c r="I673" t="s">
        <v>538</v>
      </c>
      <c r="J673" s="35">
        <f>ROUND(E673/I671* H673,5)</f>
        <v>0.2455</v>
      </c>
      <c r="K673" s="36"/>
    </row>
    <row r="674" spans="1:27" x14ac:dyDescent="0.25">
      <c r="D674" s="37" t="s">
        <v>539</v>
      </c>
      <c r="E674" s="36"/>
      <c r="H674" s="36"/>
      <c r="K674" s="34">
        <f>SUM(J673:J673)</f>
        <v>0.2455</v>
      </c>
    </row>
    <row r="675" spans="1:27" x14ac:dyDescent="0.25">
      <c r="B675" s="24" t="s">
        <v>540</v>
      </c>
      <c r="E675" s="36"/>
      <c r="H675" s="36"/>
      <c r="K675" s="36"/>
    </row>
    <row r="676" spans="1:27" x14ac:dyDescent="0.25">
      <c r="B676" t="s">
        <v>776</v>
      </c>
      <c r="C676" t="s">
        <v>534</v>
      </c>
      <c r="D676" t="s">
        <v>777</v>
      </c>
      <c r="E676" s="33">
        <v>3.3000000000000002E-2</v>
      </c>
      <c r="F676" t="s">
        <v>536</v>
      </c>
      <c r="G676" t="s">
        <v>537</v>
      </c>
      <c r="H676" s="34">
        <v>61.95</v>
      </c>
      <c r="I676" t="s">
        <v>538</v>
      </c>
      <c r="J676" s="35">
        <f>ROUND(E676/I671* H676,5)</f>
        <v>2.0443500000000001</v>
      </c>
      <c r="K676" s="36"/>
    </row>
    <row r="677" spans="1:27" x14ac:dyDescent="0.25">
      <c r="B677" t="s">
        <v>778</v>
      </c>
      <c r="C677" t="s">
        <v>534</v>
      </c>
      <c r="D677" t="s">
        <v>779</v>
      </c>
      <c r="E677" s="33">
        <v>5.5E-2</v>
      </c>
      <c r="F677" t="s">
        <v>536</v>
      </c>
      <c r="G677" t="s">
        <v>537</v>
      </c>
      <c r="H677" s="34">
        <v>55.98</v>
      </c>
      <c r="I677" t="s">
        <v>538</v>
      </c>
      <c r="J677" s="35">
        <f>ROUND(E677/I671* H677,5)</f>
        <v>3.0789</v>
      </c>
      <c r="K677" s="36"/>
    </row>
    <row r="678" spans="1:27" x14ac:dyDescent="0.25">
      <c r="D678" s="37" t="s">
        <v>543</v>
      </c>
      <c r="E678" s="36"/>
      <c r="H678" s="36"/>
      <c r="K678" s="34">
        <f>SUM(J676:J677)</f>
        <v>5.1232500000000005</v>
      </c>
    </row>
    <row r="679" spans="1:27" x14ac:dyDescent="0.25">
      <c r="E679" s="36"/>
      <c r="H679" s="36"/>
      <c r="K679" s="36"/>
    </row>
    <row r="680" spans="1:27" x14ac:dyDescent="0.25">
      <c r="D680" s="37" t="s">
        <v>555</v>
      </c>
      <c r="E680" s="36"/>
      <c r="H680" s="36">
        <v>1.5</v>
      </c>
      <c r="I680" t="s">
        <v>556</v>
      </c>
      <c r="J680">
        <f>ROUND(H680/100*K674,5)</f>
        <v>3.6800000000000001E-3</v>
      </c>
      <c r="K680" s="36"/>
    </row>
    <row r="681" spans="1:27" x14ac:dyDescent="0.25">
      <c r="D681" s="37" t="s">
        <v>554</v>
      </c>
      <c r="E681" s="36"/>
      <c r="H681" s="36"/>
      <c r="K681" s="39">
        <f>SUM(J672:J680)</f>
        <v>5.3724300000000005</v>
      </c>
    </row>
    <row r="682" spans="1:27" x14ac:dyDescent="0.25">
      <c r="D682" s="37" t="s">
        <v>596</v>
      </c>
      <c r="E682" s="36"/>
      <c r="H682" s="36">
        <v>5</v>
      </c>
      <c r="I682" t="s">
        <v>556</v>
      </c>
      <c r="K682" s="34">
        <f>ROUND(H682/100*K681,5)</f>
        <v>0.26862000000000003</v>
      </c>
    </row>
    <row r="683" spans="1:27" x14ac:dyDescent="0.25">
      <c r="D683" s="37" t="s">
        <v>557</v>
      </c>
      <c r="E683" s="36"/>
      <c r="H683" s="36"/>
      <c r="K683" s="39">
        <f>SUM(K681:K682)</f>
        <v>5.6410500000000008</v>
      </c>
    </row>
    <row r="685" spans="1:27" ht="45" customHeight="1" x14ac:dyDescent="0.25">
      <c r="A685" s="28" t="s">
        <v>780</v>
      </c>
      <c r="B685" s="28" t="s">
        <v>63</v>
      </c>
      <c r="C685" s="29" t="s">
        <v>14</v>
      </c>
      <c r="D685" s="7" t="s">
        <v>64</v>
      </c>
      <c r="E685" s="6"/>
      <c r="F685" s="6"/>
      <c r="G685" s="29"/>
      <c r="H685" s="31" t="s">
        <v>530</v>
      </c>
      <c r="I685" s="5">
        <v>1</v>
      </c>
      <c r="J685" s="4"/>
      <c r="K685" s="32">
        <f>ROUND(K693,2)</f>
        <v>7.98</v>
      </c>
      <c r="L685" s="30" t="s">
        <v>781</v>
      </c>
      <c r="M685" s="29"/>
      <c r="N685" s="29"/>
      <c r="O685" s="29"/>
      <c r="P685" s="29"/>
      <c r="Q685" s="29"/>
      <c r="R685" s="29"/>
      <c r="S685" s="29"/>
      <c r="T685" s="29"/>
      <c r="U685" s="29"/>
      <c r="V685" s="29"/>
      <c r="W685" s="29"/>
      <c r="X685" s="29"/>
      <c r="Y685" s="29"/>
      <c r="Z685" s="29"/>
      <c r="AA685" s="29"/>
    </row>
    <row r="686" spans="1:27" x14ac:dyDescent="0.25">
      <c r="B686" s="24" t="s">
        <v>532</v>
      </c>
    </row>
    <row r="687" spans="1:27" x14ac:dyDescent="0.25">
      <c r="B687" t="s">
        <v>646</v>
      </c>
      <c r="C687" t="s">
        <v>534</v>
      </c>
      <c r="D687" t="s">
        <v>606</v>
      </c>
      <c r="E687" s="33">
        <v>0.30499999999999999</v>
      </c>
      <c r="F687" t="s">
        <v>536</v>
      </c>
      <c r="G687" t="s">
        <v>537</v>
      </c>
      <c r="H687" s="34">
        <v>24.55</v>
      </c>
      <c r="I687" t="s">
        <v>538</v>
      </c>
      <c r="J687" s="35">
        <f>ROUND(E687/I685* H687,5)</f>
        <v>7.4877500000000001</v>
      </c>
      <c r="K687" s="36"/>
    </row>
    <row r="688" spans="1:27" x14ac:dyDescent="0.25">
      <c r="D688" s="37" t="s">
        <v>539</v>
      </c>
      <c r="E688" s="36"/>
      <c r="H688" s="36"/>
      <c r="K688" s="34">
        <f>SUM(J687:J687)</f>
        <v>7.4877500000000001</v>
      </c>
    </row>
    <row r="689" spans="1:27" x14ac:dyDescent="0.25">
      <c r="E689" s="36"/>
      <c r="H689" s="36"/>
      <c r="K689" s="36"/>
    </row>
    <row r="690" spans="1:27" x14ac:dyDescent="0.25">
      <c r="D690" s="37" t="s">
        <v>555</v>
      </c>
      <c r="E690" s="36"/>
      <c r="H690" s="36">
        <v>1.5</v>
      </c>
      <c r="I690" t="s">
        <v>556</v>
      </c>
      <c r="J690">
        <f>ROUND(H690/100*K688,5)</f>
        <v>0.11232</v>
      </c>
      <c r="K690" s="36"/>
    </row>
    <row r="691" spans="1:27" x14ac:dyDescent="0.25">
      <c r="D691" s="37" t="s">
        <v>554</v>
      </c>
      <c r="E691" s="36"/>
      <c r="H691" s="36"/>
      <c r="K691" s="39">
        <f>SUM(J686:J690)</f>
        <v>7.6000700000000005</v>
      </c>
    </row>
    <row r="692" spans="1:27" x14ac:dyDescent="0.25">
      <c r="D692" s="37" t="s">
        <v>596</v>
      </c>
      <c r="E692" s="36"/>
      <c r="H692" s="36">
        <v>5</v>
      </c>
      <c r="I692" t="s">
        <v>556</v>
      </c>
      <c r="K692" s="34">
        <f>ROUND(H692/100*K691,5)</f>
        <v>0.38</v>
      </c>
    </row>
    <row r="693" spans="1:27" x14ac:dyDescent="0.25">
      <c r="D693" s="37" t="s">
        <v>557</v>
      </c>
      <c r="E693" s="36"/>
      <c r="H693" s="36"/>
      <c r="K693" s="39">
        <f>SUM(K691:K692)</f>
        <v>7.9800700000000004</v>
      </c>
    </row>
    <row r="695" spans="1:27" ht="45" customHeight="1" x14ac:dyDescent="0.25">
      <c r="A695" s="28" t="s">
        <v>782</v>
      </c>
      <c r="B695" s="28" t="s">
        <v>245</v>
      </c>
      <c r="C695" s="29" t="s">
        <v>14</v>
      </c>
      <c r="D695" s="7" t="s">
        <v>246</v>
      </c>
      <c r="E695" s="6"/>
      <c r="F695" s="6"/>
      <c r="G695" s="29"/>
      <c r="H695" s="31" t="s">
        <v>530</v>
      </c>
      <c r="I695" s="5">
        <v>1</v>
      </c>
      <c r="J695" s="4"/>
      <c r="K695" s="32">
        <f>ROUND(K701,2)</f>
        <v>0.77</v>
      </c>
      <c r="L695" s="30" t="s">
        <v>783</v>
      </c>
      <c r="M695" s="29"/>
      <c r="N695" s="29"/>
      <c r="O695" s="29"/>
      <c r="P695" s="29"/>
      <c r="Q695" s="29"/>
      <c r="R695" s="29"/>
      <c r="S695" s="29"/>
      <c r="T695" s="29"/>
      <c r="U695" s="29"/>
      <c r="V695" s="29"/>
      <c r="W695" s="29"/>
      <c r="X695" s="29"/>
      <c r="Y695" s="29"/>
      <c r="Z695" s="29"/>
      <c r="AA695" s="29"/>
    </row>
    <row r="696" spans="1:27" x14ac:dyDescent="0.25">
      <c r="B696" s="24" t="s">
        <v>540</v>
      </c>
    </row>
    <row r="697" spans="1:27" x14ac:dyDescent="0.25">
      <c r="B697" t="s">
        <v>655</v>
      </c>
      <c r="C697" t="s">
        <v>534</v>
      </c>
      <c r="D697" t="s">
        <v>656</v>
      </c>
      <c r="E697" s="33">
        <v>6.0000000000000001E-3</v>
      </c>
      <c r="F697" t="s">
        <v>536</v>
      </c>
      <c r="G697" t="s">
        <v>537</v>
      </c>
      <c r="H697" s="34">
        <v>121.92</v>
      </c>
      <c r="I697" t="s">
        <v>538</v>
      </c>
      <c r="J697" s="35">
        <f>ROUND(E697/I695* H697,5)</f>
        <v>0.73151999999999995</v>
      </c>
      <c r="K697" s="36"/>
    </row>
    <row r="698" spans="1:27" x14ac:dyDescent="0.25">
      <c r="D698" s="37" t="s">
        <v>543</v>
      </c>
      <c r="E698" s="36"/>
      <c r="H698" s="36"/>
      <c r="K698" s="34">
        <f>SUM(J697:J697)</f>
        <v>0.73151999999999995</v>
      </c>
    </row>
    <row r="699" spans="1:27" x14ac:dyDescent="0.25">
      <c r="D699" s="37" t="s">
        <v>554</v>
      </c>
      <c r="E699" s="36"/>
      <c r="H699" s="36"/>
      <c r="K699" s="39">
        <f>SUM(J696:J698)</f>
        <v>0.73151999999999995</v>
      </c>
    </row>
    <row r="700" spans="1:27" x14ac:dyDescent="0.25">
      <c r="D700" s="37" t="s">
        <v>596</v>
      </c>
      <c r="E700" s="36"/>
      <c r="H700" s="36">
        <v>5</v>
      </c>
      <c r="I700" t="s">
        <v>556</v>
      </c>
      <c r="K700" s="34">
        <f>ROUND(H700/100*K699,5)</f>
        <v>3.6580000000000001E-2</v>
      </c>
    </row>
    <row r="701" spans="1:27" x14ac:dyDescent="0.25">
      <c r="D701" s="37" t="s">
        <v>557</v>
      </c>
      <c r="E701" s="36"/>
      <c r="H701" s="36"/>
      <c r="K701" s="39">
        <f>SUM(K699:K700)</f>
        <v>0.7681</v>
      </c>
    </row>
    <row r="703" spans="1:27" ht="45" customHeight="1" x14ac:dyDescent="0.25">
      <c r="A703" s="28" t="s">
        <v>784</v>
      </c>
      <c r="B703" s="28" t="s">
        <v>69</v>
      </c>
      <c r="C703" s="29" t="s">
        <v>14</v>
      </c>
      <c r="D703" s="7" t="s">
        <v>70</v>
      </c>
      <c r="E703" s="6"/>
      <c r="F703" s="6"/>
      <c r="G703" s="29"/>
      <c r="H703" s="31" t="s">
        <v>530</v>
      </c>
      <c r="I703" s="5">
        <v>1</v>
      </c>
      <c r="J703" s="4"/>
      <c r="K703" s="32">
        <f>ROUND(K709,2)</f>
        <v>3.77</v>
      </c>
      <c r="L703" s="30" t="s">
        <v>785</v>
      </c>
      <c r="M703" s="29"/>
      <c r="N703" s="29"/>
      <c r="O703" s="29"/>
      <c r="P703" s="29"/>
      <c r="Q703" s="29"/>
      <c r="R703" s="29"/>
      <c r="S703" s="29"/>
      <c r="T703" s="29"/>
      <c r="U703" s="29"/>
      <c r="V703" s="29"/>
      <c r="W703" s="29"/>
      <c r="X703" s="29"/>
      <c r="Y703" s="29"/>
      <c r="Z703" s="29"/>
      <c r="AA703" s="29"/>
    </row>
    <row r="704" spans="1:27" x14ac:dyDescent="0.25">
      <c r="B704" s="24" t="s">
        <v>540</v>
      </c>
    </row>
    <row r="705" spans="1:27" x14ac:dyDescent="0.25">
      <c r="B705" t="s">
        <v>776</v>
      </c>
      <c r="C705" t="s">
        <v>534</v>
      </c>
      <c r="D705" t="s">
        <v>777</v>
      </c>
      <c r="E705" s="33">
        <v>5.8000000000000003E-2</v>
      </c>
      <c r="F705" t="s">
        <v>536</v>
      </c>
      <c r="G705" t="s">
        <v>537</v>
      </c>
      <c r="H705" s="34">
        <v>61.95</v>
      </c>
      <c r="I705" t="s">
        <v>538</v>
      </c>
      <c r="J705" s="35">
        <f>ROUND(E705/I703* H705,5)</f>
        <v>3.5931000000000002</v>
      </c>
      <c r="K705" s="36"/>
    </row>
    <row r="706" spans="1:27" x14ac:dyDescent="0.25">
      <c r="D706" s="37" t="s">
        <v>543</v>
      </c>
      <c r="E706" s="36"/>
      <c r="H706" s="36"/>
      <c r="K706" s="34">
        <f>SUM(J705:J705)</f>
        <v>3.5931000000000002</v>
      </c>
    </row>
    <row r="707" spans="1:27" x14ac:dyDescent="0.25">
      <c r="D707" s="37" t="s">
        <v>554</v>
      </c>
      <c r="E707" s="36"/>
      <c r="H707" s="36"/>
      <c r="K707" s="39">
        <f>SUM(J704:J706)</f>
        <v>3.5931000000000002</v>
      </c>
    </row>
    <row r="708" spans="1:27" x14ac:dyDescent="0.25">
      <c r="D708" s="37" t="s">
        <v>596</v>
      </c>
      <c r="E708" s="36"/>
      <c r="H708" s="36">
        <v>5</v>
      </c>
      <c r="I708" t="s">
        <v>556</v>
      </c>
      <c r="K708" s="34">
        <f>ROUND(H708/100*K707,5)</f>
        <v>0.17965999999999999</v>
      </c>
    </row>
    <row r="709" spans="1:27" x14ac:dyDescent="0.25">
      <c r="D709" s="37" t="s">
        <v>557</v>
      </c>
      <c r="E709" s="36"/>
      <c r="H709" s="36"/>
      <c r="K709" s="39">
        <f>SUM(K707:K708)</f>
        <v>3.7727600000000003</v>
      </c>
    </row>
    <row r="711" spans="1:27" ht="45" customHeight="1" x14ac:dyDescent="0.25">
      <c r="A711" s="28" t="s">
        <v>786</v>
      </c>
      <c r="B711" s="28" t="s">
        <v>268</v>
      </c>
      <c r="C711" s="29" t="s">
        <v>19</v>
      </c>
      <c r="D711" s="7" t="s">
        <v>269</v>
      </c>
      <c r="E711" s="6"/>
      <c r="F711" s="6"/>
      <c r="G711" s="29"/>
      <c r="H711" s="31" t="s">
        <v>530</v>
      </c>
      <c r="I711" s="5">
        <v>1</v>
      </c>
      <c r="J711" s="4"/>
      <c r="K711" s="32">
        <f>ROUND(K718,2)</f>
        <v>11.08</v>
      </c>
      <c r="L711" s="30" t="s">
        <v>787</v>
      </c>
      <c r="M711" s="29"/>
      <c r="N711" s="29"/>
      <c r="O711" s="29"/>
      <c r="P711" s="29"/>
      <c r="Q711" s="29"/>
      <c r="R711" s="29"/>
      <c r="S711" s="29"/>
      <c r="T711" s="29"/>
      <c r="U711" s="29"/>
      <c r="V711" s="29"/>
      <c r="W711" s="29"/>
      <c r="X711" s="29"/>
      <c r="Y711" s="29"/>
      <c r="Z711" s="29"/>
      <c r="AA711" s="29"/>
    </row>
    <row r="712" spans="1:27" x14ac:dyDescent="0.25">
      <c r="B712" s="24" t="s">
        <v>540</v>
      </c>
    </row>
    <row r="713" spans="1:27" x14ac:dyDescent="0.25">
      <c r="B713" t="s">
        <v>788</v>
      </c>
      <c r="C713" t="s">
        <v>534</v>
      </c>
      <c r="D713" t="s">
        <v>789</v>
      </c>
      <c r="E713" s="33">
        <v>0.14000000000000001</v>
      </c>
      <c r="F713" t="s">
        <v>536</v>
      </c>
      <c r="G713" t="s">
        <v>537</v>
      </c>
      <c r="H713" s="34">
        <v>64.36</v>
      </c>
      <c r="I713" t="s">
        <v>538</v>
      </c>
      <c r="J713" s="35">
        <f>ROUND(E713/I711* H713,5)</f>
        <v>9.0104000000000006</v>
      </c>
      <c r="K713" s="36"/>
    </row>
    <row r="714" spans="1:27" x14ac:dyDescent="0.25">
      <c r="B714" t="s">
        <v>790</v>
      </c>
      <c r="C714" t="s">
        <v>791</v>
      </c>
      <c r="D714" t="s">
        <v>792</v>
      </c>
      <c r="E714" s="33">
        <v>6.8999999999999999E-3</v>
      </c>
      <c r="F714" t="s">
        <v>536</v>
      </c>
      <c r="G714" t="s">
        <v>537</v>
      </c>
      <c r="H714" s="34">
        <v>223.33</v>
      </c>
      <c r="I714" t="s">
        <v>538</v>
      </c>
      <c r="J714" s="35">
        <f>ROUND(E714/I711* H714,5)</f>
        <v>1.54098</v>
      </c>
      <c r="K714" s="36"/>
    </row>
    <row r="715" spans="1:27" x14ac:dyDescent="0.25">
      <c r="D715" s="37" t="s">
        <v>543</v>
      </c>
      <c r="E715" s="36"/>
      <c r="H715" s="36"/>
      <c r="K715" s="34">
        <f>SUM(J713:J714)</f>
        <v>10.55138</v>
      </c>
    </row>
    <row r="716" spans="1:27" x14ac:dyDescent="0.25">
      <c r="D716" s="37" t="s">
        <v>554</v>
      </c>
      <c r="E716" s="36"/>
      <c r="H716" s="36"/>
      <c r="K716" s="39">
        <f>SUM(J712:J715)</f>
        <v>10.55138</v>
      </c>
    </row>
    <row r="717" spans="1:27" x14ac:dyDescent="0.25">
      <c r="D717" s="37" t="s">
        <v>596</v>
      </c>
      <c r="E717" s="36"/>
      <c r="H717" s="36">
        <v>5</v>
      </c>
      <c r="I717" t="s">
        <v>556</v>
      </c>
      <c r="K717" s="34">
        <f>ROUND(H717/100*K716,5)</f>
        <v>0.52756999999999998</v>
      </c>
    </row>
    <row r="718" spans="1:27" x14ac:dyDescent="0.25">
      <c r="D718" s="37" t="s">
        <v>557</v>
      </c>
      <c r="E718" s="36"/>
      <c r="H718" s="36"/>
      <c r="K718" s="39">
        <f>SUM(K716:K717)</f>
        <v>11.078950000000001</v>
      </c>
    </row>
    <row r="720" spans="1:27" ht="45" customHeight="1" x14ac:dyDescent="0.25">
      <c r="A720" s="28" t="s">
        <v>793</v>
      </c>
      <c r="B720" s="28" t="s">
        <v>75</v>
      </c>
      <c r="C720" s="29" t="s">
        <v>19</v>
      </c>
      <c r="D720" s="7" t="s">
        <v>76</v>
      </c>
      <c r="E720" s="6"/>
      <c r="F720" s="6"/>
      <c r="G720" s="29"/>
      <c r="H720" s="31" t="s">
        <v>530</v>
      </c>
      <c r="I720" s="5">
        <v>1</v>
      </c>
      <c r="J720" s="4"/>
      <c r="K720" s="32">
        <f>ROUND(K726,2)</f>
        <v>8.26</v>
      </c>
      <c r="L720" s="30" t="s">
        <v>794</v>
      </c>
      <c r="M720" s="29"/>
      <c r="N720" s="29"/>
      <c r="O720" s="29"/>
      <c r="P720" s="29"/>
      <c r="Q720" s="29"/>
      <c r="R720" s="29"/>
      <c r="S720" s="29"/>
      <c r="T720" s="29"/>
      <c r="U720" s="29"/>
      <c r="V720" s="29"/>
      <c r="W720" s="29"/>
      <c r="X720" s="29"/>
      <c r="Y720" s="29"/>
      <c r="Z720" s="29"/>
      <c r="AA720" s="29"/>
    </row>
    <row r="721" spans="1:27" x14ac:dyDescent="0.25">
      <c r="B721" s="24" t="s">
        <v>544</v>
      </c>
    </row>
    <row r="722" spans="1:27" x14ac:dyDescent="0.25">
      <c r="B722" t="s">
        <v>795</v>
      </c>
      <c r="C722" t="s">
        <v>19</v>
      </c>
      <c r="D722" t="s">
        <v>796</v>
      </c>
      <c r="E722" s="33">
        <v>1</v>
      </c>
      <c r="G722" t="s">
        <v>537</v>
      </c>
      <c r="H722" s="34">
        <v>7.87</v>
      </c>
      <c r="I722" t="s">
        <v>538</v>
      </c>
      <c r="J722" s="35">
        <f>ROUND(E722* H722,5)</f>
        <v>7.87</v>
      </c>
      <c r="K722" s="36"/>
    </row>
    <row r="723" spans="1:27" x14ac:dyDescent="0.25">
      <c r="D723" s="37" t="s">
        <v>553</v>
      </c>
      <c r="E723" s="36"/>
      <c r="H723" s="36"/>
      <c r="K723" s="34">
        <f>SUM(J722:J722)</f>
        <v>7.87</v>
      </c>
    </row>
    <row r="724" spans="1:27" x14ac:dyDescent="0.25">
      <c r="D724" s="37" t="s">
        <v>554</v>
      </c>
      <c r="E724" s="36"/>
      <c r="H724" s="36"/>
      <c r="K724" s="39">
        <f>SUM(J721:J723)</f>
        <v>7.87</v>
      </c>
    </row>
    <row r="725" spans="1:27" x14ac:dyDescent="0.25">
      <c r="D725" s="37" t="s">
        <v>596</v>
      </c>
      <c r="E725" s="36"/>
      <c r="H725" s="36">
        <v>5</v>
      </c>
      <c r="I725" t="s">
        <v>556</v>
      </c>
      <c r="K725" s="34">
        <f>ROUND(H725/100*K724,5)</f>
        <v>0.39350000000000002</v>
      </c>
    </row>
    <row r="726" spans="1:27" x14ac:dyDescent="0.25">
      <c r="D726" s="37" t="s">
        <v>557</v>
      </c>
      <c r="E726" s="36"/>
      <c r="H726" s="36"/>
      <c r="K726" s="39">
        <f>SUM(K724:K725)</f>
        <v>8.2635000000000005</v>
      </c>
    </row>
    <row r="728" spans="1:27" ht="45" customHeight="1" x14ac:dyDescent="0.25">
      <c r="A728" s="28" t="s">
        <v>797</v>
      </c>
      <c r="B728" s="28" t="s">
        <v>504</v>
      </c>
      <c r="C728" s="29" t="s">
        <v>19</v>
      </c>
      <c r="D728" s="7" t="s">
        <v>505</v>
      </c>
      <c r="E728" s="6"/>
      <c r="F728" s="6"/>
      <c r="G728" s="29"/>
      <c r="H728" s="31" t="s">
        <v>530</v>
      </c>
      <c r="I728" s="5">
        <v>1</v>
      </c>
      <c r="J728" s="4"/>
      <c r="K728" s="32">
        <f>ROUND(K734,2)</f>
        <v>5.67</v>
      </c>
      <c r="L728" s="30" t="s">
        <v>798</v>
      </c>
      <c r="M728" s="29"/>
      <c r="N728" s="29"/>
      <c r="O728" s="29"/>
      <c r="P728" s="29"/>
      <c r="Q728" s="29"/>
      <c r="R728" s="29"/>
      <c r="S728" s="29"/>
      <c r="T728" s="29"/>
      <c r="U728" s="29"/>
      <c r="V728" s="29"/>
      <c r="W728" s="29"/>
      <c r="X728" s="29"/>
      <c r="Y728" s="29"/>
      <c r="Z728" s="29"/>
      <c r="AA728" s="29"/>
    </row>
    <row r="729" spans="1:27" x14ac:dyDescent="0.25">
      <c r="B729" s="24" t="s">
        <v>540</v>
      </c>
    </row>
    <row r="730" spans="1:27" x14ac:dyDescent="0.25">
      <c r="B730" t="s">
        <v>799</v>
      </c>
      <c r="C730" t="s">
        <v>534</v>
      </c>
      <c r="D730" t="s">
        <v>800</v>
      </c>
      <c r="E730" s="33">
        <v>0.1</v>
      </c>
      <c r="F730" t="s">
        <v>536</v>
      </c>
      <c r="G730" t="s">
        <v>537</v>
      </c>
      <c r="H730" s="34">
        <v>53.99</v>
      </c>
      <c r="I730" t="s">
        <v>538</v>
      </c>
      <c r="J730" s="35">
        <f>ROUND(E730/I728* H730,5)</f>
        <v>5.399</v>
      </c>
      <c r="K730" s="36"/>
    </row>
    <row r="731" spans="1:27" x14ac:dyDescent="0.25">
      <c r="D731" s="37" t="s">
        <v>543</v>
      </c>
      <c r="E731" s="36"/>
      <c r="H731" s="36"/>
      <c r="K731" s="34">
        <f>SUM(J730:J730)</f>
        <v>5.399</v>
      </c>
    </row>
    <row r="732" spans="1:27" x14ac:dyDescent="0.25">
      <c r="D732" s="37" t="s">
        <v>554</v>
      </c>
      <c r="E732" s="36"/>
      <c r="H732" s="36"/>
      <c r="K732" s="39">
        <f>SUM(J729:J731)</f>
        <v>5.399</v>
      </c>
    </row>
    <row r="733" spans="1:27" x14ac:dyDescent="0.25">
      <c r="D733" s="37" t="s">
        <v>596</v>
      </c>
      <c r="E733" s="36"/>
      <c r="H733" s="36">
        <v>5</v>
      </c>
      <c r="I733" t="s">
        <v>556</v>
      </c>
      <c r="K733" s="34">
        <f>ROUND(H733/100*K732,5)</f>
        <v>0.26995000000000002</v>
      </c>
    </row>
    <row r="734" spans="1:27" x14ac:dyDescent="0.25">
      <c r="D734" s="37" t="s">
        <v>557</v>
      </c>
      <c r="E734" s="36"/>
      <c r="H734" s="36"/>
      <c r="K734" s="39">
        <f>SUM(K732:K733)</f>
        <v>5.6689499999999997</v>
      </c>
    </row>
    <row r="736" spans="1:27" ht="45" customHeight="1" x14ac:dyDescent="0.25">
      <c r="A736" s="28" t="s">
        <v>801</v>
      </c>
      <c r="B736" s="28" t="s">
        <v>507</v>
      </c>
      <c r="C736" s="29" t="s">
        <v>19</v>
      </c>
      <c r="D736" s="7" t="s">
        <v>508</v>
      </c>
      <c r="E736" s="6"/>
      <c r="F736" s="6"/>
      <c r="G736" s="29"/>
      <c r="H736" s="31" t="s">
        <v>530</v>
      </c>
      <c r="I736" s="5">
        <v>1</v>
      </c>
      <c r="J736" s="4"/>
      <c r="K736" s="32">
        <f>ROUND(K742,2)</f>
        <v>4.66</v>
      </c>
      <c r="L736" s="30" t="s">
        <v>802</v>
      </c>
      <c r="M736" s="29"/>
      <c r="N736" s="29"/>
      <c r="O736" s="29"/>
      <c r="P736" s="29"/>
      <c r="Q736" s="29"/>
      <c r="R736" s="29"/>
      <c r="S736" s="29"/>
      <c r="T736" s="29"/>
      <c r="U736" s="29"/>
      <c r="V736" s="29"/>
      <c r="W736" s="29"/>
      <c r="X736" s="29"/>
      <c r="Y736" s="29"/>
      <c r="Z736" s="29"/>
      <c r="AA736" s="29"/>
    </row>
    <row r="737" spans="1:27" x14ac:dyDescent="0.25">
      <c r="B737" s="24" t="s">
        <v>540</v>
      </c>
    </row>
    <row r="738" spans="1:27" x14ac:dyDescent="0.25">
      <c r="B738" t="s">
        <v>788</v>
      </c>
      <c r="C738" t="s">
        <v>534</v>
      </c>
      <c r="D738" t="s">
        <v>789</v>
      </c>
      <c r="E738" s="33">
        <v>6.9000000000000006E-2</v>
      </c>
      <c r="F738" t="s">
        <v>536</v>
      </c>
      <c r="G738" t="s">
        <v>537</v>
      </c>
      <c r="H738" s="34">
        <v>64.36</v>
      </c>
      <c r="I738" t="s">
        <v>538</v>
      </c>
      <c r="J738" s="35">
        <f>ROUND(E738/I736* H738,5)</f>
        <v>4.4408399999999997</v>
      </c>
      <c r="K738" s="36"/>
    </row>
    <row r="739" spans="1:27" x14ac:dyDescent="0.25">
      <c r="D739" s="37" t="s">
        <v>543</v>
      </c>
      <c r="E739" s="36"/>
      <c r="H739" s="36"/>
      <c r="K739" s="34">
        <f>SUM(J738:J738)</f>
        <v>4.4408399999999997</v>
      </c>
    </row>
    <row r="740" spans="1:27" x14ac:dyDescent="0.25">
      <c r="D740" s="37" t="s">
        <v>554</v>
      </c>
      <c r="E740" s="36"/>
      <c r="H740" s="36"/>
      <c r="K740" s="39">
        <f>SUM(J737:J739)</f>
        <v>4.4408399999999997</v>
      </c>
    </row>
    <row r="741" spans="1:27" x14ac:dyDescent="0.25">
      <c r="D741" s="37" t="s">
        <v>596</v>
      </c>
      <c r="E741" s="36"/>
      <c r="H741" s="36">
        <v>5</v>
      </c>
      <c r="I741" t="s">
        <v>556</v>
      </c>
      <c r="K741" s="34">
        <f>ROUND(H741/100*K740,5)</f>
        <v>0.22203999999999999</v>
      </c>
    </row>
    <row r="742" spans="1:27" x14ac:dyDescent="0.25">
      <c r="D742" s="37" t="s">
        <v>557</v>
      </c>
      <c r="E742" s="36"/>
      <c r="H742" s="36"/>
      <c r="K742" s="39">
        <f>SUM(K740:K741)</f>
        <v>4.6628799999999995</v>
      </c>
    </row>
    <row r="744" spans="1:27" ht="45" customHeight="1" x14ac:dyDescent="0.25">
      <c r="A744" s="28" t="s">
        <v>803</v>
      </c>
      <c r="B744" s="28" t="s">
        <v>506</v>
      </c>
      <c r="C744" s="29" t="s">
        <v>19</v>
      </c>
      <c r="D744" s="7" t="s">
        <v>271</v>
      </c>
      <c r="E744" s="6"/>
      <c r="F744" s="6"/>
      <c r="G744" s="29"/>
      <c r="H744" s="31" t="s">
        <v>530</v>
      </c>
      <c r="I744" s="5">
        <v>1</v>
      </c>
      <c r="J744" s="4"/>
      <c r="K744" s="32">
        <f>ROUND(K750,2)</f>
        <v>11.1</v>
      </c>
      <c r="L744" s="30" t="s">
        <v>804</v>
      </c>
      <c r="M744" s="29"/>
      <c r="N744" s="29"/>
      <c r="O744" s="29"/>
      <c r="P744" s="29"/>
      <c r="Q744" s="29"/>
      <c r="R744" s="29"/>
      <c r="S744" s="29"/>
      <c r="T744" s="29"/>
      <c r="U744" s="29"/>
      <c r="V744" s="29"/>
      <c r="W744" s="29"/>
      <c r="X744" s="29"/>
      <c r="Y744" s="29"/>
      <c r="Z744" s="29"/>
      <c r="AA744" s="29"/>
    </row>
    <row r="745" spans="1:27" x14ac:dyDescent="0.25">
      <c r="B745" s="24" t="s">
        <v>544</v>
      </c>
    </row>
    <row r="746" spans="1:27" x14ac:dyDescent="0.25">
      <c r="B746" t="s">
        <v>805</v>
      </c>
      <c r="C746" t="s">
        <v>19</v>
      </c>
      <c r="D746" t="s">
        <v>271</v>
      </c>
      <c r="E746" s="33">
        <v>1</v>
      </c>
      <c r="G746" t="s">
        <v>537</v>
      </c>
      <c r="H746" s="34">
        <v>10.57</v>
      </c>
      <c r="I746" t="s">
        <v>538</v>
      </c>
      <c r="J746" s="35">
        <f>ROUND(E746* H746,5)</f>
        <v>10.57</v>
      </c>
      <c r="K746" s="36"/>
    </row>
    <row r="747" spans="1:27" x14ac:dyDescent="0.25">
      <c r="D747" s="37" t="s">
        <v>553</v>
      </c>
      <c r="E747" s="36"/>
      <c r="H747" s="36"/>
      <c r="K747" s="34">
        <f>SUM(J746:J746)</f>
        <v>10.57</v>
      </c>
    </row>
    <row r="748" spans="1:27" x14ac:dyDescent="0.25">
      <c r="D748" s="37" t="s">
        <v>554</v>
      </c>
      <c r="E748" s="36"/>
      <c r="H748" s="36"/>
      <c r="K748" s="39">
        <f>SUM(J745:J747)</f>
        <v>10.57</v>
      </c>
    </row>
    <row r="749" spans="1:27" x14ac:dyDescent="0.25">
      <c r="D749" s="37" t="s">
        <v>596</v>
      </c>
      <c r="E749" s="36"/>
      <c r="H749" s="36">
        <v>5</v>
      </c>
      <c r="I749" t="s">
        <v>556</v>
      </c>
      <c r="K749" s="34">
        <f>ROUND(H749/100*K748,5)</f>
        <v>0.52849999999999997</v>
      </c>
    </row>
    <row r="750" spans="1:27" x14ac:dyDescent="0.25">
      <c r="D750" s="37" t="s">
        <v>557</v>
      </c>
      <c r="E750" s="36"/>
      <c r="H750" s="36"/>
      <c r="K750" s="39">
        <f>SUM(K748:K749)</f>
        <v>11.0985</v>
      </c>
    </row>
    <row r="752" spans="1:27" ht="45" customHeight="1" x14ac:dyDescent="0.25">
      <c r="A752" s="28" t="s">
        <v>806</v>
      </c>
      <c r="B752" s="28" t="s">
        <v>509</v>
      </c>
      <c r="C752" s="29" t="s">
        <v>19</v>
      </c>
      <c r="D752" s="7" t="s">
        <v>510</v>
      </c>
      <c r="E752" s="6"/>
      <c r="F752" s="6"/>
      <c r="G752" s="29"/>
      <c r="H752" s="31" t="s">
        <v>530</v>
      </c>
      <c r="I752" s="5">
        <v>1</v>
      </c>
      <c r="J752" s="4"/>
      <c r="K752" s="32">
        <f>ROUND(K758,2)</f>
        <v>31.45</v>
      </c>
      <c r="L752" s="30" t="s">
        <v>804</v>
      </c>
      <c r="M752" s="29"/>
      <c r="N752" s="29"/>
      <c r="O752" s="29"/>
      <c r="P752" s="29"/>
      <c r="Q752" s="29"/>
      <c r="R752" s="29"/>
      <c r="S752" s="29"/>
      <c r="T752" s="29"/>
      <c r="U752" s="29"/>
      <c r="V752" s="29"/>
      <c r="W752" s="29"/>
      <c r="X752" s="29"/>
      <c r="Y752" s="29"/>
      <c r="Z752" s="29"/>
      <c r="AA752" s="29"/>
    </row>
    <row r="753" spans="1:27" x14ac:dyDescent="0.25">
      <c r="B753" s="24" t="s">
        <v>544</v>
      </c>
    </row>
    <row r="754" spans="1:27" x14ac:dyDescent="0.25">
      <c r="B754" t="s">
        <v>807</v>
      </c>
      <c r="C754" t="s">
        <v>181</v>
      </c>
      <c r="D754" t="s">
        <v>510</v>
      </c>
      <c r="E754" s="33">
        <v>0.17</v>
      </c>
      <c r="G754" t="s">
        <v>537</v>
      </c>
      <c r="H754" s="34">
        <v>176.18</v>
      </c>
      <c r="I754" t="s">
        <v>538</v>
      </c>
      <c r="J754" s="35">
        <f>ROUND(E754* H754,5)</f>
        <v>29.950600000000001</v>
      </c>
      <c r="K754" s="36"/>
    </row>
    <row r="755" spans="1:27" x14ac:dyDescent="0.25">
      <c r="D755" s="37" t="s">
        <v>553</v>
      </c>
      <c r="E755" s="36"/>
      <c r="H755" s="36"/>
      <c r="K755" s="34">
        <f>SUM(J754:J754)</f>
        <v>29.950600000000001</v>
      </c>
    </row>
    <row r="756" spans="1:27" x14ac:dyDescent="0.25">
      <c r="D756" s="37" t="s">
        <v>554</v>
      </c>
      <c r="E756" s="36"/>
      <c r="H756" s="36"/>
      <c r="K756" s="39">
        <f>SUM(J753:J755)</f>
        <v>29.950600000000001</v>
      </c>
    </row>
    <row r="757" spans="1:27" x14ac:dyDescent="0.25">
      <c r="D757" s="37" t="s">
        <v>596</v>
      </c>
      <c r="E757" s="36"/>
      <c r="H757" s="36">
        <v>5</v>
      </c>
      <c r="I757" t="s">
        <v>556</v>
      </c>
      <c r="K757" s="34">
        <f>ROUND(H757/100*K756,5)</f>
        <v>1.49753</v>
      </c>
    </row>
    <row r="758" spans="1:27" x14ac:dyDescent="0.25">
      <c r="D758" s="37" t="s">
        <v>557</v>
      </c>
      <c r="E758" s="36"/>
      <c r="H758" s="36"/>
      <c r="K758" s="39">
        <f>SUM(K756:K757)</f>
        <v>31.448130000000003</v>
      </c>
    </row>
    <row r="760" spans="1:27" ht="45" customHeight="1" x14ac:dyDescent="0.25">
      <c r="A760" s="28" t="s">
        <v>808</v>
      </c>
      <c r="B760" s="28" t="s">
        <v>513</v>
      </c>
      <c r="C760" s="29" t="s">
        <v>19</v>
      </c>
      <c r="D760" s="7" t="s">
        <v>514</v>
      </c>
      <c r="E760" s="6"/>
      <c r="F760" s="6"/>
      <c r="G760" s="29"/>
      <c r="H760" s="31" t="s">
        <v>530</v>
      </c>
      <c r="I760" s="5">
        <v>1</v>
      </c>
      <c r="J760" s="4"/>
      <c r="K760" s="32">
        <f>ROUND(K766,2)</f>
        <v>89.81</v>
      </c>
      <c r="L760" s="30" t="s">
        <v>809</v>
      </c>
      <c r="M760" s="29"/>
      <c r="N760" s="29"/>
      <c r="O760" s="29"/>
      <c r="P760" s="29"/>
      <c r="Q760" s="29"/>
      <c r="R760" s="29"/>
      <c r="S760" s="29"/>
      <c r="T760" s="29"/>
      <c r="U760" s="29"/>
      <c r="V760" s="29"/>
      <c r="W760" s="29"/>
      <c r="X760" s="29"/>
      <c r="Y760" s="29"/>
      <c r="Z760" s="29"/>
      <c r="AA760" s="29"/>
    </row>
    <row r="761" spans="1:27" x14ac:dyDescent="0.25">
      <c r="B761" s="24" t="s">
        <v>544</v>
      </c>
    </row>
    <row r="762" spans="1:27" x14ac:dyDescent="0.25">
      <c r="B762" t="s">
        <v>810</v>
      </c>
      <c r="C762" t="s">
        <v>181</v>
      </c>
      <c r="D762" t="s">
        <v>514</v>
      </c>
      <c r="E762" s="33">
        <v>0.9</v>
      </c>
      <c r="G762" t="s">
        <v>537</v>
      </c>
      <c r="H762" s="34">
        <v>95.04</v>
      </c>
      <c r="I762" t="s">
        <v>538</v>
      </c>
      <c r="J762" s="35">
        <f>ROUND(E762* H762,5)</f>
        <v>85.536000000000001</v>
      </c>
      <c r="K762" s="36"/>
    </row>
    <row r="763" spans="1:27" x14ac:dyDescent="0.25">
      <c r="D763" s="37" t="s">
        <v>553</v>
      </c>
      <c r="E763" s="36"/>
      <c r="H763" s="36"/>
      <c r="K763" s="34">
        <f>SUM(J762:J762)</f>
        <v>85.536000000000001</v>
      </c>
    </row>
    <row r="764" spans="1:27" x14ac:dyDescent="0.25">
      <c r="D764" s="37" t="s">
        <v>554</v>
      </c>
      <c r="E764" s="36"/>
      <c r="H764" s="36"/>
      <c r="K764" s="39">
        <f>SUM(J761:J763)</f>
        <v>85.536000000000001</v>
      </c>
    </row>
    <row r="765" spans="1:27" x14ac:dyDescent="0.25">
      <c r="D765" s="37" t="s">
        <v>596</v>
      </c>
      <c r="E765" s="36"/>
      <c r="H765" s="36">
        <v>5</v>
      </c>
      <c r="I765" t="s">
        <v>556</v>
      </c>
      <c r="K765" s="34">
        <f>ROUND(H765/100*K764,5)</f>
        <v>4.2767999999999997</v>
      </c>
    </row>
    <row r="766" spans="1:27" x14ac:dyDescent="0.25">
      <c r="D766" s="37" t="s">
        <v>557</v>
      </c>
      <c r="E766" s="36"/>
      <c r="H766" s="36"/>
      <c r="K766" s="39">
        <f>SUM(K764:K765)</f>
        <v>89.812799999999996</v>
      </c>
    </row>
    <row r="768" spans="1:27" ht="45" customHeight="1" x14ac:dyDescent="0.25">
      <c r="A768" s="28" t="s">
        <v>811</v>
      </c>
      <c r="B768" s="28" t="s">
        <v>511</v>
      </c>
      <c r="C768" s="29" t="s">
        <v>19</v>
      </c>
      <c r="D768" s="7" t="s">
        <v>512</v>
      </c>
      <c r="E768" s="6"/>
      <c r="F768" s="6"/>
      <c r="G768" s="29"/>
      <c r="H768" s="31" t="s">
        <v>530</v>
      </c>
      <c r="I768" s="5">
        <v>1</v>
      </c>
      <c r="J768" s="4"/>
      <c r="K768" s="32">
        <f>ROUND(K774,2)</f>
        <v>22.61</v>
      </c>
      <c r="L768" s="30" t="s">
        <v>804</v>
      </c>
      <c r="M768" s="29"/>
      <c r="N768" s="29"/>
      <c r="O768" s="29"/>
      <c r="P768" s="29"/>
      <c r="Q768" s="29"/>
      <c r="R768" s="29"/>
      <c r="S768" s="29"/>
      <c r="T768" s="29"/>
      <c r="U768" s="29"/>
      <c r="V768" s="29"/>
      <c r="W768" s="29"/>
      <c r="X768" s="29"/>
      <c r="Y768" s="29"/>
      <c r="Z768" s="29"/>
      <c r="AA768" s="29"/>
    </row>
    <row r="769" spans="1:27" x14ac:dyDescent="0.25">
      <c r="B769" s="24" t="s">
        <v>544</v>
      </c>
    </row>
    <row r="770" spans="1:27" x14ac:dyDescent="0.25">
      <c r="B770" t="s">
        <v>812</v>
      </c>
      <c r="C770" t="s">
        <v>181</v>
      </c>
      <c r="D770" t="s">
        <v>512</v>
      </c>
      <c r="E770" s="33">
        <v>1.45</v>
      </c>
      <c r="G770" t="s">
        <v>537</v>
      </c>
      <c r="H770" s="34">
        <v>14.85</v>
      </c>
      <c r="I770" t="s">
        <v>538</v>
      </c>
      <c r="J770" s="35">
        <f>ROUND(E770* H770,5)</f>
        <v>21.532499999999999</v>
      </c>
      <c r="K770" s="36"/>
    </row>
    <row r="771" spans="1:27" x14ac:dyDescent="0.25">
      <c r="D771" s="37" t="s">
        <v>553</v>
      </c>
      <c r="E771" s="36"/>
      <c r="H771" s="36"/>
      <c r="K771" s="34">
        <f>SUM(J770:J770)</f>
        <v>21.532499999999999</v>
      </c>
    </row>
    <row r="772" spans="1:27" x14ac:dyDescent="0.25">
      <c r="D772" s="37" t="s">
        <v>554</v>
      </c>
      <c r="E772" s="36"/>
      <c r="H772" s="36"/>
      <c r="K772" s="39">
        <f>SUM(J769:J771)</f>
        <v>21.532499999999999</v>
      </c>
    </row>
    <row r="773" spans="1:27" x14ac:dyDescent="0.25">
      <c r="D773" s="37" t="s">
        <v>596</v>
      </c>
      <c r="E773" s="36"/>
      <c r="H773" s="36">
        <v>5</v>
      </c>
      <c r="I773" t="s">
        <v>556</v>
      </c>
      <c r="K773" s="34">
        <f>ROUND(H773/100*K772,5)</f>
        <v>1.07663</v>
      </c>
    </row>
    <row r="774" spans="1:27" x14ac:dyDescent="0.25">
      <c r="D774" s="37" t="s">
        <v>557</v>
      </c>
      <c r="E774" s="36"/>
      <c r="H774" s="36"/>
      <c r="K774" s="39">
        <f>SUM(K772:K773)</f>
        <v>22.60913</v>
      </c>
    </row>
    <row r="776" spans="1:27" ht="45" customHeight="1" x14ac:dyDescent="0.25">
      <c r="A776" s="28" t="s">
        <v>813</v>
      </c>
      <c r="B776" s="28" t="s">
        <v>270</v>
      </c>
      <c r="C776" s="29" t="s">
        <v>19</v>
      </c>
      <c r="D776" s="7" t="s">
        <v>271</v>
      </c>
      <c r="E776" s="6"/>
      <c r="F776" s="6"/>
      <c r="G776" s="29"/>
      <c r="H776" s="31" t="s">
        <v>530</v>
      </c>
      <c r="I776" s="5">
        <v>1</v>
      </c>
      <c r="J776" s="4"/>
      <c r="K776" s="32">
        <f>ROUND(K782,2)</f>
        <v>11.1</v>
      </c>
      <c r="L776" s="30" t="s">
        <v>804</v>
      </c>
      <c r="M776" s="29"/>
      <c r="N776" s="29"/>
      <c r="O776" s="29"/>
      <c r="P776" s="29"/>
      <c r="Q776" s="29"/>
      <c r="R776" s="29"/>
      <c r="S776" s="29"/>
      <c r="T776" s="29"/>
      <c r="U776" s="29"/>
      <c r="V776" s="29"/>
      <c r="W776" s="29"/>
      <c r="X776" s="29"/>
      <c r="Y776" s="29"/>
      <c r="Z776" s="29"/>
      <c r="AA776" s="29"/>
    </row>
    <row r="777" spans="1:27" x14ac:dyDescent="0.25">
      <c r="B777" s="24" t="s">
        <v>544</v>
      </c>
    </row>
    <row r="778" spans="1:27" x14ac:dyDescent="0.25">
      <c r="B778" t="s">
        <v>805</v>
      </c>
      <c r="C778" t="s">
        <v>19</v>
      </c>
      <c r="D778" t="s">
        <v>271</v>
      </c>
      <c r="E778" s="33">
        <v>1</v>
      </c>
      <c r="G778" t="s">
        <v>537</v>
      </c>
      <c r="H778" s="34">
        <v>10.57</v>
      </c>
      <c r="I778" t="s">
        <v>538</v>
      </c>
      <c r="J778" s="35">
        <f>ROUND(E778* H778,5)</f>
        <v>10.57</v>
      </c>
      <c r="K778" s="36"/>
    </row>
    <row r="779" spans="1:27" x14ac:dyDescent="0.25">
      <c r="D779" s="37" t="s">
        <v>553</v>
      </c>
      <c r="E779" s="36"/>
      <c r="H779" s="36"/>
      <c r="K779" s="34">
        <f>SUM(J778:J778)</f>
        <v>10.57</v>
      </c>
    </row>
    <row r="780" spans="1:27" x14ac:dyDescent="0.25">
      <c r="D780" s="37" t="s">
        <v>554</v>
      </c>
      <c r="E780" s="36"/>
      <c r="H780" s="36"/>
      <c r="K780" s="39">
        <f>SUM(J777:J779)</f>
        <v>10.57</v>
      </c>
    </row>
    <row r="781" spans="1:27" x14ac:dyDescent="0.25">
      <c r="D781" s="37" t="s">
        <v>596</v>
      </c>
      <c r="E781" s="36"/>
      <c r="H781" s="36">
        <v>5</v>
      </c>
      <c r="I781" t="s">
        <v>556</v>
      </c>
      <c r="K781" s="34">
        <f>ROUND(H781/100*K780,5)</f>
        <v>0.52849999999999997</v>
      </c>
    </row>
    <row r="782" spans="1:27" x14ac:dyDescent="0.25">
      <c r="D782" s="37" t="s">
        <v>557</v>
      </c>
      <c r="E782" s="36"/>
      <c r="H782" s="36"/>
      <c r="K782" s="39">
        <f>SUM(K780:K781)</f>
        <v>11.0985</v>
      </c>
    </row>
    <row r="784" spans="1:27" ht="45" customHeight="1" x14ac:dyDescent="0.25">
      <c r="A784" s="28"/>
      <c r="B784" s="28" t="s">
        <v>814</v>
      </c>
      <c r="C784" s="29" t="s">
        <v>127</v>
      </c>
      <c r="D784" s="7" t="s">
        <v>815</v>
      </c>
      <c r="E784" s="6"/>
      <c r="F784" s="6"/>
      <c r="G784" s="29"/>
      <c r="H784" s="31" t="s">
        <v>530</v>
      </c>
      <c r="I784" s="5">
        <v>1</v>
      </c>
      <c r="J784" s="4"/>
      <c r="K784" s="32">
        <f>ROUND(K799,2)</f>
        <v>2.06</v>
      </c>
      <c r="L784" s="30" t="s">
        <v>816</v>
      </c>
      <c r="M784" s="29"/>
      <c r="N784" s="29"/>
      <c r="O784" s="29"/>
      <c r="P784" s="29"/>
      <c r="Q784" s="29"/>
      <c r="R784" s="29"/>
      <c r="S784" s="29"/>
      <c r="T784" s="29"/>
      <c r="U784" s="29"/>
      <c r="V784" s="29"/>
      <c r="W784" s="29"/>
      <c r="X784" s="29"/>
      <c r="Y784" s="29"/>
      <c r="Z784" s="29"/>
      <c r="AA784" s="29"/>
    </row>
    <row r="785" spans="2:11" x14ac:dyDescent="0.25">
      <c r="B785" s="24" t="s">
        <v>532</v>
      </c>
    </row>
    <row r="786" spans="2:11" x14ac:dyDescent="0.25">
      <c r="B786" t="s">
        <v>573</v>
      </c>
      <c r="C786" t="s">
        <v>534</v>
      </c>
      <c r="D786" t="s">
        <v>574</v>
      </c>
      <c r="E786" s="33">
        <v>6.0000000000000001E-3</v>
      </c>
      <c r="F786" t="s">
        <v>536</v>
      </c>
      <c r="G786" t="s">
        <v>537</v>
      </c>
      <c r="H786" s="34">
        <v>29.42</v>
      </c>
      <c r="I786" t="s">
        <v>538</v>
      </c>
      <c r="J786" s="35">
        <f>ROUND(E786/I784* H786,5)</f>
        <v>0.17652000000000001</v>
      </c>
      <c r="K786" s="36"/>
    </row>
    <row r="787" spans="2:11" x14ac:dyDescent="0.25">
      <c r="B787" t="s">
        <v>575</v>
      </c>
      <c r="C787" t="s">
        <v>534</v>
      </c>
      <c r="D787" t="s">
        <v>576</v>
      </c>
      <c r="E787" s="33">
        <v>8.0000000000000002E-3</v>
      </c>
      <c r="F787" t="s">
        <v>536</v>
      </c>
      <c r="G787" t="s">
        <v>537</v>
      </c>
      <c r="H787" s="34">
        <v>26.12</v>
      </c>
      <c r="I787" t="s">
        <v>538</v>
      </c>
      <c r="J787" s="35">
        <f>ROUND(E787/I784* H787,5)</f>
        <v>0.20896000000000001</v>
      </c>
      <c r="K787" s="36"/>
    </row>
    <row r="788" spans="2:11" x14ac:dyDescent="0.25">
      <c r="D788" s="37" t="s">
        <v>539</v>
      </c>
      <c r="E788" s="36"/>
      <c r="H788" s="36"/>
      <c r="K788" s="34">
        <f>SUM(J786:J787)</f>
        <v>0.38548000000000004</v>
      </c>
    </row>
    <row r="789" spans="2:11" x14ac:dyDescent="0.25">
      <c r="B789" s="24" t="s">
        <v>544</v>
      </c>
      <c r="E789" s="36"/>
      <c r="H789" s="36"/>
      <c r="K789" s="36"/>
    </row>
    <row r="790" spans="2:11" x14ac:dyDescent="0.25">
      <c r="B790" t="s">
        <v>579</v>
      </c>
      <c r="C790" t="s">
        <v>127</v>
      </c>
      <c r="D790" t="s">
        <v>580</v>
      </c>
      <c r="E790" s="33">
        <v>5.1000000000000004E-3</v>
      </c>
      <c r="G790" t="s">
        <v>537</v>
      </c>
      <c r="H790" s="34">
        <v>2.2200000000000002</v>
      </c>
      <c r="I790" t="s">
        <v>538</v>
      </c>
      <c r="J790" s="35">
        <f>ROUND(E790* H790,5)</f>
        <v>1.132E-2</v>
      </c>
      <c r="K790" s="36"/>
    </row>
    <row r="791" spans="2:11" x14ac:dyDescent="0.25">
      <c r="D791" s="37" t="s">
        <v>553</v>
      </c>
      <c r="E791" s="36"/>
      <c r="H791" s="36"/>
      <c r="K791" s="34">
        <f>SUM(J790:J790)</f>
        <v>1.132E-2</v>
      </c>
    </row>
    <row r="792" spans="2:11" x14ac:dyDescent="0.25">
      <c r="B792" s="24" t="s">
        <v>527</v>
      </c>
      <c r="E792" s="36"/>
      <c r="H792" s="36"/>
      <c r="K792" s="36"/>
    </row>
    <row r="793" spans="2:11" x14ac:dyDescent="0.25">
      <c r="B793" t="s">
        <v>570</v>
      </c>
      <c r="C793" t="s">
        <v>127</v>
      </c>
      <c r="D793" t="s">
        <v>571</v>
      </c>
      <c r="E793" s="33">
        <v>1</v>
      </c>
      <c r="G793" t="s">
        <v>537</v>
      </c>
      <c r="H793" s="34">
        <v>1.5631200000000001</v>
      </c>
      <c r="I793" t="s">
        <v>538</v>
      </c>
      <c r="J793" s="35">
        <f>ROUND(E793* H793,5)</f>
        <v>1.5631200000000001</v>
      </c>
      <c r="K793" s="36"/>
    </row>
    <row r="794" spans="2:11" x14ac:dyDescent="0.25">
      <c r="D794" s="37" t="s">
        <v>609</v>
      </c>
      <c r="E794" s="36"/>
      <c r="H794" s="36"/>
      <c r="K794" s="34">
        <f>SUM(J793:J793)</f>
        <v>1.5631200000000001</v>
      </c>
    </row>
    <row r="795" spans="2:11" x14ac:dyDescent="0.25">
      <c r="E795" s="36"/>
      <c r="H795" s="36"/>
      <c r="K795" s="36"/>
    </row>
    <row r="796" spans="2:11" x14ac:dyDescent="0.25">
      <c r="D796" s="37" t="s">
        <v>555</v>
      </c>
      <c r="E796" s="36"/>
      <c r="H796" s="36">
        <v>1.5</v>
      </c>
      <c r="I796" t="s">
        <v>556</v>
      </c>
      <c r="J796">
        <f>ROUND(H796/100*K788,5)</f>
        <v>5.7800000000000004E-3</v>
      </c>
      <c r="K796" s="36"/>
    </row>
    <row r="797" spans="2:11" x14ac:dyDescent="0.25">
      <c r="D797" s="37" t="s">
        <v>554</v>
      </c>
      <c r="E797" s="36"/>
      <c r="H797" s="36"/>
      <c r="K797" s="39">
        <f>SUM(J785:J796)</f>
        <v>1.9657</v>
      </c>
    </row>
    <row r="798" spans="2:11" x14ac:dyDescent="0.25">
      <c r="D798" s="37" t="s">
        <v>596</v>
      </c>
      <c r="E798" s="36"/>
      <c r="H798" s="36">
        <v>5</v>
      </c>
      <c r="I798" t="s">
        <v>556</v>
      </c>
      <c r="K798" s="34">
        <f>ROUND(H798/100*K797,5)</f>
        <v>9.8290000000000002E-2</v>
      </c>
    </row>
    <row r="799" spans="2:11" x14ac:dyDescent="0.25">
      <c r="D799" s="37" t="s">
        <v>557</v>
      </c>
      <c r="E799" s="36"/>
      <c r="H799" s="36"/>
      <c r="K799" s="39">
        <f>SUM(K797:K798)</f>
        <v>2.06399</v>
      </c>
    </row>
    <row r="801" spans="1:27" ht="45" customHeight="1" x14ac:dyDescent="0.25">
      <c r="A801" s="28"/>
      <c r="B801" s="28" t="s">
        <v>817</v>
      </c>
      <c r="C801" s="29" t="s">
        <v>14</v>
      </c>
      <c r="D801" s="7" t="s">
        <v>818</v>
      </c>
      <c r="E801" s="6"/>
      <c r="F801" s="6"/>
      <c r="G801" s="29"/>
      <c r="H801" s="31" t="s">
        <v>530</v>
      </c>
      <c r="I801" s="5">
        <v>1</v>
      </c>
      <c r="J801" s="4"/>
      <c r="K801" s="32">
        <f>ROUND(K817,2)</f>
        <v>27.3</v>
      </c>
      <c r="L801" s="30" t="s">
        <v>819</v>
      </c>
      <c r="M801" s="29"/>
      <c r="N801" s="29"/>
      <c r="O801" s="29"/>
      <c r="P801" s="29"/>
      <c r="Q801" s="29"/>
      <c r="R801" s="29"/>
      <c r="S801" s="29"/>
      <c r="T801" s="29"/>
      <c r="U801" s="29"/>
      <c r="V801" s="29"/>
      <c r="W801" s="29"/>
      <c r="X801" s="29"/>
      <c r="Y801" s="29"/>
      <c r="Z801" s="29"/>
      <c r="AA801" s="29"/>
    </row>
    <row r="802" spans="1:27" x14ac:dyDescent="0.25">
      <c r="B802" s="24" t="s">
        <v>532</v>
      </c>
    </row>
    <row r="803" spans="1:27" x14ac:dyDescent="0.25">
      <c r="B803" t="s">
        <v>820</v>
      </c>
      <c r="C803" t="s">
        <v>534</v>
      </c>
      <c r="D803" t="s">
        <v>821</v>
      </c>
      <c r="E803" s="33">
        <v>0.35</v>
      </c>
      <c r="F803" t="s">
        <v>536</v>
      </c>
      <c r="G803" t="s">
        <v>537</v>
      </c>
      <c r="H803" s="34">
        <v>26.12</v>
      </c>
      <c r="I803" t="s">
        <v>538</v>
      </c>
      <c r="J803" s="35">
        <f>ROUND(E803/I801* H803,5)</f>
        <v>9.1419999999999995</v>
      </c>
      <c r="K803" s="36"/>
    </row>
    <row r="804" spans="1:27" x14ac:dyDescent="0.25">
      <c r="B804" t="s">
        <v>822</v>
      </c>
      <c r="C804" t="s">
        <v>534</v>
      </c>
      <c r="D804" t="s">
        <v>823</v>
      </c>
      <c r="E804" s="33">
        <v>0.35</v>
      </c>
      <c r="F804" t="s">
        <v>536</v>
      </c>
      <c r="G804" t="s">
        <v>537</v>
      </c>
      <c r="H804" s="34">
        <v>29.42</v>
      </c>
      <c r="I804" t="s">
        <v>538</v>
      </c>
      <c r="J804" s="35">
        <f>ROUND(E804/I801* H804,5)</f>
        <v>10.297000000000001</v>
      </c>
      <c r="K804" s="36"/>
    </row>
    <row r="805" spans="1:27" x14ac:dyDescent="0.25">
      <c r="D805" s="37" t="s">
        <v>539</v>
      </c>
      <c r="E805" s="36"/>
      <c r="H805" s="36"/>
      <c r="K805" s="34">
        <f>SUM(J803:J804)</f>
        <v>19.439</v>
      </c>
    </row>
    <row r="806" spans="1:27" x14ac:dyDescent="0.25">
      <c r="B806" s="24" t="s">
        <v>544</v>
      </c>
      <c r="E806" s="36"/>
      <c r="H806" s="36"/>
      <c r="K806" s="36"/>
    </row>
    <row r="807" spans="1:27" x14ac:dyDescent="0.25">
      <c r="B807" t="s">
        <v>824</v>
      </c>
      <c r="C807" t="s">
        <v>127</v>
      </c>
      <c r="D807" t="s">
        <v>825</v>
      </c>
      <c r="E807" s="33">
        <v>0.15010000000000001</v>
      </c>
      <c r="G807" t="s">
        <v>537</v>
      </c>
      <c r="H807" s="34">
        <v>2.17</v>
      </c>
      <c r="I807" t="s">
        <v>538</v>
      </c>
      <c r="J807" s="35">
        <f>ROUND(E807* H807,5)</f>
        <v>0.32572000000000001</v>
      </c>
      <c r="K807" s="36"/>
    </row>
    <row r="808" spans="1:27" x14ac:dyDescent="0.25">
      <c r="B808" t="s">
        <v>826</v>
      </c>
      <c r="C808" t="s">
        <v>827</v>
      </c>
      <c r="D808" t="s">
        <v>828</v>
      </c>
      <c r="E808" s="33">
        <v>0.03</v>
      </c>
      <c r="G808" t="s">
        <v>537</v>
      </c>
      <c r="H808" s="34">
        <v>3.43</v>
      </c>
      <c r="I808" t="s">
        <v>538</v>
      </c>
      <c r="J808" s="35">
        <f>ROUND(E808* H808,5)</f>
        <v>0.10290000000000001</v>
      </c>
      <c r="K808" s="36"/>
    </row>
    <row r="809" spans="1:27" x14ac:dyDescent="0.25">
      <c r="B809" t="s">
        <v>829</v>
      </c>
      <c r="C809" t="s">
        <v>127</v>
      </c>
      <c r="D809" t="s">
        <v>830</v>
      </c>
      <c r="E809" s="33">
        <v>0.10199999999999999</v>
      </c>
      <c r="G809" t="s">
        <v>537</v>
      </c>
      <c r="H809" s="34">
        <v>2.02</v>
      </c>
      <c r="I809" t="s">
        <v>538</v>
      </c>
      <c r="J809" s="35">
        <f>ROUND(E809* H809,5)</f>
        <v>0.20604</v>
      </c>
      <c r="K809" s="36"/>
    </row>
    <row r="810" spans="1:27" x14ac:dyDescent="0.25">
      <c r="B810" t="s">
        <v>831</v>
      </c>
      <c r="C810" t="s">
        <v>19</v>
      </c>
      <c r="D810" t="s">
        <v>832</v>
      </c>
      <c r="E810" s="33">
        <v>4.3699999999999998E-3</v>
      </c>
      <c r="G810" t="s">
        <v>537</v>
      </c>
      <c r="H810" s="34">
        <v>473.2</v>
      </c>
      <c r="I810" t="s">
        <v>538</v>
      </c>
      <c r="J810" s="35">
        <f>ROUND(E810* H810,5)</f>
        <v>2.0678800000000002</v>
      </c>
      <c r="K810" s="36"/>
    </row>
    <row r="811" spans="1:27" x14ac:dyDescent="0.25">
      <c r="B811" t="s">
        <v>833</v>
      </c>
      <c r="C811" t="s">
        <v>24</v>
      </c>
      <c r="D811" t="s">
        <v>834</v>
      </c>
      <c r="E811" s="33">
        <v>6.6</v>
      </c>
      <c r="G811" t="s">
        <v>537</v>
      </c>
      <c r="H811" s="34">
        <v>0.54</v>
      </c>
      <c r="I811" t="s">
        <v>538</v>
      </c>
      <c r="J811" s="35">
        <f>ROUND(E811* H811,5)</f>
        <v>3.5640000000000001</v>
      </c>
      <c r="K811" s="36"/>
    </row>
    <row r="812" spans="1:27" x14ac:dyDescent="0.25">
      <c r="D812" s="37" t="s">
        <v>553</v>
      </c>
      <c r="E812" s="36"/>
      <c r="H812" s="36"/>
      <c r="K812" s="34">
        <f>SUM(J807:J811)</f>
        <v>6.26654</v>
      </c>
    </row>
    <row r="813" spans="1:27" x14ac:dyDescent="0.25">
      <c r="E813" s="36"/>
      <c r="H813" s="36"/>
      <c r="K813" s="36"/>
    </row>
    <row r="814" spans="1:27" x14ac:dyDescent="0.25">
      <c r="D814" s="37" t="s">
        <v>555</v>
      </c>
      <c r="E814" s="36"/>
      <c r="H814" s="36">
        <v>1.5</v>
      </c>
      <c r="I814" t="s">
        <v>556</v>
      </c>
      <c r="J814">
        <f>ROUND(H814/100*K805,5)</f>
        <v>0.29159000000000002</v>
      </c>
      <c r="K814" s="36"/>
    </row>
    <row r="815" spans="1:27" x14ac:dyDescent="0.25">
      <c r="D815" s="37" t="s">
        <v>554</v>
      </c>
      <c r="E815" s="36"/>
      <c r="H815" s="36"/>
      <c r="K815" s="39">
        <f>SUM(J802:J814)</f>
        <v>25.997130000000002</v>
      </c>
    </row>
    <row r="816" spans="1:27" x14ac:dyDescent="0.25">
      <c r="D816" s="37" t="s">
        <v>596</v>
      </c>
      <c r="E816" s="36"/>
      <c r="H816" s="36">
        <v>5</v>
      </c>
      <c r="I816" t="s">
        <v>556</v>
      </c>
      <c r="K816" s="34">
        <f>ROUND(H816/100*K815,5)</f>
        <v>1.29986</v>
      </c>
    </row>
    <row r="817" spans="1:27" x14ac:dyDescent="0.25">
      <c r="D817" s="37" t="s">
        <v>557</v>
      </c>
      <c r="E817" s="36"/>
      <c r="H817" s="36"/>
      <c r="K817" s="39">
        <f>SUM(K815:K816)</f>
        <v>27.296990000000001</v>
      </c>
    </row>
    <row r="819" spans="1:27" ht="45" customHeight="1" x14ac:dyDescent="0.25">
      <c r="A819" s="28"/>
      <c r="B819" s="28" t="s">
        <v>835</v>
      </c>
      <c r="C819" s="29" t="s">
        <v>19</v>
      </c>
      <c r="D819" s="7" t="s">
        <v>836</v>
      </c>
      <c r="E819" s="6"/>
      <c r="F819" s="6"/>
      <c r="G819" s="29"/>
      <c r="H819" s="31" t="s">
        <v>530</v>
      </c>
      <c r="I819" s="5">
        <v>1</v>
      </c>
      <c r="J819" s="4"/>
      <c r="K819" s="32">
        <f>ROUND(K834,2)</f>
        <v>193.15</v>
      </c>
      <c r="L819" s="30" t="s">
        <v>837</v>
      </c>
      <c r="M819" s="29"/>
      <c r="N819" s="29"/>
      <c r="O819" s="29"/>
      <c r="P819" s="29"/>
      <c r="Q819" s="29"/>
      <c r="R819" s="29"/>
      <c r="S819" s="29"/>
      <c r="T819" s="29"/>
      <c r="U819" s="29"/>
      <c r="V819" s="29"/>
      <c r="W819" s="29"/>
      <c r="X819" s="29"/>
      <c r="Y819" s="29"/>
      <c r="Z819" s="29"/>
      <c r="AA819" s="29"/>
    </row>
    <row r="820" spans="1:27" x14ac:dyDescent="0.25">
      <c r="B820" s="24" t="s">
        <v>532</v>
      </c>
    </row>
    <row r="821" spans="1:27" x14ac:dyDescent="0.25">
      <c r="B821" t="s">
        <v>838</v>
      </c>
      <c r="C821" t="s">
        <v>534</v>
      </c>
      <c r="D821" t="s">
        <v>839</v>
      </c>
      <c r="E821" s="33">
        <v>7.4999999999999997E-2</v>
      </c>
      <c r="F821" t="s">
        <v>536</v>
      </c>
      <c r="G821" t="s">
        <v>537</v>
      </c>
      <c r="H821" s="34">
        <v>29.42</v>
      </c>
      <c r="I821" t="s">
        <v>538</v>
      </c>
      <c r="J821" s="35">
        <f>ROUND(E821/I819* H821,5)</f>
        <v>2.2065000000000001</v>
      </c>
      <c r="K821" s="36"/>
    </row>
    <row r="822" spans="1:27" x14ac:dyDescent="0.25">
      <c r="B822" t="s">
        <v>646</v>
      </c>
      <c r="C822" t="s">
        <v>534</v>
      </c>
      <c r="D822" t="s">
        <v>606</v>
      </c>
      <c r="E822" s="33">
        <v>0.3</v>
      </c>
      <c r="F822" t="s">
        <v>536</v>
      </c>
      <c r="G822" t="s">
        <v>537</v>
      </c>
      <c r="H822" s="34">
        <v>24.55</v>
      </c>
      <c r="I822" t="s">
        <v>538</v>
      </c>
      <c r="J822" s="35">
        <f>ROUND(E822/I819* H822,5)</f>
        <v>7.3650000000000002</v>
      </c>
      <c r="K822" s="36"/>
    </row>
    <row r="823" spans="1:27" x14ac:dyDescent="0.25">
      <c r="D823" s="37" t="s">
        <v>539</v>
      </c>
      <c r="E823" s="36"/>
      <c r="H823" s="36"/>
      <c r="K823" s="34">
        <f>SUM(J821:J822)</f>
        <v>9.5715000000000003</v>
      </c>
    </row>
    <row r="824" spans="1:27" x14ac:dyDescent="0.25">
      <c r="B824" s="24" t="s">
        <v>540</v>
      </c>
      <c r="E824" s="36"/>
      <c r="H824" s="36"/>
      <c r="K824" s="36"/>
    </row>
    <row r="825" spans="1:27" x14ac:dyDescent="0.25">
      <c r="B825" t="s">
        <v>840</v>
      </c>
      <c r="C825" t="s">
        <v>534</v>
      </c>
      <c r="D825" t="s">
        <v>841</v>
      </c>
      <c r="E825" s="33">
        <v>0.1</v>
      </c>
      <c r="F825" t="s">
        <v>536</v>
      </c>
      <c r="G825" t="s">
        <v>537</v>
      </c>
      <c r="H825" s="34">
        <v>200.71</v>
      </c>
      <c r="I825" t="s">
        <v>538</v>
      </c>
      <c r="J825" s="35">
        <f>ROUND(E825/I819* H825,5)</f>
        <v>20.071000000000002</v>
      </c>
      <c r="K825" s="36"/>
    </row>
    <row r="826" spans="1:27" x14ac:dyDescent="0.25">
      <c r="D826" s="37" t="s">
        <v>543</v>
      </c>
      <c r="E826" s="36"/>
      <c r="H826" s="36"/>
      <c r="K826" s="34">
        <f>SUM(J825:J825)</f>
        <v>20.071000000000002</v>
      </c>
    </row>
    <row r="827" spans="1:27" x14ac:dyDescent="0.25">
      <c r="B827" s="24" t="s">
        <v>544</v>
      </c>
      <c r="E827" s="36"/>
      <c r="H827" s="36"/>
      <c r="K827" s="36"/>
    </row>
    <row r="828" spans="1:27" x14ac:dyDescent="0.25">
      <c r="B828" t="s">
        <v>842</v>
      </c>
      <c r="C828" t="s">
        <v>19</v>
      </c>
      <c r="D828" t="s">
        <v>843</v>
      </c>
      <c r="E828" s="33">
        <v>1.1000000000000001</v>
      </c>
      <c r="G828" t="s">
        <v>537</v>
      </c>
      <c r="H828" s="34">
        <v>140.15</v>
      </c>
      <c r="I828" t="s">
        <v>538</v>
      </c>
      <c r="J828" s="35">
        <f>ROUND(E828* H828,5)</f>
        <v>154.16499999999999</v>
      </c>
      <c r="K828" s="36"/>
    </row>
    <row r="829" spans="1:27" x14ac:dyDescent="0.25">
      <c r="D829" s="37" t="s">
        <v>553</v>
      </c>
      <c r="E829" s="36"/>
      <c r="H829" s="36"/>
      <c r="K829" s="34">
        <f>SUM(J828:J828)</f>
        <v>154.16499999999999</v>
      </c>
    </row>
    <row r="830" spans="1:27" x14ac:dyDescent="0.25">
      <c r="E830" s="36"/>
      <c r="H830" s="36"/>
      <c r="K830" s="36"/>
    </row>
    <row r="831" spans="1:27" x14ac:dyDescent="0.25">
      <c r="D831" s="37" t="s">
        <v>555</v>
      </c>
      <c r="E831" s="36"/>
      <c r="H831" s="36">
        <v>1.5</v>
      </c>
      <c r="I831" t="s">
        <v>556</v>
      </c>
      <c r="J831">
        <f>ROUND(H831/100*K823,5)</f>
        <v>0.14357</v>
      </c>
      <c r="K831" s="36"/>
    </row>
    <row r="832" spans="1:27" x14ac:dyDescent="0.25">
      <c r="D832" s="37" t="s">
        <v>554</v>
      </c>
      <c r="E832" s="36"/>
      <c r="H832" s="36"/>
      <c r="K832" s="39">
        <f>SUM(J820:J831)</f>
        <v>183.95107000000002</v>
      </c>
    </row>
    <row r="833" spans="1:27" x14ac:dyDescent="0.25">
      <c r="D833" s="37" t="s">
        <v>596</v>
      </c>
      <c r="E833" s="36"/>
      <c r="H833" s="36">
        <v>5</v>
      </c>
      <c r="I833" t="s">
        <v>556</v>
      </c>
      <c r="K833" s="34">
        <f>ROUND(H833/100*K832,5)</f>
        <v>9.1975499999999997</v>
      </c>
    </row>
    <row r="834" spans="1:27" x14ac:dyDescent="0.25">
      <c r="D834" s="37" t="s">
        <v>557</v>
      </c>
      <c r="E834" s="36"/>
      <c r="H834" s="36"/>
      <c r="K834" s="39">
        <f>SUM(K832:K833)</f>
        <v>193.14862000000002</v>
      </c>
    </row>
    <row r="836" spans="1:27" ht="45" customHeight="1" x14ac:dyDescent="0.25">
      <c r="A836" s="28"/>
      <c r="B836" s="28" t="s">
        <v>844</v>
      </c>
      <c r="C836" s="29" t="s">
        <v>127</v>
      </c>
      <c r="D836" s="7" t="s">
        <v>845</v>
      </c>
      <c r="E836" s="6"/>
      <c r="F836" s="6"/>
      <c r="G836" s="29"/>
      <c r="H836" s="31" t="s">
        <v>530</v>
      </c>
      <c r="I836" s="5">
        <v>1</v>
      </c>
      <c r="J836" s="4"/>
      <c r="K836" s="32">
        <f>ROUND(K851,2)</f>
        <v>2.1800000000000002</v>
      </c>
      <c r="L836" s="30" t="s">
        <v>846</v>
      </c>
      <c r="M836" s="29"/>
      <c r="N836" s="29"/>
      <c r="O836" s="29"/>
      <c r="P836" s="29"/>
      <c r="Q836" s="29"/>
      <c r="R836" s="29"/>
      <c r="S836" s="29"/>
      <c r="T836" s="29"/>
      <c r="U836" s="29"/>
      <c r="V836" s="29"/>
      <c r="W836" s="29"/>
      <c r="X836" s="29"/>
      <c r="Y836" s="29"/>
      <c r="Z836" s="29"/>
      <c r="AA836" s="29"/>
    </row>
    <row r="837" spans="1:27" x14ac:dyDescent="0.25">
      <c r="B837" s="24" t="s">
        <v>532</v>
      </c>
    </row>
    <row r="838" spans="1:27" x14ac:dyDescent="0.25">
      <c r="B838" t="s">
        <v>575</v>
      </c>
      <c r="C838" t="s">
        <v>534</v>
      </c>
      <c r="D838" t="s">
        <v>576</v>
      </c>
      <c r="E838" s="33">
        <v>0.01</v>
      </c>
      <c r="F838" t="s">
        <v>536</v>
      </c>
      <c r="G838" t="s">
        <v>537</v>
      </c>
      <c r="H838" s="34">
        <v>26.12</v>
      </c>
      <c r="I838" t="s">
        <v>538</v>
      </c>
      <c r="J838" s="35">
        <f>ROUND(E838/I836* H838,5)</f>
        <v>0.26119999999999999</v>
      </c>
      <c r="K838" s="36"/>
    </row>
    <row r="839" spans="1:27" x14ac:dyDescent="0.25">
      <c r="B839" t="s">
        <v>573</v>
      </c>
      <c r="C839" t="s">
        <v>534</v>
      </c>
      <c r="D839" t="s">
        <v>574</v>
      </c>
      <c r="E839" s="33">
        <v>8.0000000000000002E-3</v>
      </c>
      <c r="F839" t="s">
        <v>536</v>
      </c>
      <c r="G839" t="s">
        <v>537</v>
      </c>
      <c r="H839" s="34">
        <v>29.42</v>
      </c>
      <c r="I839" t="s">
        <v>538</v>
      </c>
      <c r="J839" s="35">
        <f>ROUND(E839/I836* H839,5)</f>
        <v>0.23536000000000001</v>
      </c>
      <c r="K839" s="36"/>
    </row>
    <row r="840" spans="1:27" x14ac:dyDescent="0.25">
      <c r="D840" s="37" t="s">
        <v>539</v>
      </c>
      <c r="E840" s="36"/>
      <c r="H840" s="36"/>
      <c r="K840" s="34">
        <f>SUM(J838:J839)</f>
        <v>0.49656</v>
      </c>
    </row>
    <row r="841" spans="1:27" x14ac:dyDescent="0.25">
      <c r="B841" s="24" t="s">
        <v>544</v>
      </c>
      <c r="E841" s="36"/>
      <c r="H841" s="36"/>
      <c r="K841" s="36"/>
    </row>
    <row r="842" spans="1:27" x14ac:dyDescent="0.25">
      <c r="B842" t="s">
        <v>579</v>
      </c>
      <c r="C842" t="s">
        <v>127</v>
      </c>
      <c r="D842" t="s">
        <v>580</v>
      </c>
      <c r="E842" s="33">
        <v>6.1199999999999996E-3</v>
      </c>
      <c r="G842" t="s">
        <v>537</v>
      </c>
      <c r="H842" s="34">
        <v>2.2200000000000002</v>
      </c>
      <c r="I842" t="s">
        <v>538</v>
      </c>
      <c r="J842" s="35">
        <f>ROUND(E842* H842,5)</f>
        <v>1.359E-2</v>
      </c>
      <c r="K842" s="36"/>
    </row>
    <row r="843" spans="1:27" x14ac:dyDescent="0.25">
      <c r="D843" s="37" t="s">
        <v>553</v>
      </c>
      <c r="E843" s="36"/>
      <c r="H843" s="36"/>
      <c r="K843" s="34">
        <f>SUM(J842:J842)</f>
        <v>1.359E-2</v>
      </c>
    </row>
    <row r="844" spans="1:27" x14ac:dyDescent="0.25">
      <c r="B844" s="24" t="s">
        <v>527</v>
      </c>
      <c r="E844" s="36"/>
      <c r="H844" s="36"/>
      <c r="K844" s="36"/>
    </row>
    <row r="845" spans="1:27" x14ac:dyDescent="0.25">
      <c r="B845" t="s">
        <v>570</v>
      </c>
      <c r="C845" t="s">
        <v>127</v>
      </c>
      <c r="D845" t="s">
        <v>571</v>
      </c>
      <c r="E845" s="33">
        <v>1</v>
      </c>
      <c r="G845" t="s">
        <v>537</v>
      </c>
      <c r="H845" s="34">
        <v>1.5631200000000001</v>
      </c>
      <c r="I845" t="s">
        <v>538</v>
      </c>
      <c r="J845" s="35">
        <f>ROUND(E845* H845,5)</f>
        <v>1.5631200000000001</v>
      </c>
      <c r="K845" s="36"/>
    </row>
    <row r="846" spans="1:27" x14ac:dyDescent="0.25">
      <c r="D846" s="37" t="s">
        <v>609</v>
      </c>
      <c r="E846" s="36"/>
      <c r="H846" s="36"/>
      <c r="K846" s="34">
        <f>SUM(J845:J845)</f>
        <v>1.5631200000000001</v>
      </c>
    </row>
    <row r="847" spans="1:27" x14ac:dyDescent="0.25">
      <c r="E847" s="36"/>
      <c r="H847" s="36"/>
      <c r="K847" s="36"/>
    </row>
    <row r="848" spans="1:27" x14ac:dyDescent="0.25">
      <c r="D848" s="37" t="s">
        <v>555</v>
      </c>
      <c r="E848" s="36"/>
      <c r="H848" s="36">
        <v>1.5</v>
      </c>
      <c r="I848" t="s">
        <v>556</v>
      </c>
      <c r="J848">
        <f>ROUND(H848/100*K840,5)</f>
        <v>7.45E-3</v>
      </c>
      <c r="K848" s="36"/>
    </row>
    <row r="849" spans="1:27" x14ac:dyDescent="0.25">
      <c r="D849" s="37" t="s">
        <v>554</v>
      </c>
      <c r="E849" s="36"/>
      <c r="H849" s="36"/>
      <c r="K849" s="39">
        <f>SUM(J837:J848)</f>
        <v>2.0807199999999999</v>
      </c>
    </row>
    <row r="850" spans="1:27" x14ac:dyDescent="0.25">
      <c r="D850" s="37" t="s">
        <v>596</v>
      </c>
      <c r="E850" s="36"/>
      <c r="H850" s="36">
        <v>5</v>
      </c>
      <c r="I850" t="s">
        <v>556</v>
      </c>
      <c r="K850" s="34">
        <f>ROUND(H850/100*K849,5)</f>
        <v>0.10403999999999999</v>
      </c>
    </row>
    <row r="851" spans="1:27" x14ac:dyDescent="0.25">
      <c r="D851" s="37" t="s">
        <v>557</v>
      </c>
      <c r="E851" s="36"/>
      <c r="H851" s="36"/>
      <c r="K851" s="39">
        <f>SUM(K849:K850)</f>
        <v>2.1847599999999998</v>
      </c>
    </row>
    <row r="853" spans="1:27" ht="45" customHeight="1" x14ac:dyDescent="0.25">
      <c r="A853" s="28"/>
      <c r="B853" s="28" t="s">
        <v>847</v>
      </c>
      <c r="C853" s="29" t="s">
        <v>19</v>
      </c>
      <c r="D853" s="7" t="s">
        <v>848</v>
      </c>
      <c r="E853" s="6"/>
      <c r="F853" s="6"/>
      <c r="G853" s="29"/>
      <c r="H853" s="31" t="s">
        <v>530</v>
      </c>
      <c r="I853" s="5">
        <v>1</v>
      </c>
      <c r="J853" s="4"/>
      <c r="K853" s="32">
        <f>ROUND(K865,2)</f>
        <v>165.06</v>
      </c>
      <c r="L853" s="30" t="s">
        <v>849</v>
      </c>
      <c r="M853" s="29"/>
      <c r="N853" s="29"/>
      <c r="O853" s="29"/>
      <c r="P853" s="29"/>
      <c r="Q853" s="29"/>
      <c r="R853" s="29"/>
      <c r="S853" s="29"/>
      <c r="T853" s="29"/>
      <c r="U853" s="29"/>
      <c r="V853" s="29"/>
      <c r="W853" s="29"/>
      <c r="X853" s="29"/>
      <c r="Y853" s="29"/>
      <c r="Z853" s="29"/>
      <c r="AA853" s="29"/>
    </row>
    <row r="854" spans="1:27" x14ac:dyDescent="0.25">
      <c r="B854" s="24" t="s">
        <v>532</v>
      </c>
    </row>
    <row r="855" spans="1:27" x14ac:dyDescent="0.25">
      <c r="B855" t="s">
        <v>646</v>
      </c>
      <c r="C855" t="s">
        <v>534</v>
      </c>
      <c r="D855" t="s">
        <v>606</v>
      </c>
      <c r="E855" s="33">
        <v>0.72</v>
      </c>
      <c r="F855" t="s">
        <v>536</v>
      </c>
      <c r="G855" t="s">
        <v>537</v>
      </c>
      <c r="H855" s="34">
        <v>24.55</v>
      </c>
      <c r="I855" t="s">
        <v>538</v>
      </c>
      <c r="J855" s="35">
        <f>ROUND(E855/I853* H855,5)</f>
        <v>17.675999999999998</v>
      </c>
      <c r="K855" s="36"/>
    </row>
    <row r="856" spans="1:27" x14ac:dyDescent="0.25">
      <c r="B856" t="s">
        <v>838</v>
      </c>
      <c r="C856" t="s">
        <v>534</v>
      </c>
      <c r="D856" t="s">
        <v>839</v>
      </c>
      <c r="E856" s="33">
        <v>0.18</v>
      </c>
      <c r="F856" t="s">
        <v>536</v>
      </c>
      <c r="G856" t="s">
        <v>537</v>
      </c>
      <c r="H856" s="34">
        <v>29.42</v>
      </c>
      <c r="I856" t="s">
        <v>538</v>
      </c>
      <c r="J856" s="35">
        <f>ROUND(E856/I853* H856,5)</f>
        <v>5.2956000000000003</v>
      </c>
      <c r="K856" s="36"/>
    </row>
    <row r="857" spans="1:27" x14ac:dyDescent="0.25">
      <c r="D857" s="37" t="s">
        <v>539</v>
      </c>
      <c r="E857" s="36"/>
      <c r="H857" s="36"/>
      <c r="K857" s="34">
        <f>SUM(J855:J856)</f>
        <v>22.971599999999999</v>
      </c>
    </row>
    <row r="858" spans="1:27" x14ac:dyDescent="0.25">
      <c r="B858" s="24" t="s">
        <v>544</v>
      </c>
      <c r="E858" s="36"/>
      <c r="H858" s="36"/>
      <c r="K858" s="36"/>
    </row>
    <row r="859" spans="1:27" x14ac:dyDescent="0.25">
      <c r="B859" t="s">
        <v>850</v>
      </c>
      <c r="C859" t="s">
        <v>19</v>
      </c>
      <c r="D859" t="s">
        <v>851</v>
      </c>
      <c r="E859" s="33">
        <v>1.05</v>
      </c>
      <c r="G859" t="s">
        <v>537</v>
      </c>
      <c r="H859" s="34">
        <v>127.29</v>
      </c>
      <c r="I859" t="s">
        <v>538</v>
      </c>
      <c r="J859" s="35">
        <f>ROUND(E859* H859,5)</f>
        <v>133.65450000000001</v>
      </c>
      <c r="K859" s="36"/>
    </row>
    <row r="860" spans="1:27" x14ac:dyDescent="0.25">
      <c r="D860" s="37" t="s">
        <v>553</v>
      </c>
      <c r="E860" s="36"/>
      <c r="H860" s="36"/>
      <c r="K860" s="34">
        <f>SUM(J859:J859)</f>
        <v>133.65450000000001</v>
      </c>
    </row>
    <row r="861" spans="1:27" x14ac:dyDescent="0.25">
      <c r="E861" s="36"/>
      <c r="H861" s="36"/>
      <c r="K861" s="36"/>
    </row>
    <row r="862" spans="1:27" x14ac:dyDescent="0.25">
      <c r="D862" s="37" t="s">
        <v>555</v>
      </c>
      <c r="E862" s="36"/>
      <c r="H862" s="36">
        <v>2.5</v>
      </c>
      <c r="I862" t="s">
        <v>556</v>
      </c>
      <c r="J862">
        <f>ROUND(H862/100*K857,5)</f>
        <v>0.57428999999999997</v>
      </c>
      <c r="K862" s="36"/>
    </row>
    <row r="863" spans="1:27" x14ac:dyDescent="0.25">
      <c r="D863" s="37" t="s">
        <v>554</v>
      </c>
      <c r="E863" s="36"/>
      <c r="H863" s="36"/>
      <c r="K863" s="39">
        <f>SUM(J854:J862)</f>
        <v>157.20039</v>
      </c>
    </row>
    <row r="864" spans="1:27" x14ac:dyDescent="0.25">
      <c r="D864" s="37" t="s">
        <v>596</v>
      </c>
      <c r="E864" s="36"/>
      <c r="H864" s="36">
        <v>5</v>
      </c>
      <c r="I864" t="s">
        <v>556</v>
      </c>
      <c r="K864" s="34">
        <f>ROUND(H864/100*K863,5)</f>
        <v>7.8600199999999996</v>
      </c>
    </row>
    <row r="865" spans="1:27" x14ac:dyDescent="0.25">
      <c r="D865" s="37" t="s">
        <v>557</v>
      </c>
      <c r="E865" s="36"/>
      <c r="H865" s="36"/>
      <c r="K865" s="39">
        <f>SUM(K863:K864)</f>
        <v>165.06040999999999</v>
      </c>
    </row>
    <row r="867" spans="1:27" ht="45" customHeight="1" x14ac:dyDescent="0.25">
      <c r="A867" s="28" t="s">
        <v>852</v>
      </c>
      <c r="B867" s="28" t="s">
        <v>274</v>
      </c>
      <c r="C867" s="29" t="s">
        <v>19</v>
      </c>
      <c r="D867" s="7" t="s">
        <v>275</v>
      </c>
      <c r="E867" s="6"/>
      <c r="F867" s="6"/>
      <c r="G867" s="29"/>
      <c r="H867" s="31" t="s">
        <v>530</v>
      </c>
      <c r="I867" s="5">
        <v>1</v>
      </c>
      <c r="J867" s="4"/>
      <c r="K867" s="32">
        <f>ROUND(K887,2)</f>
        <v>457.24</v>
      </c>
      <c r="L867" s="30" t="s">
        <v>853</v>
      </c>
      <c r="M867" s="29"/>
      <c r="N867" s="29"/>
      <c r="O867" s="29"/>
      <c r="P867" s="29"/>
      <c r="Q867" s="29"/>
      <c r="R867" s="29"/>
      <c r="S867" s="29"/>
      <c r="T867" s="29"/>
      <c r="U867" s="29"/>
      <c r="V867" s="29"/>
      <c r="W867" s="29"/>
      <c r="X867" s="29"/>
      <c r="Y867" s="29"/>
      <c r="Z867" s="29"/>
      <c r="AA867" s="29"/>
    </row>
    <row r="868" spans="1:27" x14ac:dyDescent="0.25">
      <c r="B868" s="24" t="s">
        <v>532</v>
      </c>
    </row>
    <row r="869" spans="1:27" x14ac:dyDescent="0.25">
      <c r="B869" t="s">
        <v>854</v>
      </c>
      <c r="C869" t="s">
        <v>534</v>
      </c>
      <c r="D869" t="s">
        <v>855</v>
      </c>
      <c r="E869" s="33">
        <v>0.77519000000000005</v>
      </c>
      <c r="F869" t="s">
        <v>536</v>
      </c>
      <c r="G869" t="s">
        <v>537</v>
      </c>
      <c r="H869" s="34">
        <v>38.94</v>
      </c>
      <c r="I869" t="s">
        <v>538</v>
      </c>
      <c r="J869" s="35">
        <f>ROUND(E869/I867* H869,5)</f>
        <v>30.1859</v>
      </c>
      <c r="K869" s="36"/>
    </row>
    <row r="870" spans="1:27" x14ac:dyDescent="0.25">
      <c r="B870" t="s">
        <v>856</v>
      </c>
      <c r="C870" t="s">
        <v>534</v>
      </c>
      <c r="D870" t="s">
        <v>857</v>
      </c>
      <c r="E870" s="33">
        <v>1.5503899999999999</v>
      </c>
      <c r="F870" t="s">
        <v>536</v>
      </c>
      <c r="G870" t="s">
        <v>537</v>
      </c>
      <c r="H870" s="34">
        <v>48.31</v>
      </c>
      <c r="I870" t="s">
        <v>538</v>
      </c>
      <c r="J870" s="35">
        <f>ROUND(E870/I867* H870,5)</f>
        <v>74.899339999999995</v>
      </c>
      <c r="K870" s="36"/>
    </row>
    <row r="871" spans="1:27" x14ac:dyDescent="0.25">
      <c r="B871" t="s">
        <v>858</v>
      </c>
      <c r="C871" t="s">
        <v>534</v>
      </c>
      <c r="D871" t="s">
        <v>859</v>
      </c>
      <c r="E871" s="33">
        <v>0.77519000000000005</v>
      </c>
      <c r="F871" t="s">
        <v>536</v>
      </c>
      <c r="G871" t="s">
        <v>537</v>
      </c>
      <c r="H871" s="34">
        <v>55.21</v>
      </c>
      <c r="I871" t="s">
        <v>538</v>
      </c>
      <c r="J871" s="35">
        <f>ROUND(E871/I867* H871,5)</f>
        <v>42.79824</v>
      </c>
      <c r="K871" s="36"/>
    </row>
    <row r="872" spans="1:27" x14ac:dyDescent="0.25">
      <c r="D872" s="37" t="s">
        <v>539</v>
      </c>
      <c r="E872" s="36"/>
      <c r="H872" s="36"/>
      <c r="K872" s="34">
        <f>SUM(J869:J871)</f>
        <v>147.88347999999999</v>
      </c>
    </row>
    <row r="873" spans="1:27" x14ac:dyDescent="0.25">
      <c r="B873" s="24" t="s">
        <v>540</v>
      </c>
      <c r="E873" s="36"/>
      <c r="H873" s="36"/>
      <c r="K873" s="36"/>
    </row>
    <row r="874" spans="1:27" x14ac:dyDescent="0.25">
      <c r="B874" t="s">
        <v>860</v>
      </c>
      <c r="C874" t="s">
        <v>534</v>
      </c>
      <c r="D874" t="s">
        <v>861</v>
      </c>
      <c r="E874" s="33">
        <v>0.15504000000000001</v>
      </c>
      <c r="F874" t="s">
        <v>536</v>
      </c>
      <c r="G874" t="s">
        <v>537</v>
      </c>
      <c r="H874" s="34">
        <v>5.45</v>
      </c>
      <c r="I874" t="s">
        <v>538</v>
      </c>
      <c r="J874" s="35">
        <f>ROUND(E874/I867* H874,5)</f>
        <v>0.84497</v>
      </c>
      <c r="K874" s="36"/>
    </row>
    <row r="875" spans="1:27" x14ac:dyDescent="0.25">
      <c r="B875" t="s">
        <v>862</v>
      </c>
      <c r="C875" t="s">
        <v>534</v>
      </c>
      <c r="D875" t="s">
        <v>863</v>
      </c>
      <c r="E875" s="33">
        <v>0.15504000000000001</v>
      </c>
      <c r="F875" t="s">
        <v>536</v>
      </c>
      <c r="G875" t="s">
        <v>537</v>
      </c>
      <c r="H875" s="34">
        <v>10.57</v>
      </c>
      <c r="I875" t="s">
        <v>538</v>
      </c>
      <c r="J875" s="35">
        <f>ROUND(E875/I867* H875,5)</f>
        <v>1.6387700000000001</v>
      </c>
      <c r="K875" s="36"/>
    </row>
    <row r="876" spans="1:27" x14ac:dyDescent="0.25">
      <c r="B876" t="s">
        <v>864</v>
      </c>
      <c r="C876" t="s">
        <v>534</v>
      </c>
      <c r="D876" t="s">
        <v>865</v>
      </c>
      <c r="E876" s="33">
        <v>0.77519000000000005</v>
      </c>
      <c r="F876" t="s">
        <v>536</v>
      </c>
      <c r="G876" t="s">
        <v>537</v>
      </c>
      <c r="H876" s="34">
        <v>54.79</v>
      </c>
      <c r="I876" t="s">
        <v>538</v>
      </c>
      <c r="J876" s="35">
        <f>ROUND(E876/I867* H876,5)</f>
        <v>42.472659999999998</v>
      </c>
      <c r="K876" s="36"/>
    </row>
    <row r="877" spans="1:27" x14ac:dyDescent="0.25">
      <c r="B877" t="s">
        <v>866</v>
      </c>
      <c r="C877" t="s">
        <v>534</v>
      </c>
      <c r="D877" t="s">
        <v>867</v>
      </c>
      <c r="E877" s="33">
        <v>0.77519000000000005</v>
      </c>
      <c r="F877" t="s">
        <v>536</v>
      </c>
      <c r="G877" t="s">
        <v>537</v>
      </c>
      <c r="H877" s="34">
        <v>40.299999999999997</v>
      </c>
      <c r="I877" t="s">
        <v>538</v>
      </c>
      <c r="J877" s="35">
        <f>ROUND(E877/I867* H877,5)</f>
        <v>31.240159999999999</v>
      </c>
      <c r="K877" s="36"/>
    </row>
    <row r="878" spans="1:27" x14ac:dyDescent="0.25">
      <c r="B878" t="s">
        <v>717</v>
      </c>
      <c r="C878" t="s">
        <v>534</v>
      </c>
      <c r="D878" t="s">
        <v>718</v>
      </c>
      <c r="E878" s="33">
        <v>0.1938</v>
      </c>
      <c r="F878" t="s">
        <v>536</v>
      </c>
      <c r="G878" t="s">
        <v>537</v>
      </c>
      <c r="H878" s="34">
        <v>73.790000000000006</v>
      </c>
      <c r="I878" t="s">
        <v>538</v>
      </c>
      <c r="J878" s="35">
        <f>ROUND(E878/I867* H878,5)</f>
        <v>14.3005</v>
      </c>
      <c r="K878" s="36"/>
    </row>
    <row r="879" spans="1:27" x14ac:dyDescent="0.25">
      <c r="D879" s="37" t="s">
        <v>543</v>
      </c>
      <c r="E879" s="36"/>
      <c r="H879" s="36"/>
      <c r="K879" s="34">
        <f>SUM(J874:J878)</f>
        <v>90.497059999999991</v>
      </c>
    </row>
    <row r="880" spans="1:27" x14ac:dyDescent="0.25">
      <c r="B880" s="24" t="s">
        <v>544</v>
      </c>
      <c r="E880" s="36"/>
      <c r="H880" s="36"/>
      <c r="K880" s="36"/>
    </row>
    <row r="881" spans="1:27" x14ac:dyDescent="0.25">
      <c r="B881" t="s">
        <v>868</v>
      </c>
      <c r="C881" t="s">
        <v>19</v>
      </c>
      <c r="D881" t="s">
        <v>869</v>
      </c>
      <c r="E881" s="33">
        <v>1.3</v>
      </c>
      <c r="G881" t="s">
        <v>537</v>
      </c>
      <c r="H881" s="34">
        <v>149.9</v>
      </c>
      <c r="I881" t="s">
        <v>538</v>
      </c>
      <c r="J881" s="35">
        <f>ROUND(E881* H881,5)</f>
        <v>194.87</v>
      </c>
      <c r="K881" s="36"/>
    </row>
    <row r="882" spans="1:27" x14ac:dyDescent="0.25">
      <c r="D882" s="37" t="s">
        <v>553</v>
      </c>
      <c r="E882" s="36"/>
      <c r="H882" s="36"/>
      <c r="K882" s="34">
        <f>SUM(J881:J881)</f>
        <v>194.87</v>
      </c>
    </row>
    <row r="883" spans="1:27" x14ac:dyDescent="0.25">
      <c r="E883" s="36"/>
      <c r="H883" s="36"/>
      <c r="K883" s="36"/>
    </row>
    <row r="884" spans="1:27" x14ac:dyDescent="0.25">
      <c r="D884" s="37" t="s">
        <v>555</v>
      </c>
      <c r="E884" s="36"/>
      <c r="H884" s="36">
        <v>1.5</v>
      </c>
      <c r="I884" t="s">
        <v>556</v>
      </c>
      <c r="J884">
        <f>ROUND(H884/100*K872,5)</f>
        <v>2.2182499999999998</v>
      </c>
      <c r="K884" s="36"/>
    </row>
    <row r="885" spans="1:27" x14ac:dyDescent="0.25">
      <c r="D885" s="37" t="s">
        <v>554</v>
      </c>
      <c r="E885" s="36"/>
      <c r="H885" s="36"/>
      <c r="K885" s="39">
        <f>SUM(J868:J884)</f>
        <v>435.46879000000001</v>
      </c>
    </row>
    <row r="886" spans="1:27" x14ac:dyDescent="0.25">
      <c r="D886" s="37" t="s">
        <v>596</v>
      </c>
      <c r="E886" s="36"/>
      <c r="H886" s="36">
        <v>5</v>
      </c>
      <c r="I886" t="s">
        <v>556</v>
      </c>
      <c r="K886" s="34">
        <f>ROUND(H886/100*K885,5)</f>
        <v>21.773440000000001</v>
      </c>
    </row>
    <row r="887" spans="1:27" x14ac:dyDescent="0.25">
      <c r="D887" s="37" t="s">
        <v>557</v>
      </c>
      <c r="E887" s="36"/>
      <c r="H887" s="36"/>
      <c r="K887" s="39">
        <f>SUM(K885:K886)</f>
        <v>457.24223000000001</v>
      </c>
    </row>
    <row r="889" spans="1:27" ht="45" customHeight="1" x14ac:dyDescent="0.25">
      <c r="A889" s="28" t="s">
        <v>870</v>
      </c>
      <c r="B889" s="28" t="s">
        <v>160</v>
      </c>
      <c r="C889" s="29" t="s">
        <v>14</v>
      </c>
      <c r="D889" s="7" t="s">
        <v>161</v>
      </c>
      <c r="E889" s="6"/>
      <c r="F889" s="6"/>
      <c r="G889" s="29"/>
      <c r="H889" s="31" t="s">
        <v>530</v>
      </c>
      <c r="I889" s="5">
        <v>1</v>
      </c>
      <c r="J889" s="4"/>
      <c r="K889" s="32">
        <f>ROUND(K901,2)</f>
        <v>15.17</v>
      </c>
      <c r="L889" s="30" t="s">
        <v>871</v>
      </c>
      <c r="M889" s="29"/>
      <c r="N889" s="29"/>
      <c r="O889" s="29"/>
      <c r="P889" s="29"/>
      <c r="Q889" s="29"/>
      <c r="R889" s="29"/>
      <c r="S889" s="29"/>
      <c r="T889" s="29"/>
      <c r="U889" s="29"/>
      <c r="V889" s="29"/>
      <c r="W889" s="29"/>
      <c r="X889" s="29"/>
      <c r="Y889" s="29"/>
      <c r="Z889" s="29"/>
      <c r="AA889" s="29"/>
    </row>
    <row r="890" spans="1:27" x14ac:dyDescent="0.25">
      <c r="B890" s="24" t="s">
        <v>532</v>
      </c>
    </row>
    <row r="891" spans="1:27" x14ac:dyDescent="0.25">
      <c r="B891" t="s">
        <v>646</v>
      </c>
      <c r="C891" t="s">
        <v>534</v>
      </c>
      <c r="D891" t="s">
        <v>606</v>
      </c>
      <c r="E891" s="33">
        <v>0.12</v>
      </c>
      <c r="F891" t="s">
        <v>536</v>
      </c>
      <c r="G891" t="s">
        <v>537</v>
      </c>
      <c r="H891" s="34">
        <v>24.55</v>
      </c>
      <c r="I891" t="s">
        <v>538</v>
      </c>
      <c r="J891" s="35">
        <f>ROUND(E891/I889* H891,5)</f>
        <v>2.9460000000000002</v>
      </c>
      <c r="K891" s="36"/>
    </row>
    <row r="892" spans="1:27" x14ac:dyDescent="0.25">
      <c r="B892" t="s">
        <v>872</v>
      </c>
      <c r="C892" t="s">
        <v>534</v>
      </c>
      <c r="D892" t="s">
        <v>873</v>
      </c>
      <c r="E892" s="33">
        <v>0.06</v>
      </c>
      <c r="F892" t="s">
        <v>536</v>
      </c>
      <c r="G892" t="s">
        <v>537</v>
      </c>
      <c r="H892" s="34">
        <v>29.42</v>
      </c>
      <c r="I892" t="s">
        <v>538</v>
      </c>
      <c r="J892" s="35">
        <f>ROUND(E892/I889* H892,5)</f>
        <v>1.7652000000000001</v>
      </c>
      <c r="K892" s="36"/>
    </row>
    <row r="893" spans="1:27" x14ac:dyDescent="0.25">
      <c r="D893" s="37" t="s">
        <v>539</v>
      </c>
      <c r="E893" s="36"/>
      <c r="H893" s="36"/>
      <c r="K893" s="34">
        <f>SUM(J891:J892)</f>
        <v>4.7111999999999998</v>
      </c>
    </row>
    <row r="894" spans="1:27" x14ac:dyDescent="0.25">
      <c r="B894" s="24" t="s">
        <v>544</v>
      </c>
      <c r="E894" s="36"/>
      <c r="H894" s="36"/>
      <c r="K894" s="36"/>
    </row>
    <row r="895" spans="1:27" x14ac:dyDescent="0.25">
      <c r="B895" t="s">
        <v>874</v>
      </c>
      <c r="C895" t="s">
        <v>19</v>
      </c>
      <c r="D895" t="s">
        <v>875</v>
      </c>
      <c r="E895" s="33">
        <v>8.2500000000000004E-2</v>
      </c>
      <c r="G895" t="s">
        <v>537</v>
      </c>
      <c r="H895" s="34">
        <v>117.19</v>
      </c>
      <c r="I895" t="s">
        <v>538</v>
      </c>
      <c r="J895" s="35">
        <f>ROUND(E895* H895,5)</f>
        <v>9.6681799999999996</v>
      </c>
      <c r="K895" s="36"/>
    </row>
    <row r="896" spans="1:27" x14ac:dyDescent="0.25">
      <c r="D896" s="37" t="s">
        <v>553</v>
      </c>
      <c r="E896" s="36"/>
      <c r="H896" s="36"/>
      <c r="K896" s="34">
        <f>SUM(J895:J895)</f>
        <v>9.6681799999999996</v>
      </c>
    </row>
    <row r="897" spans="1:27" x14ac:dyDescent="0.25">
      <c r="E897" s="36"/>
      <c r="H897" s="36"/>
      <c r="K897" s="36"/>
    </row>
    <row r="898" spans="1:27" x14ac:dyDescent="0.25">
      <c r="D898" s="37" t="s">
        <v>555</v>
      </c>
      <c r="E898" s="36"/>
      <c r="H898" s="36">
        <v>1.5</v>
      </c>
      <c r="I898" t="s">
        <v>556</v>
      </c>
      <c r="J898">
        <f>ROUND(H898/100*K893,5)</f>
        <v>7.0669999999999997E-2</v>
      </c>
      <c r="K898" s="36"/>
    </row>
    <row r="899" spans="1:27" x14ac:dyDescent="0.25">
      <c r="D899" s="37" t="s">
        <v>554</v>
      </c>
      <c r="E899" s="36"/>
      <c r="H899" s="36"/>
      <c r="K899" s="39">
        <f>SUM(J890:J898)</f>
        <v>14.450049999999999</v>
      </c>
    </row>
    <row r="900" spans="1:27" x14ac:dyDescent="0.25">
      <c r="D900" s="37" t="s">
        <v>596</v>
      </c>
      <c r="E900" s="36"/>
      <c r="H900" s="36">
        <v>5</v>
      </c>
      <c r="I900" t="s">
        <v>556</v>
      </c>
      <c r="K900" s="34">
        <f>ROUND(H900/100*K899,5)</f>
        <v>0.72250000000000003</v>
      </c>
    </row>
    <row r="901" spans="1:27" x14ac:dyDescent="0.25">
      <c r="D901" s="37" t="s">
        <v>557</v>
      </c>
      <c r="E901" s="36"/>
      <c r="H901" s="36"/>
      <c r="K901" s="39">
        <f>SUM(K899:K900)</f>
        <v>15.172549999999999</v>
      </c>
    </row>
    <row r="903" spans="1:27" ht="45" customHeight="1" x14ac:dyDescent="0.25">
      <c r="A903" s="28" t="s">
        <v>876</v>
      </c>
      <c r="B903" s="28" t="s">
        <v>98</v>
      </c>
      <c r="C903" s="29" t="s">
        <v>14</v>
      </c>
      <c r="D903" s="7" t="s">
        <v>99</v>
      </c>
      <c r="E903" s="6"/>
      <c r="F903" s="6"/>
      <c r="G903" s="29"/>
      <c r="H903" s="31" t="s">
        <v>530</v>
      </c>
      <c r="I903" s="5">
        <v>1</v>
      </c>
      <c r="J903" s="4"/>
      <c r="K903" s="32">
        <f>ROUND(K915,2)</f>
        <v>22.08</v>
      </c>
      <c r="L903" s="30" t="s">
        <v>877</v>
      </c>
      <c r="M903" s="29"/>
      <c r="N903" s="29"/>
      <c r="O903" s="29"/>
      <c r="P903" s="29"/>
      <c r="Q903" s="29"/>
      <c r="R903" s="29"/>
      <c r="S903" s="29"/>
      <c r="T903" s="29"/>
      <c r="U903" s="29"/>
      <c r="V903" s="29"/>
      <c r="W903" s="29"/>
      <c r="X903" s="29"/>
      <c r="Y903" s="29"/>
      <c r="Z903" s="29"/>
      <c r="AA903" s="29"/>
    </row>
    <row r="904" spans="1:27" x14ac:dyDescent="0.25">
      <c r="B904" s="24" t="s">
        <v>532</v>
      </c>
    </row>
    <row r="905" spans="1:27" x14ac:dyDescent="0.25">
      <c r="B905" t="s">
        <v>646</v>
      </c>
      <c r="C905" t="s">
        <v>534</v>
      </c>
      <c r="D905" t="s">
        <v>606</v>
      </c>
      <c r="E905" s="33">
        <v>0.2</v>
      </c>
      <c r="F905" t="s">
        <v>536</v>
      </c>
      <c r="G905" t="s">
        <v>537</v>
      </c>
      <c r="H905" s="34">
        <v>24.55</v>
      </c>
      <c r="I905" t="s">
        <v>538</v>
      </c>
      <c r="J905" s="35">
        <f>ROUND(E905/I903* H905,5)</f>
        <v>4.91</v>
      </c>
      <c r="K905" s="36"/>
    </row>
    <row r="906" spans="1:27" x14ac:dyDescent="0.25">
      <c r="B906" t="s">
        <v>838</v>
      </c>
      <c r="C906" t="s">
        <v>534</v>
      </c>
      <c r="D906" t="s">
        <v>839</v>
      </c>
      <c r="E906" s="33">
        <v>0.1</v>
      </c>
      <c r="F906" t="s">
        <v>536</v>
      </c>
      <c r="G906" t="s">
        <v>537</v>
      </c>
      <c r="H906" s="34">
        <v>29.42</v>
      </c>
      <c r="I906" t="s">
        <v>538</v>
      </c>
      <c r="J906" s="35">
        <f>ROUND(E906/I903* H906,5)</f>
        <v>2.9420000000000002</v>
      </c>
      <c r="K906" s="36"/>
    </row>
    <row r="907" spans="1:27" x14ac:dyDescent="0.25">
      <c r="D907" s="37" t="s">
        <v>539</v>
      </c>
      <c r="E907" s="36"/>
      <c r="H907" s="36"/>
      <c r="K907" s="34">
        <f>SUM(J905:J906)</f>
        <v>7.8520000000000003</v>
      </c>
    </row>
    <row r="908" spans="1:27" x14ac:dyDescent="0.25">
      <c r="B908" s="24" t="s">
        <v>544</v>
      </c>
      <c r="E908" s="36"/>
      <c r="H908" s="36"/>
      <c r="K908" s="36"/>
    </row>
    <row r="909" spans="1:27" x14ac:dyDescent="0.25">
      <c r="B909" t="s">
        <v>878</v>
      </c>
      <c r="C909" t="s">
        <v>19</v>
      </c>
      <c r="D909" t="s">
        <v>879</v>
      </c>
      <c r="E909" s="33">
        <v>0.1075</v>
      </c>
      <c r="G909" t="s">
        <v>537</v>
      </c>
      <c r="H909" s="34">
        <v>121.44</v>
      </c>
      <c r="I909" t="s">
        <v>538</v>
      </c>
      <c r="J909" s="35">
        <f>ROUND(E909* H909,5)</f>
        <v>13.0548</v>
      </c>
      <c r="K909" s="36"/>
    </row>
    <row r="910" spans="1:27" x14ac:dyDescent="0.25">
      <c r="D910" s="37" t="s">
        <v>553</v>
      </c>
      <c r="E910" s="36"/>
      <c r="H910" s="36"/>
      <c r="K910" s="34">
        <f>SUM(J909:J909)</f>
        <v>13.0548</v>
      </c>
    </row>
    <row r="911" spans="1:27" x14ac:dyDescent="0.25">
      <c r="E911" s="36"/>
      <c r="H911" s="36"/>
      <c r="K911" s="36"/>
    </row>
    <row r="912" spans="1:27" x14ac:dyDescent="0.25">
      <c r="D912" s="37" t="s">
        <v>555</v>
      </c>
      <c r="E912" s="36"/>
      <c r="H912" s="36">
        <v>1.5</v>
      </c>
      <c r="I912" t="s">
        <v>556</v>
      </c>
      <c r="J912">
        <f>ROUND(H912/100*K907,5)</f>
        <v>0.11778</v>
      </c>
      <c r="K912" s="36"/>
    </row>
    <row r="913" spans="1:27" x14ac:dyDescent="0.25">
      <c r="D913" s="37" t="s">
        <v>554</v>
      </c>
      <c r="E913" s="36"/>
      <c r="H913" s="36"/>
      <c r="K913" s="39">
        <f>SUM(J904:J912)</f>
        <v>21.02458</v>
      </c>
    </row>
    <row r="914" spans="1:27" x14ac:dyDescent="0.25">
      <c r="D914" s="37" t="s">
        <v>596</v>
      </c>
      <c r="E914" s="36"/>
      <c r="H914" s="36">
        <v>5</v>
      </c>
      <c r="I914" t="s">
        <v>556</v>
      </c>
      <c r="K914" s="34">
        <f>ROUND(H914/100*K913,5)</f>
        <v>1.0512300000000001</v>
      </c>
    </row>
    <row r="915" spans="1:27" x14ac:dyDescent="0.25">
      <c r="D915" s="37" t="s">
        <v>557</v>
      </c>
      <c r="E915" s="36"/>
      <c r="H915" s="36"/>
      <c r="K915" s="39">
        <f>SUM(K913:K914)</f>
        <v>22.075810000000001</v>
      </c>
    </row>
    <row r="917" spans="1:27" ht="45" customHeight="1" x14ac:dyDescent="0.25">
      <c r="A917" s="28" t="s">
        <v>880</v>
      </c>
      <c r="B917" s="28" t="s">
        <v>126</v>
      </c>
      <c r="C917" s="29" t="s">
        <v>127</v>
      </c>
      <c r="D917" s="7" t="s">
        <v>128</v>
      </c>
      <c r="E917" s="6"/>
      <c r="F917" s="6"/>
      <c r="G917" s="29"/>
      <c r="H917" s="31" t="s">
        <v>530</v>
      </c>
      <c r="I917" s="5">
        <v>1</v>
      </c>
      <c r="J917" s="4"/>
      <c r="K917" s="32">
        <f>ROUND(K929,2)</f>
        <v>4.21</v>
      </c>
      <c r="L917" s="30" t="s">
        <v>881</v>
      </c>
      <c r="M917" s="29"/>
      <c r="N917" s="29"/>
      <c r="O917" s="29"/>
      <c r="P917" s="29"/>
      <c r="Q917" s="29"/>
      <c r="R917" s="29"/>
      <c r="S917" s="29"/>
      <c r="T917" s="29"/>
      <c r="U917" s="29"/>
      <c r="V917" s="29"/>
      <c r="W917" s="29"/>
      <c r="X917" s="29"/>
      <c r="Y917" s="29"/>
      <c r="Z917" s="29"/>
      <c r="AA917" s="29"/>
    </row>
    <row r="918" spans="1:27" x14ac:dyDescent="0.25">
      <c r="B918" s="24" t="s">
        <v>532</v>
      </c>
    </row>
    <row r="919" spans="1:27" x14ac:dyDescent="0.25">
      <c r="B919" t="s">
        <v>703</v>
      </c>
      <c r="C919" t="s">
        <v>534</v>
      </c>
      <c r="D919" t="s">
        <v>704</v>
      </c>
      <c r="E919" s="33">
        <v>1.2E-2</v>
      </c>
      <c r="F919" t="s">
        <v>536</v>
      </c>
      <c r="G919" t="s">
        <v>537</v>
      </c>
      <c r="H919" s="34">
        <v>30.41</v>
      </c>
      <c r="I919" t="s">
        <v>538</v>
      </c>
      <c r="J919" s="35">
        <f>ROUND(E919/I917* H919,5)</f>
        <v>0.36492000000000002</v>
      </c>
      <c r="K919" s="36"/>
    </row>
    <row r="920" spans="1:27" x14ac:dyDescent="0.25">
      <c r="B920" t="s">
        <v>705</v>
      </c>
      <c r="C920" t="s">
        <v>534</v>
      </c>
      <c r="D920" t="s">
        <v>706</v>
      </c>
      <c r="E920" s="33">
        <v>1.2E-2</v>
      </c>
      <c r="F920" t="s">
        <v>536</v>
      </c>
      <c r="G920" t="s">
        <v>537</v>
      </c>
      <c r="H920" s="34">
        <v>26.12</v>
      </c>
      <c r="I920" t="s">
        <v>538</v>
      </c>
      <c r="J920" s="35">
        <f>ROUND(E920/I917* H920,5)</f>
        <v>0.31344</v>
      </c>
      <c r="K920" s="36"/>
    </row>
    <row r="921" spans="1:27" x14ac:dyDescent="0.25">
      <c r="D921" s="37" t="s">
        <v>539</v>
      </c>
      <c r="E921" s="36"/>
      <c r="H921" s="36"/>
      <c r="K921" s="34">
        <f>SUM(J919:J920)</f>
        <v>0.67836000000000007</v>
      </c>
    </row>
    <row r="922" spans="1:27" x14ac:dyDescent="0.25">
      <c r="B922" s="24" t="s">
        <v>544</v>
      </c>
      <c r="E922" s="36"/>
      <c r="H922" s="36"/>
      <c r="K922" s="36"/>
    </row>
    <row r="923" spans="1:27" x14ac:dyDescent="0.25">
      <c r="B923" t="s">
        <v>882</v>
      </c>
      <c r="C923" t="s">
        <v>127</v>
      </c>
      <c r="D923" t="s">
        <v>883</v>
      </c>
      <c r="E923" s="33">
        <v>1</v>
      </c>
      <c r="G923" t="s">
        <v>537</v>
      </c>
      <c r="H923" s="34">
        <v>3.31</v>
      </c>
      <c r="I923" t="s">
        <v>538</v>
      </c>
      <c r="J923" s="35">
        <f>ROUND(E923* H923,5)</f>
        <v>3.31</v>
      </c>
      <c r="K923" s="36"/>
    </row>
    <row r="924" spans="1:27" x14ac:dyDescent="0.25">
      <c r="D924" s="37" t="s">
        <v>553</v>
      </c>
      <c r="E924" s="36"/>
      <c r="H924" s="36"/>
      <c r="K924" s="34">
        <f>SUM(J923:J923)</f>
        <v>3.31</v>
      </c>
    </row>
    <row r="925" spans="1:27" x14ac:dyDescent="0.25">
      <c r="E925" s="36"/>
      <c r="H925" s="36"/>
      <c r="K925" s="36"/>
    </row>
    <row r="926" spans="1:27" x14ac:dyDescent="0.25">
      <c r="D926" s="37" t="s">
        <v>555</v>
      </c>
      <c r="E926" s="36"/>
      <c r="H926" s="36">
        <v>2.5</v>
      </c>
      <c r="I926" t="s">
        <v>556</v>
      </c>
      <c r="J926">
        <f>ROUND(H926/100*K921,5)</f>
        <v>1.6959999999999999E-2</v>
      </c>
      <c r="K926" s="36"/>
    </row>
    <row r="927" spans="1:27" x14ac:dyDescent="0.25">
      <c r="D927" s="37" t="s">
        <v>554</v>
      </c>
      <c r="E927" s="36"/>
      <c r="H927" s="36"/>
      <c r="K927" s="39">
        <f>SUM(J918:J926)</f>
        <v>4.0053200000000002</v>
      </c>
    </row>
    <row r="928" spans="1:27" x14ac:dyDescent="0.25">
      <c r="D928" s="37" t="s">
        <v>596</v>
      </c>
      <c r="E928" s="36"/>
      <c r="H928" s="36">
        <v>5</v>
      </c>
      <c r="I928" t="s">
        <v>556</v>
      </c>
      <c r="K928" s="34">
        <f>ROUND(H928/100*K927,5)</f>
        <v>0.20027</v>
      </c>
    </row>
    <row r="929" spans="1:27" x14ac:dyDescent="0.25">
      <c r="D929" s="37" t="s">
        <v>557</v>
      </c>
      <c r="E929" s="36"/>
      <c r="H929" s="36"/>
      <c r="K929" s="39">
        <f>SUM(K927:K928)</f>
        <v>4.2055899999999999</v>
      </c>
    </row>
    <row r="931" spans="1:27" ht="45" customHeight="1" x14ac:dyDescent="0.25">
      <c r="A931" s="28" t="s">
        <v>884</v>
      </c>
      <c r="B931" s="28" t="s">
        <v>129</v>
      </c>
      <c r="C931" s="29" t="s">
        <v>127</v>
      </c>
      <c r="D931" s="7" t="s">
        <v>130</v>
      </c>
      <c r="E931" s="6"/>
      <c r="F931" s="6"/>
      <c r="G931" s="29"/>
      <c r="H931" s="31" t="s">
        <v>530</v>
      </c>
      <c r="I931" s="5">
        <v>1</v>
      </c>
      <c r="J931" s="4"/>
      <c r="K931" s="32">
        <f>ROUND(K943,2)</f>
        <v>5.29</v>
      </c>
      <c r="L931" s="30" t="s">
        <v>885</v>
      </c>
      <c r="M931" s="29"/>
      <c r="N931" s="29"/>
      <c r="O931" s="29"/>
      <c r="P931" s="29"/>
      <c r="Q931" s="29"/>
      <c r="R931" s="29"/>
      <c r="S931" s="29"/>
      <c r="T931" s="29"/>
      <c r="U931" s="29"/>
      <c r="V931" s="29"/>
      <c r="W931" s="29"/>
      <c r="X931" s="29"/>
      <c r="Y931" s="29"/>
      <c r="Z931" s="29"/>
      <c r="AA931" s="29"/>
    </row>
    <row r="932" spans="1:27" x14ac:dyDescent="0.25">
      <c r="B932" s="24" t="s">
        <v>532</v>
      </c>
    </row>
    <row r="933" spans="1:27" x14ac:dyDescent="0.25">
      <c r="B933" t="s">
        <v>703</v>
      </c>
      <c r="C933" t="s">
        <v>534</v>
      </c>
      <c r="D933" t="s">
        <v>704</v>
      </c>
      <c r="E933" s="33">
        <v>3.2000000000000001E-2</v>
      </c>
      <c r="F933" t="s">
        <v>536</v>
      </c>
      <c r="G933" t="s">
        <v>537</v>
      </c>
      <c r="H933" s="34">
        <v>30.41</v>
      </c>
      <c r="I933" t="s">
        <v>538</v>
      </c>
      <c r="J933" s="35">
        <f>ROUND(E933/I931* H933,5)</f>
        <v>0.97311999999999999</v>
      </c>
      <c r="K933" s="36"/>
    </row>
    <row r="934" spans="1:27" x14ac:dyDescent="0.25">
      <c r="B934" t="s">
        <v>705</v>
      </c>
      <c r="C934" t="s">
        <v>534</v>
      </c>
      <c r="D934" t="s">
        <v>706</v>
      </c>
      <c r="E934" s="33">
        <v>1.7999999999999999E-2</v>
      </c>
      <c r="F934" t="s">
        <v>536</v>
      </c>
      <c r="G934" t="s">
        <v>537</v>
      </c>
      <c r="H934" s="34">
        <v>26.12</v>
      </c>
      <c r="I934" t="s">
        <v>538</v>
      </c>
      <c r="J934" s="35">
        <f>ROUND(E934/I931* H934,5)</f>
        <v>0.47016000000000002</v>
      </c>
      <c r="K934" s="36"/>
    </row>
    <row r="935" spans="1:27" x14ac:dyDescent="0.25">
      <c r="D935" s="37" t="s">
        <v>539</v>
      </c>
      <c r="E935" s="36"/>
      <c r="H935" s="36"/>
      <c r="K935" s="34">
        <f>SUM(J933:J934)</f>
        <v>1.4432800000000001</v>
      </c>
    </row>
    <row r="936" spans="1:27" x14ac:dyDescent="0.25">
      <c r="B936" s="24" t="s">
        <v>544</v>
      </c>
      <c r="E936" s="36"/>
      <c r="H936" s="36"/>
      <c r="K936" s="36"/>
    </row>
    <row r="937" spans="1:27" x14ac:dyDescent="0.25">
      <c r="B937" t="s">
        <v>886</v>
      </c>
      <c r="C937" t="s">
        <v>127</v>
      </c>
      <c r="D937" t="s">
        <v>887</v>
      </c>
      <c r="E937" s="33">
        <v>1</v>
      </c>
      <c r="G937" t="s">
        <v>537</v>
      </c>
      <c r="H937" s="34">
        <v>3.56</v>
      </c>
      <c r="I937" t="s">
        <v>538</v>
      </c>
      <c r="J937" s="35">
        <f>ROUND(E937* H937,5)</f>
        <v>3.56</v>
      </c>
      <c r="K937" s="36"/>
    </row>
    <row r="938" spans="1:27" x14ac:dyDescent="0.25">
      <c r="D938" s="37" t="s">
        <v>553</v>
      </c>
      <c r="E938" s="36"/>
      <c r="H938" s="36"/>
      <c r="K938" s="34">
        <f>SUM(J937:J937)</f>
        <v>3.56</v>
      </c>
    </row>
    <row r="939" spans="1:27" x14ac:dyDescent="0.25">
      <c r="E939" s="36"/>
      <c r="H939" s="36"/>
      <c r="K939" s="36"/>
    </row>
    <row r="940" spans="1:27" x14ac:dyDescent="0.25">
      <c r="D940" s="37" t="s">
        <v>555</v>
      </c>
      <c r="E940" s="36"/>
      <c r="H940" s="36">
        <v>2.5</v>
      </c>
      <c r="I940" t="s">
        <v>556</v>
      </c>
      <c r="J940">
        <f>ROUND(H940/100*K935,5)</f>
        <v>3.6080000000000001E-2</v>
      </c>
      <c r="K940" s="36"/>
    </row>
    <row r="941" spans="1:27" x14ac:dyDescent="0.25">
      <c r="D941" s="37" t="s">
        <v>554</v>
      </c>
      <c r="E941" s="36"/>
      <c r="H941" s="36"/>
      <c r="K941" s="39">
        <f>SUM(J932:J940)</f>
        <v>5.0393600000000003</v>
      </c>
    </row>
    <row r="942" spans="1:27" x14ac:dyDescent="0.25">
      <c r="D942" s="37" t="s">
        <v>596</v>
      </c>
      <c r="E942" s="36"/>
      <c r="H942" s="36">
        <v>5</v>
      </c>
      <c r="I942" t="s">
        <v>556</v>
      </c>
      <c r="K942" s="34">
        <f>ROUND(H942/100*K941,5)</f>
        <v>0.25197000000000003</v>
      </c>
    </row>
    <row r="943" spans="1:27" x14ac:dyDescent="0.25">
      <c r="D943" s="37" t="s">
        <v>557</v>
      </c>
      <c r="E943" s="36"/>
      <c r="H943" s="36"/>
      <c r="K943" s="39">
        <f>SUM(K941:K942)</f>
        <v>5.2913300000000003</v>
      </c>
    </row>
    <row r="945" spans="1:27" ht="45" customHeight="1" x14ac:dyDescent="0.25">
      <c r="A945" s="28" t="s">
        <v>888</v>
      </c>
      <c r="B945" s="28" t="s">
        <v>473</v>
      </c>
      <c r="C945" s="29" t="s">
        <v>31</v>
      </c>
      <c r="D945" s="7" t="s">
        <v>474</v>
      </c>
      <c r="E945" s="6"/>
      <c r="F945" s="6"/>
      <c r="G945" s="29"/>
      <c r="H945" s="31" t="s">
        <v>530</v>
      </c>
      <c r="I945" s="5">
        <v>1</v>
      </c>
      <c r="J945" s="4"/>
      <c r="K945" s="32">
        <f>ROUND(K951,2)</f>
        <v>924.68</v>
      </c>
      <c r="L945" s="30" t="s">
        <v>889</v>
      </c>
      <c r="M945" s="29"/>
      <c r="N945" s="29"/>
      <c r="O945" s="29"/>
      <c r="P945" s="29"/>
      <c r="Q945" s="29"/>
      <c r="R945" s="29"/>
      <c r="S945" s="29"/>
      <c r="T945" s="29"/>
      <c r="U945" s="29"/>
      <c r="V945" s="29"/>
      <c r="W945" s="29"/>
      <c r="X945" s="29"/>
      <c r="Y945" s="29"/>
      <c r="Z945" s="29"/>
      <c r="AA945" s="29"/>
    </row>
    <row r="946" spans="1:27" x14ac:dyDescent="0.25">
      <c r="B946" s="24" t="s">
        <v>544</v>
      </c>
    </row>
    <row r="947" spans="1:27" x14ac:dyDescent="0.25">
      <c r="B947" t="s">
        <v>890</v>
      </c>
      <c r="C947" t="s">
        <v>31</v>
      </c>
      <c r="D947" t="s">
        <v>474</v>
      </c>
      <c r="E947" s="33">
        <v>1</v>
      </c>
      <c r="G947" t="s">
        <v>537</v>
      </c>
      <c r="H947" s="34">
        <v>880.65</v>
      </c>
      <c r="I947" t="s">
        <v>538</v>
      </c>
      <c r="J947" s="35">
        <f>ROUND(E947* H947,5)</f>
        <v>880.65</v>
      </c>
      <c r="K947" s="36"/>
    </row>
    <row r="948" spans="1:27" x14ac:dyDescent="0.25">
      <c r="D948" s="37" t="s">
        <v>553</v>
      </c>
      <c r="E948" s="36"/>
      <c r="H948" s="36"/>
      <c r="K948" s="34">
        <f>SUM(J947:J947)</f>
        <v>880.65</v>
      </c>
    </row>
    <row r="949" spans="1:27" x14ac:dyDescent="0.25">
      <c r="D949" s="37" t="s">
        <v>554</v>
      </c>
      <c r="E949" s="36"/>
      <c r="H949" s="36"/>
      <c r="K949" s="39">
        <f>SUM(J946:J948)</f>
        <v>880.65</v>
      </c>
    </row>
    <row r="950" spans="1:27" x14ac:dyDescent="0.25">
      <c r="D950" s="37" t="s">
        <v>596</v>
      </c>
      <c r="E950" s="36"/>
      <c r="H950" s="36">
        <v>5</v>
      </c>
      <c r="I950" t="s">
        <v>556</v>
      </c>
      <c r="K950" s="34">
        <f>ROUND(H950/100*K949,5)</f>
        <v>44.032499999999999</v>
      </c>
    </row>
    <row r="951" spans="1:27" x14ac:dyDescent="0.25">
      <c r="D951" s="37" t="s">
        <v>557</v>
      </c>
      <c r="E951" s="36"/>
      <c r="H951" s="36"/>
      <c r="K951" s="39">
        <f>SUM(K949:K950)</f>
        <v>924.6825</v>
      </c>
    </row>
    <row r="953" spans="1:27" ht="45" customHeight="1" x14ac:dyDescent="0.25">
      <c r="A953" s="28"/>
      <c r="B953" s="28" t="s">
        <v>891</v>
      </c>
      <c r="C953" s="29" t="s">
        <v>19</v>
      </c>
      <c r="D953" s="7" t="s">
        <v>892</v>
      </c>
      <c r="E953" s="6"/>
      <c r="F953" s="6"/>
      <c r="G953" s="29"/>
      <c r="H953" s="31" t="s">
        <v>530</v>
      </c>
      <c r="I953" s="5">
        <v>1</v>
      </c>
      <c r="J953" s="4"/>
      <c r="K953" s="32">
        <f>ROUND(K965,2)</f>
        <v>237.17</v>
      </c>
      <c r="L953" s="30" t="s">
        <v>893</v>
      </c>
      <c r="M953" s="29"/>
      <c r="N953" s="29"/>
      <c r="O953" s="29"/>
      <c r="P953" s="29"/>
      <c r="Q953" s="29"/>
      <c r="R953" s="29"/>
      <c r="S953" s="29"/>
      <c r="T953" s="29"/>
      <c r="U953" s="29"/>
      <c r="V953" s="29"/>
      <c r="W953" s="29"/>
      <c r="X953" s="29"/>
      <c r="Y953" s="29"/>
      <c r="Z953" s="29"/>
      <c r="AA953" s="29"/>
    </row>
    <row r="954" spans="1:27" x14ac:dyDescent="0.25">
      <c r="B954" s="24" t="s">
        <v>532</v>
      </c>
    </row>
    <row r="955" spans="1:27" x14ac:dyDescent="0.25">
      <c r="B955" t="s">
        <v>838</v>
      </c>
      <c r="C955" t="s">
        <v>534</v>
      </c>
      <c r="D955" t="s">
        <v>839</v>
      </c>
      <c r="E955" s="33">
        <v>1.69</v>
      </c>
      <c r="F955" t="s">
        <v>536</v>
      </c>
      <c r="G955" t="s">
        <v>537</v>
      </c>
      <c r="H955" s="34">
        <v>29.42</v>
      </c>
      <c r="I955" t="s">
        <v>538</v>
      </c>
      <c r="J955" s="35">
        <f>ROUND(E955/I953* H955,5)</f>
        <v>49.719799999999999</v>
      </c>
      <c r="K955" s="36"/>
    </row>
    <row r="956" spans="1:27" x14ac:dyDescent="0.25">
      <c r="B956" t="s">
        <v>646</v>
      </c>
      <c r="C956" t="s">
        <v>534</v>
      </c>
      <c r="D956" t="s">
        <v>606</v>
      </c>
      <c r="E956" s="33">
        <v>1.44</v>
      </c>
      <c r="F956" t="s">
        <v>536</v>
      </c>
      <c r="G956" t="s">
        <v>537</v>
      </c>
      <c r="H956" s="34">
        <v>24.55</v>
      </c>
      <c r="I956" t="s">
        <v>538</v>
      </c>
      <c r="J956" s="35">
        <f>ROUND(E956/I953* H956,5)</f>
        <v>35.351999999999997</v>
      </c>
      <c r="K956" s="36"/>
    </row>
    <row r="957" spans="1:27" x14ac:dyDescent="0.25">
      <c r="D957" s="37" t="s">
        <v>539</v>
      </c>
      <c r="E957" s="36"/>
      <c r="H957" s="36"/>
      <c r="K957" s="34">
        <f>SUM(J955:J956)</f>
        <v>85.071799999999996</v>
      </c>
    </row>
    <row r="958" spans="1:27" x14ac:dyDescent="0.25">
      <c r="B958" s="24" t="s">
        <v>544</v>
      </c>
      <c r="E958" s="36"/>
      <c r="H958" s="36"/>
      <c r="K958" s="36"/>
    </row>
    <row r="959" spans="1:27" x14ac:dyDescent="0.25">
      <c r="B959" t="s">
        <v>894</v>
      </c>
      <c r="C959" t="s">
        <v>19</v>
      </c>
      <c r="D959" t="s">
        <v>895</v>
      </c>
      <c r="E959" s="33">
        <v>1.05</v>
      </c>
      <c r="G959" t="s">
        <v>537</v>
      </c>
      <c r="H959" s="34">
        <v>132.07</v>
      </c>
      <c r="I959" t="s">
        <v>538</v>
      </c>
      <c r="J959" s="35">
        <f>ROUND(E959* H959,5)</f>
        <v>138.67349999999999</v>
      </c>
      <c r="K959" s="36"/>
    </row>
    <row r="960" spans="1:27" x14ac:dyDescent="0.25">
      <c r="D960" s="37" t="s">
        <v>553</v>
      </c>
      <c r="E960" s="36"/>
      <c r="H960" s="36"/>
      <c r="K960" s="34">
        <f>SUM(J959:J959)</f>
        <v>138.67349999999999</v>
      </c>
    </row>
    <row r="961" spans="1:27" x14ac:dyDescent="0.25">
      <c r="E961" s="36"/>
      <c r="H961" s="36"/>
      <c r="K961" s="36"/>
    </row>
    <row r="962" spans="1:27" x14ac:dyDescent="0.25">
      <c r="D962" s="37" t="s">
        <v>555</v>
      </c>
      <c r="E962" s="36"/>
      <c r="H962" s="36">
        <v>2.5</v>
      </c>
      <c r="I962" t="s">
        <v>556</v>
      </c>
      <c r="J962">
        <f>ROUND(H962/100*K957,5)</f>
        <v>2.1267999999999998</v>
      </c>
      <c r="K962" s="36"/>
    </row>
    <row r="963" spans="1:27" x14ac:dyDescent="0.25">
      <c r="D963" s="37" t="s">
        <v>554</v>
      </c>
      <c r="E963" s="36"/>
      <c r="H963" s="36"/>
      <c r="K963" s="39">
        <f>SUM(J954:J962)</f>
        <v>225.87209999999999</v>
      </c>
    </row>
    <row r="964" spans="1:27" x14ac:dyDescent="0.25">
      <c r="D964" s="37" t="s">
        <v>596</v>
      </c>
      <c r="E964" s="36"/>
      <c r="H964" s="36">
        <v>5</v>
      </c>
      <c r="I964" t="s">
        <v>556</v>
      </c>
      <c r="K964" s="34">
        <f>ROUND(H964/100*K963,5)</f>
        <v>11.293609999999999</v>
      </c>
    </row>
    <row r="965" spans="1:27" x14ac:dyDescent="0.25">
      <c r="D965" s="37" t="s">
        <v>557</v>
      </c>
      <c r="E965" s="36"/>
      <c r="H965" s="36"/>
      <c r="K965" s="39">
        <f>SUM(K963:K964)</f>
        <v>237.16570999999999</v>
      </c>
    </row>
    <row r="967" spans="1:27" ht="45" customHeight="1" x14ac:dyDescent="0.25">
      <c r="A967" s="28"/>
      <c r="B967" s="28" t="s">
        <v>896</v>
      </c>
      <c r="C967" s="29" t="s">
        <v>19</v>
      </c>
      <c r="D967" s="7" t="s">
        <v>897</v>
      </c>
      <c r="E967" s="6"/>
      <c r="F967" s="6"/>
      <c r="G967" s="29"/>
      <c r="H967" s="31" t="s">
        <v>530</v>
      </c>
      <c r="I967" s="5">
        <v>1</v>
      </c>
      <c r="J967" s="4"/>
      <c r="K967" s="32">
        <f>ROUND(K982,2)</f>
        <v>175.19</v>
      </c>
      <c r="L967" s="30" t="s">
        <v>898</v>
      </c>
      <c r="M967" s="29"/>
      <c r="N967" s="29"/>
      <c r="O967" s="29"/>
      <c r="P967" s="29"/>
      <c r="Q967" s="29"/>
      <c r="R967" s="29"/>
      <c r="S967" s="29"/>
      <c r="T967" s="29"/>
      <c r="U967" s="29"/>
      <c r="V967" s="29"/>
      <c r="W967" s="29"/>
      <c r="X967" s="29"/>
      <c r="Y967" s="29"/>
      <c r="Z967" s="29"/>
      <c r="AA967" s="29"/>
    </row>
    <row r="968" spans="1:27" x14ac:dyDescent="0.25">
      <c r="B968" s="24" t="s">
        <v>532</v>
      </c>
    </row>
    <row r="969" spans="1:27" x14ac:dyDescent="0.25">
      <c r="B969" t="s">
        <v>646</v>
      </c>
      <c r="C969" t="s">
        <v>534</v>
      </c>
      <c r="D969" t="s">
        <v>606</v>
      </c>
      <c r="E969" s="33">
        <v>0.28799999999999998</v>
      </c>
      <c r="F969" t="s">
        <v>536</v>
      </c>
      <c r="G969" t="s">
        <v>537</v>
      </c>
      <c r="H969" s="34">
        <v>24.55</v>
      </c>
      <c r="I969" t="s">
        <v>538</v>
      </c>
      <c r="J969" s="35">
        <f>ROUND(E969/I967* H969,5)</f>
        <v>7.0704000000000002</v>
      </c>
      <c r="K969" s="36"/>
    </row>
    <row r="970" spans="1:27" x14ac:dyDescent="0.25">
      <c r="B970" t="s">
        <v>838</v>
      </c>
      <c r="C970" t="s">
        <v>534</v>
      </c>
      <c r="D970" t="s">
        <v>839</v>
      </c>
      <c r="E970" s="33">
        <v>7.1999999999999995E-2</v>
      </c>
      <c r="F970" t="s">
        <v>536</v>
      </c>
      <c r="G970" t="s">
        <v>537</v>
      </c>
      <c r="H970" s="34">
        <v>29.42</v>
      </c>
      <c r="I970" t="s">
        <v>538</v>
      </c>
      <c r="J970" s="35">
        <f>ROUND(E970/I967* H970,5)</f>
        <v>2.1182400000000001</v>
      </c>
      <c r="K970" s="36"/>
    </row>
    <row r="971" spans="1:27" x14ac:dyDescent="0.25">
      <c r="D971" s="37" t="s">
        <v>539</v>
      </c>
      <c r="E971" s="36"/>
      <c r="H971" s="36"/>
      <c r="K971" s="34">
        <f>SUM(J969:J970)</f>
        <v>9.1886399999999995</v>
      </c>
    </row>
    <row r="972" spans="1:27" x14ac:dyDescent="0.25">
      <c r="B972" s="24" t="s">
        <v>540</v>
      </c>
      <c r="E972" s="36"/>
      <c r="H972" s="36"/>
      <c r="K972" s="36"/>
    </row>
    <row r="973" spans="1:27" x14ac:dyDescent="0.25">
      <c r="B973" t="s">
        <v>840</v>
      </c>
      <c r="C973" t="s">
        <v>534</v>
      </c>
      <c r="D973" t="s">
        <v>841</v>
      </c>
      <c r="E973" s="33">
        <v>0.12</v>
      </c>
      <c r="F973" t="s">
        <v>536</v>
      </c>
      <c r="G973" t="s">
        <v>537</v>
      </c>
      <c r="H973" s="34">
        <v>200.71</v>
      </c>
      <c r="I973" t="s">
        <v>538</v>
      </c>
      <c r="J973" s="35">
        <f>ROUND(E973/I967* H973,5)</f>
        <v>24.0852</v>
      </c>
      <c r="K973" s="36"/>
    </row>
    <row r="974" spans="1:27" x14ac:dyDescent="0.25">
      <c r="D974" s="37" t="s">
        <v>543</v>
      </c>
      <c r="E974" s="36"/>
      <c r="H974" s="36"/>
      <c r="K974" s="34">
        <f>SUM(J973:J973)</f>
        <v>24.0852</v>
      </c>
    </row>
    <row r="975" spans="1:27" x14ac:dyDescent="0.25">
      <c r="B975" s="24" t="s">
        <v>544</v>
      </c>
      <c r="E975" s="36"/>
      <c r="H975" s="36"/>
      <c r="K975" s="36"/>
    </row>
    <row r="976" spans="1:27" x14ac:dyDescent="0.25">
      <c r="B976" t="s">
        <v>899</v>
      </c>
      <c r="C976" t="s">
        <v>19</v>
      </c>
      <c r="D976" t="s">
        <v>900</v>
      </c>
      <c r="E976" s="33">
        <v>1.05</v>
      </c>
      <c r="G976" t="s">
        <v>537</v>
      </c>
      <c r="H976" s="34">
        <v>126.99</v>
      </c>
      <c r="I976" t="s">
        <v>538</v>
      </c>
      <c r="J976" s="35">
        <f>ROUND(E976* H976,5)</f>
        <v>133.33949999999999</v>
      </c>
      <c r="K976" s="36"/>
    </row>
    <row r="977" spans="1:27" x14ac:dyDescent="0.25">
      <c r="D977" s="37" t="s">
        <v>553</v>
      </c>
      <c r="E977" s="36"/>
      <c r="H977" s="36"/>
      <c r="K977" s="34">
        <f>SUM(J976:J976)</f>
        <v>133.33949999999999</v>
      </c>
    </row>
    <row r="978" spans="1:27" x14ac:dyDescent="0.25">
      <c r="E978" s="36"/>
      <c r="H978" s="36"/>
      <c r="K978" s="36"/>
    </row>
    <row r="979" spans="1:27" x14ac:dyDescent="0.25">
      <c r="D979" s="37" t="s">
        <v>555</v>
      </c>
      <c r="E979" s="36"/>
      <c r="H979" s="36">
        <v>2.5</v>
      </c>
      <c r="I979" t="s">
        <v>556</v>
      </c>
      <c r="J979">
        <f>ROUND(H979/100*K971,5)</f>
        <v>0.22972000000000001</v>
      </c>
      <c r="K979" s="36"/>
    </row>
    <row r="980" spans="1:27" x14ac:dyDescent="0.25">
      <c r="D980" s="37" t="s">
        <v>554</v>
      </c>
      <c r="E980" s="36"/>
      <c r="H980" s="36"/>
      <c r="K980" s="39">
        <f>SUM(J968:J979)</f>
        <v>166.84305999999998</v>
      </c>
    </row>
    <row r="981" spans="1:27" x14ac:dyDescent="0.25">
      <c r="D981" s="37" t="s">
        <v>596</v>
      </c>
      <c r="E981" s="36"/>
      <c r="H981" s="36">
        <v>5</v>
      </c>
      <c r="I981" t="s">
        <v>556</v>
      </c>
      <c r="K981" s="34">
        <f>ROUND(H981/100*K980,5)</f>
        <v>8.3421500000000002</v>
      </c>
    </row>
    <row r="982" spans="1:27" x14ac:dyDescent="0.25">
      <c r="D982" s="37" t="s">
        <v>557</v>
      </c>
      <c r="E982" s="36"/>
      <c r="H982" s="36"/>
      <c r="K982" s="39">
        <f>SUM(K980:K981)</f>
        <v>175.18520999999998</v>
      </c>
    </row>
    <row r="984" spans="1:27" ht="45" customHeight="1" x14ac:dyDescent="0.25">
      <c r="A984" s="28"/>
      <c r="B984" s="28" t="s">
        <v>901</v>
      </c>
      <c r="C984" s="29" t="s">
        <v>19</v>
      </c>
      <c r="D984" s="7" t="s">
        <v>902</v>
      </c>
      <c r="E984" s="6"/>
      <c r="F984" s="6"/>
      <c r="G984" s="29"/>
      <c r="H984" s="31" t="s">
        <v>530</v>
      </c>
      <c r="I984" s="5">
        <v>1</v>
      </c>
      <c r="J984" s="4"/>
      <c r="K984" s="32">
        <f>ROUND(K996,2)</f>
        <v>185.28</v>
      </c>
      <c r="L984" s="30" t="s">
        <v>903</v>
      </c>
      <c r="M984" s="29"/>
      <c r="N984" s="29"/>
      <c r="O984" s="29"/>
      <c r="P984" s="29"/>
      <c r="Q984" s="29"/>
      <c r="R984" s="29"/>
      <c r="S984" s="29"/>
      <c r="T984" s="29"/>
      <c r="U984" s="29"/>
      <c r="V984" s="29"/>
      <c r="W984" s="29"/>
      <c r="X984" s="29"/>
      <c r="Y984" s="29"/>
      <c r="Z984" s="29"/>
      <c r="AA984" s="29"/>
    </row>
    <row r="985" spans="1:27" x14ac:dyDescent="0.25">
      <c r="B985" s="24" t="s">
        <v>532</v>
      </c>
    </row>
    <row r="986" spans="1:27" x14ac:dyDescent="0.25">
      <c r="B986" t="s">
        <v>646</v>
      </c>
      <c r="C986" t="s">
        <v>534</v>
      </c>
      <c r="D986" t="s">
        <v>606</v>
      </c>
      <c r="E986" s="33">
        <v>1.1759999999999999</v>
      </c>
      <c r="F986" t="s">
        <v>536</v>
      </c>
      <c r="G986" t="s">
        <v>537</v>
      </c>
      <c r="H986" s="34">
        <v>24.55</v>
      </c>
      <c r="I986" t="s">
        <v>538</v>
      </c>
      <c r="J986" s="35">
        <f>ROUND(E986/I984* H986,5)</f>
        <v>28.870799999999999</v>
      </c>
      <c r="K986" s="36"/>
    </row>
    <row r="987" spans="1:27" x14ac:dyDescent="0.25">
      <c r="B987" t="s">
        <v>838</v>
      </c>
      <c r="C987" t="s">
        <v>534</v>
      </c>
      <c r="D987" t="s">
        <v>839</v>
      </c>
      <c r="E987" s="33">
        <v>0.29399999999999998</v>
      </c>
      <c r="F987" t="s">
        <v>536</v>
      </c>
      <c r="G987" t="s">
        <v>537</v>
      </c>
      <c r="H987" s="34">
        <v>29.42</v>
      </c>
      <c r="I987" t="s">
        <v>538</v>
      </c>
      <c r="J987" s="35">
        <f>ROUND(E987/I984* H987,5)</f>
        <v>8.6494800000000005</v>
      </c>
      <c r="K987" s="36"/>
    </row>
    <row r="988" spans="1:27" x14ac:dyDescent="0.25">
      <c r="D988" s="37" t="s">
        <v>539</v>
      </c>
      <c r="E988" s="36"/>
      <c r="H988" s="36"/>
      <c r="K988" s="34">
        <f>SUM(J986:J987)</f>
        <v>37.52028</v>
      </c>
    </row>
    <row r="989" spans="1:27" x14ac:dyDescent="0.25">
      <c r="B989" s="24" t="s">
        <v>544</v>
      </c>
      <c r="E989" s="36"/>
      <c r="H989" s="36"/>
      <c r="K989" s="36"/>
    </row>
    <row r="990" spans="1:27" x14ac:dyDescent="0.25">
      <c r="B990" t="s">
        <v>904</v>
      </c>
      <c r="C990" t="s">
        <v>19</v>
      </c>
      <c r="D990" t="s">
        <v>905</v>
      </c>
      <c r="E990" s="33">
        <v>1.05</v>
      </c>
      <c r="G990" t="s">
        <v>537</v>
      </c>
      <c r="H990" s="34">
        <v>131.43</v>
      </c>
      <c r="I990" t="s">
        <v>538</v>
      </c>
      <c r="J990" s="35">
        <f>ROUND(E990* H990,5)</f>
        <v>138.00149999999999</v>
      </c>
      <c r="K990" s="36"/>
    </row>
    <row r="991" spans="1:27" x14ac:dyDescent="0.25">
      <c r="D991" s="37" t="s">
        <v>553</v>
      </c>
      <c r="E991" s="36"/>
      <c r="H991" s="36"/>
      <c r="K991" s="34">
        <f>SUM(J990:J990)</f>
        <v>138.00149999999999</v>
      </c>
    </row>
    <row r="992" spans="1:27" x14ac:dyDescent="0.25">
      <c r="E992" s="36"/>
      <c r="H992" s="36"/>
      <c r="K992" s="36"/>
    </row>
    <row r="993" spans="1:27" x14ac:dyDescent="0.25">
      <c r="D993" s="37" t="s">
        <v>555</v>
      </c>
      <c r="E993" s="36"/>
      <c r="H993" s="36">
        <v>2.5</v>
      </c>
      <c r="I993" t="s">
        <v>556</v>
      </c>
      <c r="J993">
        <f>ROUND(H993/100*K988,5)</f>
        <v>0.93801000000000001</v>
      </c>
      <c r="K993" s="36"/>
    </row>
    <row r="994" spans="1:27" x14ac:dyDescent="0.25">
      <c r="D994" s="37" t="s">
        <v>554</v>
      </c>
      <c r="E994" s="36"/>
      <c r="H994" s="36"/>
      <c r="K994" s="39">
        <f>SUM(J985:J993)</f>
        <v>176.45978999999997</v>
      </c>
    </row>
    <row r="995" spans="1:27" x14ac:dyDescent="0.25">
      <c r="D995" s="37" t="s">
        <v>596</v>
      </c>
      <c r="E995" s="36"/>
      <c r="H995" s="36">
        <v>5</v>
      </c>
      <c r="I995" t="s">
        <v>556</v>
      </c>
      <c r="K995" s="34">
        <f>ROUND(H995/100*K994,5)</f>
        <v>8.8229900000000008</v>
      </c>
    </row>
    <row r="996" spans="1:27" x14ac:dyDescent="0.25">
      <c r="D996" s="37" t="s">
        <v>557</v>
      </c>
      <c r="E996" s="36"/>
      <c r="H996" s="36"/>
      <c r="K996" s="39">
        <f>SUM(K994:K995)</f>
        <v>185.28277999999997</v>
      </c>
    </row>
    <row r="998" spans="1:27" ht="45" customHeight="1" x14ac:dyDescent="0.25">
      <c r="A998" s="28"/>
      <c r="B998" s="28" t="s">
        <v>906</v>
      </c>
      <c r="C998" s="29" t="s">
        <v>19</v>
      </c>
      <c r="D998" s="7" t="s">
        <v>907</v>
      </c>
      <c r="E998" s="6"/>
      <c r="F998" s="6"/>
      <c r="G998" s="29"/>
      <c r="H998" s="31" t="s">
        <v>530</v>
      </c>
      <c r="I998" s="5">
        <v>1</v>
      </c>
      <c r="J998" s="4"/>
      <c r="K998" s="32">
        <f>ROUND(K1013,2)</f>
        <v>180.79</v>
      </c>
      <c r="L998" s="30" t="s">
        <v>908</v>
      </c>
      <c r="M998" s="29"/>
      <c r="N998" s="29"/>
      <c r="O998" s="29"/>
      <c r="P998" s="29"/>
      <c r="Q998" s="29"/>
      <c r="R998" s="29"/>
      <c r="S998" s="29"/>
      <c r="T998" s="29"/>
      <c r="U998" s="29"/>
      <c r="V998" s="29"/>
      <c r="W998" s="29"/>
      <c r="X998" s="29"/>
      <c r="Y998" s="29"/>
      <c r="Z998" s="29"/>
      <c r="AA998" s="29"/>
    </row>
    <row r="999" spans="1:27" x14ac:dyDescent="0.25">
      <c r="B999" s="24" t="s">
        <v>532</v>
      </c>
    </row>
    <row r="1000" spans="1:27" x14ac:dyDescent="0.25">
      <c r="B1000" t="s">
        <v>838</v>
      </c>
      <c r="C1000" t="s">
        <v>534</v>
      </c>
      <c r="D1000" t="s">
        <v>839</v>
      </c>
      <c r="E1000" s="33">
        <v>7.1999999999999995E-2</v>
      </c>
      <c r="F1000" t="s">
        <v>536</v>
      </c>
      <c r="G1000" t="s">
        <v>537</v>
      </c>
      <c r="H1000" s="34">
        <v>29.42</v>
      </c>
      <c r="I1000" t="s">
        <v>538</v>
      </c>
      <c r="J1000" s="35">
        <f>ROUND(E1000/I998* H1000,5)</f>
        <v>2.1182400000000001</v>
      </c>
      <c r="K1000" s="36"/>
    </row>
    <row r="1001" spans="1:27" x14ac:dyDescent="0.25">
      <c r="B1001" t="s">
        <v>646</v>
      </c>
      <c r="C1001" t="s">
        <v>534</v>
      </c>
      <c r="D1001" t="s">
        <v>606</v>
      </c>
      <c r="E1001" s="33">
        <v>0.28799999999999998</v>
      </c>
      <c r="F1001" t="s">
        <v>536</v>
      </c>
      <c r="G1001" t="s">
        <v>537</v>
      </c>
      <c r="H1001" s="34">
        <v>24.55</v>
      </c>
      <c r="I1001" t="s">
        <v>538</v>
      </c>
      <c r="J1001" s="35">
        <f>ROUND(E1001/I998* H1001,5)</f>
        <v>7.0704000000000002</v>
      </c>
      <c r="K1001" s="36"/>
    </row>
    <row r="1002" spans="1:27" x14ac:dyDescent="0.25">
      <c r="D1002" s="37" t="s">
        <v>539</v>
      </c>
      <c r="E1002" s="36"/>
      <c r="H1002" s="36"/>
      <c r="K1002" s="34">
        <f>SUM(J1000:J1001)</f>
        <v>9.1886399999999995</v>
      </c>
    </row>
    <row r="1003" spans="1:27" x14ac:dyDescent="0.25">
      <c r="B1003" s="24" t="s">
        <v>540</v>
      </c>
      <c r="E1003" s="36"/>
      <c r="H1003" s="36"/>
      <c r="K1003" s="36"/>
    </row>
    <row r="1004" spans="1:27" x14ac:dyDescent="0.25">
      <c r="B1004" t="s">
        <v>840</v>
      </c>
      <c r="C1004" t="s">
        <v>534</v>
      </c>
      <c r="D1004" t="s">
        <v>841</v>
      </c>
      <c r="E1004" s="33">
        <v>0.12</v>
      </c>
      <c r="F1004" t="s">
        <v>536</v>
      </c>
      <c r="G1004" t="s">
        <v>537</v>
      </c>
      <c r="H1004" s="34">
        <v>200.71</v>
      </c>
      <c r="I1004" t="s">
        <v>538</v>
      </c>
      <c r="J1004" s="35">
        <f>ROUND(E1004/I998* H1004,5)</f>
        <v>24.0852</v>
      </c>
      <c r="K1004" s="36"/>
    </row>
    <row r="1005" spans="1:27" x14ac:dyDescent="0.25">
      <c r="D1005" s="37" t="s">
        <v>543</v>
      </c>
      <c r="E1005" s="36"/>
      <c r="H1005" s="36"/>
      <c r="K1005" s="34">
        <f>SUM(J1004:J1004)</f>
        <v>24.0852</v>
      </c>
    </row>
    <row r="1006" spans="1:27" x14ac:dyDescent="0.25">
      <c r="B1006" s="24" t="s">
        <v>544</v>
      </c>
      <c r="E1006" s="36"/>
      <c r="H1006" s="36"/>
      <c r="K1006" s="36"/>
    </row>
    <row r="1007" spans="1:27" x14ac:dyDescent="0.25">
      <c r="B1007" t="s">
        <v>894</v>
      </c>
      <c r="C1007" t="s">
        <v>19</v>
      </c>
      <c r="D1007" t="s">
        <v>895</v>
      </c>
      <c r="E1007" s="33">
        <v>1.05</v>
      </c>
      <c r="G1007" t="s">
        <v>537</v>
      </c>
      <c r="H1007" s="34">
        <v>132.07</v>
      </c>
      <c r="I1007" t="s">
        <v>538</v>
      </c>
      <c r="J1007" s="35">
        <f>ROUND(E1007* H1007,5)</f>
        <v>138.67349999999999</v>
      </c>
      <c r="K1007" s="36"/>
    </row>
    <row r="1008" spans="1:27" x14ac:dyDescent="0.25">
      <c r="D1008" s="37" t="s">
        <v>553</v>
      </c>
      <c r="E1008" s="36"/>
      <c r="H1008" s="36"/>
      <c r="K1008" s="34">
        <f>SUM(J1007:J1007)</f>
        <v>138.67349999999999</v>
      </c>
    </row>
    <row r="1009" spans="1:27" x14ac:dyDescent="0.25">
      <c r="E1009" s="36"/>
      <c r="H1009" s="36"/>
      <c r="K1009" s="36"/>
    </row>
    <row r="1010" spans="1:27" x14ac:dyDescent="0.25">
      <c r="D1010" s="37" t="s">
        <v>555</v>
      </c>
      <c r="E1010" s="36"/>
      <c r="H1010" s="36">
        <v>2.5</v>
      </c>
      <c r="I1010" t="s">
        <v>556</v>
      </c>
      <c r="J1010">
        <f>ROUND(H1010/100*K1002,5)</f>
        <v>0.22972000000000001</v>
      </c>
      <c r="K1010" s="36"/>
    </row>
    <row r="1011" spans="1:27" x14ac:dyDescent="0.25">
      <c r="D1011" s="37" t="s">
        <v>554</v>
      </c>
      <c r="E1011" s="36"/>
      <c r="H1011" s="36"/>
      <c r="K1011" s="39">
        <f>SUM(J999:J1010)</f>
        <v>172.17705999999998</v>
      </c>
    </row>
    <row r="1012" spans="1:27" x14ac:dyDescent="0.25">
      <c r="D1012" s="37" t="s">
        <v>596</v>
      </c>
      <c r="E1012" s="36"/>
      <c r="H1012" s="36">
        <v>5</v>
      </c>
      <c r="I1012" t="s">
        <v>556</v>
      </c>
      <c r="K1012" s="34">
        <f>ROUND(H1012/100*K1011,5)</f>
        <v>8.6088500000000003</v>
      </c>
    </row>
    <row r="1013" spans="1:27" x14ac:dyDescent="0.25">
      <c r="D1013" s="37" t="s">
        <v>557</v>
      </c>
      <c r="E1013" s="36"/>
      <c r="H1013" s="36"/>
      <c r="K1013" s="39">
        <f>SUM(K1011:K1012)</f>
        <v>180.78590999999997</v>
      </c>
    </row>
    <row r="1015" spans="1:27" ht="45" customHeight="1" x14ac:dyDescent="0.25">
      <c r="A1015" s="28"/>
      <c r="B1015" s="28" t="s">
        <v>909</v>
      </c>
      <c r="C1015" s="29" t="s">
        <v>19</v>
      </c>
      <c r="D1015" s="7" t="s">
        <v>910</v>
      </c>
      <c r="E1015" s="6"/>
      <c r="F1015" s="6"/>
      <c r="G1015" s="29"/>
      <c r="H1015" s="31" t="s">
        <v>530</v>
      </c>
      <c r="I1015" s="5">
        <v>1</v>
      </c>
      <c r="J1015" s="4"/>
      <c r="K1015" s="32">
        <f>ROUND(K1030,2)</f>
        <v>174.87</v>
      </c>
      <c r="L1015" s="30" t="s">
        <v>911</v>
      </c>
      <c r="M1015" s="29"/>
      <c r="N1015" s="29"/>
      <c r="O1015" s="29"/>
      <c r="P1015" s="29"/>
      <c r="Q1015" s="29"/>
      <c r="R1015" s="29"/>
      <c r="S1015" s="29"/>
      <c r="T1015" s="29"/>
      <c r="U1015" s="29"/>
      <c r="V1015" s="29"/>
      <c r="W1015" s="29"/>
      <c r="X1015" s="29"/>
      <c r="Y1015" s="29"/>
      <c r="Z1015" s="29"/>
      <c r="AA1015" s="29"/>
    </row>
    <row r="1016" spans="1:27" x14ac:dyDescent="0.25">
      <c r="B1016" s="24" t="s">
        <v>532</v>
      </c>
    </row>
    <row r="1017" spans="1:27" x14ac:dyDescent="0.25">
      <c r="B1017" t="s">
        <v>646</v>
      </c>
      <c r="C1017" t="s">
        <v>534</v>
      </c>
      <c r="D1017" t="s">
        <v>606</v>
      </c>
      <c r="E1017" s="33">
        <v>0.27600000000000002</v>
      </c>
      <c r="F1017" t="s">
        <v>536</v>
      </c>
      <c r="G1017" t="s">
        <v>537</v>
      </c>
      <c r="H1017" s="34">
        <v>24.55</v>
      </c>
      <c r="I1017" t="s">
        <v>538</v>
      </c>
      <c r="J1017" s="35">
        <f>ROUND(E1017/I1015* H1017,5)</f>
        <v>6.7758000000000003</v>
      </c>
      <c r="K1017" s="36"/>
    </row>
    <row r="1018" spans="1:27" x14ac:dyDescent="0.25">
      <c r="B1018" t="s">
        <v>838</v>
      </c>
      <c r="C1018" t="s">
        <v>534</v>
      </c>
      <c r="D1018" t="s">
        <v>839</v>
      </c>
      <c r="E1018" s="33">
        <v>0.06</v>
      </c>
      <c r="F1018" t="s">
        <v>536</v>
      </c>
      <c r="G1018" t="s">
        <v>537</v>
      </c>
      <c r="H1018" s="34">
        <v>29.42</v>
      </c>
      <c r="I1018" t="s">
        <v>538</v>
      </c>
      <c r="J1018" s="35">
        <f>ROUND(E1018/I1015* H1018,5)</f>
        <v>1.7652000000000001</v>
      </c>
      <c r="K1018" s="36"/>
    </row>
    <row r="1019" spans="1:27" x14ac:dyDescent="0.25">
      <c r="D1019" s="37" t="s">
        <v>539</v>
      </c>
      <c r="E1019" s="36"/>
      <c r="H1019" s="36"/>
      <c r="K1019" s="34">
        <f>SUM(J1017:J1018)</f>
        <v>8.5410000000000004</v>
      </c>
    </row>
    <row r="1020" spans="1:27" x14ac:dyDescent="0.25">
      <c r="B1020" s="24" t="s">
        <v>540</v>
      </c>
      <c r="E1020" s="36"/>
      <c r="H1020" s="36"/>
      <c r="K1020" s="36"/>
    </row>
    <row r="1021" spans="1:27" x14ac:dyDescent="0.25">
      <c r="B1021" t="s">
        <v>840</v>
      </c>
      <c r="C1021" t="s">
        <v>534</v>
      </c>
      <c r="D1021" t="s">
        <v>841</v>
      </c>
      <c r="E1021" s="33">
        <v>0.115</v>
      </c>
      <c r="F1021" t="s">
        <v>536</v>
      </c>
      <c r="G1021" t="s">
        <v>537</v>
      </c>
      <c r="H1021" s="34">
        <v>200.71</v>
      </c>
      <c r="I1021" t="s">
        <v>538</v>
      </c>
      <c r="J1021" s="35">
        <f>ROUND(E1021/I1015* H1021,5)</f>
        <v>23.08165</v>
      </c>
      <c r="K1021" s="36"/>
    </row>
    <row r="1022" spans="1:27" x14ac:dyDescent="0.25">
      <c r="D1022" s="37" t="s">
        <v>543</v>
      </c>
      <c r="E1022" s="36"/>
      <c r="H1022" s="36"/>
      <c r="K1022" s="34">
        <f>SUM(J1021:J1021)</f>
        <v>23.08165</v>
      </c>
    </row>
    <row r="1023" spans="1:27" x14ac:dyDescent="0.25">
      <c r="B1023" s="24" t="s">
        <v>544</v>
      </c>
      <c r="E1023" s="36"/>
      <c r="H1023" s="36"/>
      <c r="K1023" s="36"/>
    </row>
    <row r="1024" spans="1:27" x14ac:dyDescent="0.25">
      <c r="B1024" t="s">
        <v>912</v>
      </c>
      <c r="C1024" t="s">
        <v>19</v>
      </c>
      <c r="D1024" t="s">
        <v>913</v>
      </c>
      <c r="E1024" s="33">
        <v>1.02</v>
      </c>
      <c r="G1024" t="s">
        <v>537</v>
      </c>
      <c r="H1024" s="34">
        <v>132.07</v>
      </c>
      <c r="I1024" t="s">
        <v>538</v>
      </c>
      <c r="J1024" s="35">
        <f>ROUND(E1024* H1024,5)</f>
        <v>134.7114</v>
      </c>
      <c r="K1024" s="36"/>
    </row>
    <row r="1025" spans="1:27" x14ac:dyDescent="0.25">
      <c r="D1025" s="37" t="s">
        <v>553</v>
      </c>
      <c r="E1025" s="36"/>
      <c r="H1025" s="36"/>
      <c r="K1025" s="34">
        <f>SUM(J1024:J1024)</f>
        <v>134.7114</v>
      </c>
    </row>
    <row r="1026" spans="1:27" x14ac:dyDescent="0.25">
      <c r="E1026" s="36"/>
      <c r="H1026" s="36"/>
      <c r="K1026" s="36"/>
    </row>
    <row r="1027" spans="1:27" x14ac:dyDescent="0.25">
      <c r="D1027" s="37" t="s">
        <v>555</v>
      </c>
      <c r="E1027" s="36"/>
      <c r="H1027" s="36">
        <v>2.5</v>
      </c>
      <c r="I1027" t="s">
        <v>556</v>
      </c>
      <c r="J1027">
        <f>ROUND(H1027/100*K1019,5)</f>
        <v>0.21353</v>
      </c>
      <c r="K1027" s="36"/>
    </row>
    <row r="1028" spans="1:27" x14ac:dyDescent="0.25">
      <c r="D1028" s="37" t="s">
        <v>554</v>
      </c>
      <c r="E1028" s="36"/>
      <c r="H1028" s="36"/>
      <c r="K1028" s="39">
        <f>SUM(J1016:J1027)</f>
        <v>166.54757999999998</v>
      </c>
    </row>
    <row r="1029" spans="1:27" x14ac:dyDescent="0.25">
      <c r="D1029" s="37" t="s">
        <v>596</v>
      </c>
      <c r="E1029" s="36"/>
      <c r="H1029" s="36">
        <v>5</v>
      </c>
      <c r="I1029" t="s">
        <v>556</v>
      </c>
      <c r="K1029" s="34">
        <f>ROUND(H1029/100*K1028,5)</f>
        <v>8.3273799999999998</v>
      </c>
    </row>
    <row r="1030" spans="1:27" x14ac:dyDescent="0.25">
      <c r="D1030" s="37" t="s">
        <v>557</v>
      </c>
      <c r="E1030" s="36"/>
      <c r="H1030" s="36"/>
      <c r="K1030" s="39">
        <f>SUM(K1028:K1029)</f>
        <v>174.87495999999999</v>
      </c>
    </row>
    <row r="1032" spans="1:27" ht="45" customHeight="1" x14ac:dyDescent="0.25">
      <c r="A1032" s="28" t="s">
        <v>914</v>
      </c>
      <c r="B1032" s="28" t="s">
        <v>156</v>
      </c>
      <c r="C1032" s="29" t="s">
        <v>19</v>
      </c>
      <c r="D1032" s="7" t="s">
        <v>157</v>
      </c>
      <c r="E1032" s="6"/>
      <c r="F1032" s="6"/>
      <c r="G1032" s="29"/>
      <c r="H1032" s="31" t="s">
        <v>530</v>
      </c>
      <c r="I1032" s="5">
        <v>1</v>
      </c>
      <c r="J1032" s="4"/>
      <c r="K1032" s="32">
        <f>ROUND(K1048,2)</f>
        <v>160.94</v>
      </c>
      <c r="L1032" s="30" t="s">
        <v>915</v>
      </c>
      <c r="M1032" s="29"/>
      <c r="N1032" s="29"/>
      <c r="O1032" s="29"/>
      <c r="P1032" s="29"/>
      <c r="Q1032" s="29"/>
      <c r="R1032" s="29"/>
      <c r="S1032" s="29"/>
      <c r="T1032" s="29"/>
      <c r="U1032" s="29"/>
      <c r="V1032" s="29"/>
      <c r="W1032" s="29"/>
      <c r="X1032" s="29"/>
      <c r="Y1032" s="29"/>
      <c r="Z1032" s="29"/>
      <c r="AA1032" s="29"/>
    </row>
    <row r="1033" spans="1:27" x14ac:dyDescent="0.25">
      <c r="B1033" s="24" t="s">
        <v>532</v>
      </c>
    </row>
    <row r="1034" spans="1:27" x14ac:dyDescent="0.25">
      <c r="B1034" t="s">
        <v>646</v>
      </c>
      <c r="C1034" t="s">
        <v>534</v>
      </c>
      <c r="D1034" t="s">
        <v>606</v>
      </c>
      <c r="E1034" s="33">
        <v>0.216</v>
      </c>
      <c r="F1034" t="s">
        <v>536</v>
      </c>
      <c r="G1034" t="s">
        <v>537</v>
      </c>
      <c r="H1034" s="34">
        <v>24.55</v>
      </c>
      <c r="I1034" t="s">
        <v>538</v>
      </c>
      <c r="J1034" s="35">
        <f>ROUND(E1034/I1032* H1034,5)</f>
        <v>5.3028000000000004</v>
      </c>
      <c r="K1034" s="36"/>
    </row>
    <row r="1035" spans="1:27" x14ac:dyDescent="0.25">
      <c r="B1035" t="s">
        <v>838</v>
      </c>
      <c r="C1035" t="s">
        <v>534</v>
      </c>
      <c r="D1035" t="s">
        <v>839</v>
      </c>
      <c r="E1035" s="33">
        <v>5.3999999999999999E-2</v>
      </c>
      <c r="F1035" t="s">
        <v>536</v>
      </c>
      <c r="G1035" t="s">
        <v>537</v>
      </c>
      <c r="H1035" s="34">
        <v>29.42</v>
      </c>
      <c r="I1035" t="s">
        <v>538</v>
      </c>
      <c r="J1035" s="35">
        <f>ROUND(E1035/I1032* H1035,5)</f>
        <v>1.5886800000000001</v>
      </c>
      <c r="K1035" s="36"/>
    </row>
    <row r="1036" spans="1:27" x14ac:dyDescent="0.25">
      <c r="D1036" s="37" t="s">
        <v>539</v>
      </c>
      <c r="E1036" s="36"/>
      <c r="H1036" s="36"/>
      <c r="K1036" s="34">
        <f>SUM(J1034:J1035)</f>
        <v>6.8914800000000005</v>
      </c>
    </row>
    <row r="1037" spans="1:27" x14ac:dyDescent="0.25">
      <c r="B1037" s="24" t="s">
        <v>540</v>
      </c>
      <c r="E1037" s="36"/>
      <c r="H1037" s="36"/>
      <c r="K1037" s="36"/>
    </row>
    <row r="1038" spans="1:27" x14ac:dyDescent="0.25">
      <c r="B1038" t="s">
        <v>840</v>
      </c>
      <c r="C1038" t="s">
        <v>534</v>
      </c>
      <c r="D1038" t="s">
        <v>841</v>
      </c>
      <c r="E1038" s="33">
        <v>0.09</v>
      </c>
      <c r="F1038" t="s">
        <v>536</v>
      </c>
      <c r="G1038" t="s">
        <v>537</v>
      </c>
      <c r="H1038" s="34">
        <v>200.71</v>
      </c>
      <c r="I1038" t="s">
        <v>538</v>
      </c>
      <c r="J1038" s="35">
        <f>ROUND(E1038/I1032* H1038,5)</f>
        <v>18.0639</v>
      </c>
      <c r="K1038" s="36"/>
    </row>
    <row r="1039" spans="1:27" x14ac:dyDescent="0.25">
      <c r="D1039" s="37" t="s">
        <v>543</v>
      </c>
      <c r="E1039" s="36"/>
      <c r="H1039" s="36"/>
      <c r="K1039" s="34">
        <f>SUM(J1038:J1038)</f>
        <v>18.0639</v>
      </c>
    </row>
    <row r="1040" spans="1:27" x14ac:dyDescent="0.25">
      <c r="B1040" s="24" t="s">
        <v>544</v>
      </c>
      <c r="E1040" s="36"/>
      <c r="H1040" s="36"/>
      <c r="K1040" s="36"/>
    </row>
    <row r="1041" spans="1:27" x14ac:dyDescent="0.25">
      <c r="B1041" t="s">
        <v>916</v>
      </c>
      <c r="C1041" t="s">
        <v>19</v>
      </c>
      <c r="D1041" t="s">
        <v>917</v>
      </c>
      <c r="E1041" s="33">
        <v>1.02</v>
      </c>
      <c r="G1041" t="s">
        <v>537</v>
      </c>
      <c r="H1041" s="34">
        <v>122.39</v>
      </c>
      <c r="I1041" t="s">
        <v>538</v>
      </c>
      <c r="J1041" s="35">
        <f>ROUND(E1041* H1041,5)</f>
        <v>124.8378</v>
      </c>
      <c r="K1041" s="36"/>
    </row>
    <row r="1042" spans="1:27" x14ac:dyDescent="0.25">
      <c r="B1042" t="s">
        <v>918</v>
      </c>
      <c r="C1042" t="s">
        <v>14</v>
      </c>
      <c r="D1042" t="s">
        <v>919</v>
      </c>
      <c r="E1042" s="33">
        <v>1.05</v>
      </c>
      <c r="G1042" t="s">
        <v>537</v>
      </c>
      <c r="H1042" s="34">
        <v>3.15</v>
      </c>
      <c r="I1042" t="s">
        <v>538</v>
      </c>
      <c r="J1042" s="35">
        <f>ROUND(E1042* H1042,5)</f>
        <v>3.3075000000000001</v>
      </c>
      <c r="K1042" s="36"/>
    </row>
    <row r="1043" spans="1:27" x14ac:dyDescent="0.25">
      <c r="D1043" s="37" t="s">
        <v>553</v>
      </c>
      <c r="E1043" s="36"/>
      <c r="H1043" s="36"/>
      <c r="K1043" s="34">
        <f>SUM(J1041:J1042)</f>
        <v>128.14529999999999</v>
      </c>
    </row>
    <row r="1044" spans="1:27" x14ac:dyDescent="0.25">
      <c r="E1044" s="36"/>
      <c r="H1044" s="36"/>
      <c r="K1044" s="36"/>
    </row>
    <row r="1045" spans="1:27" x14ac:dyDescent="0.25">
      <c r="D1045" s="37" t="s">
        <v>555</v>
      </c>
      <c r="E1045" s="36"/>
      <c r="H1045" s="36">
        <v>2.5</v>
      </c>
      <c r="I1045" t="s">
        <v>556</v>
      </c>
      <c r="J1045">
        <f>ROUND(H1045/100*K1036,5)</f>
        <v>0.17229</v>
      </c>
      <c r="K1045" s="36"/>
    </row>
    <row r="1046" spans="1:27" x14ac:dyDescent="0.25">
      <c r="D1046" s="37" t="s">
        <v>554</v>
      </c>
      <c r="E1046" s="36"/>
      <c r="H1046" s="36"/>
      <c r="K1046" s="39">
        <f>SUM(J1033:J1045)</f>
        <v>153.27297000000002</v>
      </c>
    </row>
    <row r="1047" spans="1:27" x14ac:dyDescent="0.25">
      <c r="D1047" s="37" t="s">
        <v>596</v>
      </c>
      <c r="E1047" s="36"/>
      <c r="H1047" s="36">
        <v>5</v>
      </c>
      <c r="I1047" t="s">
        <v>556</v>
      </c>
      <c r="K1047" s="34">
        <f>ROUND(H1047/100*K1046,5)</f>
        <v>7.6636499999999996</v>
      </c>
    </row>
    <row r="1048" spans="1:27" x14ac:dyDescent="0.25">
      <c r="D1048" s="37" t="s">
        <v>557</v>
      </c>
      <c r="E1048" s="36"/>
      <c r="H1048" s="36"/>
      <c r="K1048" s="39">
        <f>SUM(K1046:K1047)</f>
        <v>160.93662</v>
      </c>
    </row>
    <row r="1050" spans="1:27" ht="45" customHeight="1" x14ac:dyDescent="0.25">
      <c r="A1050" s="28"/>
      <c r="B1050" s="28" t="s">
        <v>920</v>
      </c>
      <c r="C1050" s="29" t="s">
        <v>127</v>
      </c>
      <c r="D1050" s="7" t="s">
        <v>921</v>
      </c>
      <c r="E1050" s="6"/>
      <c r="F1050" s="6"/>
      <c r="G1050" s="29"/>
      <c r="H1050" s="31" t="s">
        <v>530</v>
      </c>
      <c r="I1050" s="5">
        <v>1</v>
      </c>
      <c r="J1050" s="4"/>
      <c r="K1050" s="32">
        <f>ROUND(K1065,2)</f>
        <v>2.3199999999999998</v>
      </c>
      <c r="L1050" s="30" t="s">
        <v>922</v>
      </c>
      <c r="M1050" s="29"/>
      <c r="N1050" s="29"/>
      <c r="O1050" s="29"/>
      <c r="P1050" s="29"/>
      <c r="Q1050" s="29"/>
      <c r="R1050" s="29"/>
      <c r="S1050" s="29"/>
      <c r="T1050" s="29"/>
      <c r="U1050" s="29"/>
      <c r="V1050" s="29"/>
      <c r="W1050" s="29"/>
      <c r="X1050" s="29"/>
      <c r="Y1050" s="29"/>
      <c r="Z1050" s="29"/>
      <c r="AA1050" s="29"/>
    </row>
    <row r="1051" spans="1:27" x14ac:dyDescent="0.25">
      <c r="B1051" s="24" t="s">
        <v>532</v>
      </c>
    </row>
    <row r="1052" spans="1:27" x14ac:dyDescent="0.25">
      <c r="B1052" t="s">
        <v>573</v>
      </c>
      <c r="C1052" t="s">
        <v>534</v>
      </c>
      <c r="D1052" t="s">
        <v>574</v>
      </c>
      <c r="E1052" s="33">
        <v>1.2E-2</v>
      </c>
      <c r="F1052" t="s">
        <v>536</v>
      </c>
      <c r="G1052" t="s">
        <v>537</v>
      </c>
      <c r="H1052" s="34">
        <v>29.42</v>
      </c>
      <c r="I1052" t="s">
        <v>538</v>
      </c>
      <c r="J1052" s="35">
        <f>ROUND(E1052/I1050* H1052,5)</f>
        <v>0.35304000000000002</v>
      </c>
      <c r="K1052" s="36"/>
    </row>
    <row r="1053" spans="1:27" x14ac:dyDescent="0.25">
      <c r="B1053" t="s">
        <v>575</v>
      </c>
      <c r="C1053" t="s">
        <v>534</v>
      </c>
      <c r="D1053" t="s">
        <v>576</v>
      </c>
      <c r="E1053" s="33">
        <v>0.01</v>
      </c>
      <c r="F1053" t="s">
        <v>536</v>
      </c>
      <c r="G1053" t="s">
        <v>537</v>
      </c>
      <c r="H1053" s="34">
        <v>26.12</v>
      </c>
      <c r="I1053" t="s">
        <v>538</v>
      </c>
      <c r="J1053" s="35">
        <f>ROUND(E1053/I1050* H1053,5)</f>
        <v>0.26119999999999999</v>
      </c>
      <c r="K1053" s="36"/>
    </row>
    <row r="1054" spans="1:27" x14ac:dyDescent="0.25">
      <c r="D1054" s="37" t="s">
        <v>539</v>
      </c>
      <c r="E1054" s="36"/>
      <c r="H1054" s="36"/>
      <c r="K1054" s="34">
        <f>SUM(J1052:J1053)</f>
        <v>0.61424000000000001</v>
      </c>
    </row>
    <row r="1055" spans="1:27" x14ac:dyDescent="0.25">
      <c r="B1055" s="24" t="s">
        <v>544</v>
      </c>
      <c r="E1055" s="36"/>
      <c r="H1055" s="36"/>
      <c r="K1055" s="36"/>
    </row>
    <row r="1056" spans="1:27" x14ac:dyDescent="0.25">
      <c r="B1056" t="s">
        <v>579</v>
      </c>
      <c r="C1056" t="s">
        <v>127</v>
      </c>
      <c r="D1056" t="s">
        <v>580</v>
      </c>
      <c r="E1056" s="33">
        <v>1.2E-2</v>
      </c>
      <c r="G1056" t="s">
        <v>537</v>
      </c>
      <c r="H1056" s="34">
        <v>2.2200000000000002</v>
      </c>
      <c r="I1056" t="s">
        <v>538</v>
      </c>
      <c r="J1056" s="35">
        <f>ROUND(E1056* H1056,5)</f>
        <v>2.664E-2</v>
      </c>
      <c r="K1056" s="36"/>
    </row>
    <row r="1057" spans="1:27" x14ac:dyDescent="0.25">
      <c r="D1057" s="37" t="s">
        <v>553</v>
      </c>
      <c r="E1057" s="36"/>
      <c r="H1057" s="36"/>
      <c r="K1057" s="34">
        <f>SUM(J1056:J1056)</f>
        <v>2.664E-2</v>
      </c>
    </row>
    <row r="1058" spans="1:27" x14ac:dyDescent="0.25">
      <c r="B1058" s="24" t="s">
        <v>527</v>
      </c>
      <c r="E1058" s="36"/>
      <c r="H1058" s="36"/>
      <c r="K1058" s="36"/>
    </row>
    <row r="1059" spans="1:27" x14ac:dyDescent="0.25">
      <c r="B1059" t="s">
        <v>570</v>
      </c>
      <c r="C1059" t="s">
        <v>127</v>
      </c>
      <c r="D1059" t="s">
        <v>571</v>
      </c>
      <c r="E1059" s="33">
        <v>1</v>
      </c>
      <c r="G1059" t="s">
        <v>537</v>
      </c>
      <c r="H1059" s="34">
        <v>1.5631200000000001</v>
      </c>
      <c r="I1059" t="s">
        <v>538</v>
      </c>
      <c r="J1059" s="35">
        <f>ROUND(E1059* H1059,5)</f>
        <v>1.5631200000000001</v>
      </c>
      <c r="K1059" s="36"/>
    </row>
    <row r="1060" spans="1:27" x14ac:dyDescent="0.25">
      <c r="D1060" s="37" t="s">
        <v>609</v>
      </c>
      <c r="E1060" s="36"/>
      <c r="H1060" s="36"/>
      <c r="K1060" s="34">
        <f>SUM(J1059:J1059)</f>
        <v>1.5631200000000001</v>
      </c>
    </row>
    <row r="1061" spans="1:27" x14ac:dyDescent="0.25">
      <c r="E1061" s="36"/>
      <c r="H1061" s="36"/>
      <c r="K1061" s="36"/>
    </row>
    <row r="1062" spans="1:27" x14ac:dyDescent="0.25">
      <c r="D1062" s="37" t="s">
        <v>555</v>
      </c>
      <c r="E1062" s="36"/>
      <c r="H1062" s="36">
        <v>1.5</v>
      </c>
      <c r="I1062" t="s">
        <v>556</v>
      </c>
      <c r="J1062">
        <f>ROUND(H1062/100*K1054,5)</f>
        <v>9.2099999999999994E-3</v>
      </c>
      <c r="K1062" s="36"/>
    </row>
    <row r="1063" spans="1:27" x14ac:dyDescent="0.25">
      <c r="D1063" s="37" t="s">
        <v>554</v>
      </c>
      <c r="E1063" s="36"/>
      <c r="H1063" s="36"/>
      <c r="K1063" s="39">
        <f>SUM(J1051:J1062)</f>
        <v>2.2132100000000001</v>
      </c>
    </row>
    <row r="1064" spans="1:27" x14ac:dyDescent="0.25">
      <c r="D1064" s="37" t="s">
        <v>596</v>
      </c>
      <c r="E1064" s="36"/>
      <c r="H1064" s="36">
        <v>5</v>
      </c>
      <c r="I1064" t="s">
        <v>556</v>
      </c>
      <c r="K1064" s="34">
        <f>ROUND(H1064/100*K1063,5)</f>
        <v>0.11065999999999999</v>
      </c>
    </row>
    <row r="1065" spans="1:27" x14ac:dyDescent="0.25">
      <c r="D1065" s="37" t="s">
        <v>557</v>
      </c>
      <c r="E1065" s="36"/>
      <c r="H1065" s="36"/>
      <c r="K1065" s="39">
        <f>SUM(K1063:K1064)</f>
        <v>2.3238700000000003</v>
      </c>
    </row>
    <row r="1067" spans="1:27" ht="45" customHeight="1" x14ac:dyDescent="0.25">
      <c r="A1067" s="28"/>
      <c r="B1067" s="28" t="s">
        <v>923</v>
      </c>
      <c r="C1067" s="29" t="s">
        <v>127</v>
      </c>
      <c r="D1067" s="7" t="s">
        <v>924</v>
      </c>
      <c r="E1067" s="6"/>
      <c r="F1067" s="6"/>
      <c r="G1067" s="29"/>
      <c r="H1067" s="31" t="s">
        <v>530</v>
      </c>
      <c r="I1067" s="5">
        <v>1</v>
      </c>
      <c r="J1067" s="4"/>
      <c r="K1067" s="32">
        <f>ROUND(K1082,2)</f>
        <v>2.0699999999999998</v>
      </c>
      <c r="L1067" s="30" t="s">
        <v>925</v>
      </c>
      <c r="M1067" s="29"/>
      <c r="N1067" s="29"/>
      <c r="O1067" s="29"/>
      <c r="P1067" s="29"/>
      <c r="Q1067" s="29"/>
      <c r="R1067" s="29"/>
      <c r="S1067" s="29"/>
      <c r="T1067" s="29"/>
      <c r="U1067" s="29"/>
      <c r="V1067" s="29"/>
      <c r="W1067" s="29"/>
      <c r="X1067" s="29"/>
      <c r="Y1067" s="29"/>
      <c r="Z1067" s="29"/>
      <c r="AA1067" s="29"/>
    </row>
    <row r="1068" spans="1:27" x14ac:dyDescent="0.25">
      <c r="B1068" s="24" t="s">
        <v>532</v>
      </c>
    </row>
    <row r="1069" spans="1:27" x14ac:dyDescent="0.25">
      <c r="B1069" t="s">
        <v>575</v>
      </c>
      <c r="C1069" t="s">
        <v>534</v>
      </c>
      <c r="D1069" t="s">
        <v>576</v>
      </c>
      <c r="E1069" s="33">
        <v>7.0000000000000001E-3</v>
      </c>
      <c r="F1069" t="s">
        <v>536</v>
      </c>
      <c r="G1069" t="s">
        <v>537</v>
      </c>
      <c r="H1069" s="34">
        <v>26.12</v>
      </c>
      <c r="I1069" t="s">
        <v>538</v>
      </c>
      <c r="J1069" s="35">
        <f>ROUND(E1069/I1067* H1069,5)</f>
        <v>0.18284</v>
      </c>
      <c r="K1069" s="36"/>
    </row>
    <row r="1070" spans="1:27" x14ac:dyDescent="0.25">
      <c r="B1070" t="s">
        <v>573</v>
      </c>
      <c r="C1070" t="s">
        <v>534</v>
      </c>
      <c r="D1070" t="s">
        <v>574</v>
      </c>
      <c r="E1070" s="33">
        <v>7.0000000000000001E-3</v>
      </c>
      <c r="F1070" t="s">
        <v>536</v>
      </c>
      <c r="G1070" t="s">
        <v>537</v>
      </c>
      <c r="H1070" s="34">
        <v>29.42</v>
      </c>
      <c r="I1070" t="s">
        <v>538</v>
      </c>
      <c r="J1070" s="35">
        <f>ROUND(E1070/I1067* H1070,5)</f>
        <v>0.20594000000000001</v>
      </c>
      <c r="K1070" s="36"/>
    </row>
    <row r="1071" spans="1:27" x14ac:dyDescent="0.25">
      <c r="D1071" s="37" t="s">
        <v>539</v>
      </c>
      <c r="E1071" s="36"/>
      <c r="H1071" s="36"/>
      <c r="K1071" s="34">
        <f>SUM(J1069:J1070)</f>
        <v>0.38878000000000001</v>
      </c>
    </row>
    <row r="1072" spans="1:27" x14ac:dyDescent="0.25">
      <c r="B1072" s="24" t="s">
        <v>544</v>
      </c>
      <c r="E1072" s="36"/>
      <c r="H1072" s="36"/>
      <c r="K1072" s="36"/>
    </row>
    <row r="1073" spans="1:27" x14ac:dyDescent="0.25">
      <c r="B1073" t="s">
        <v>579</v>
      </c>
      <c r="C1073" t="s">
        <v>127</v>
      </c>
      <c r="D1073" t="s">
        <v>580</v>
      </c>
      <c r="E1073" s="33">
        <v>5.0000000000000001E-3</v>
      </c>
      <c r="G1073" t="s">
        <v>537</v>
      </c>
      <c r="H1073" s="34">
        <v>2.2200000000000002</v>
      </c>
      <c r="I1073" t="s">
        <v>538</v>
      </c>
      <c r="J1073" s="35">
        <f>ROUND(E1073* H1073,5)</f>
        <v>1.11E-2</v>
      </c>
      <c r="K1073" s="36"/>
    </row>
    <row r="1074" spans="1:27" x14ac:dyDescent="0.25">
      <c r="D1074" s="37" t="s">
        <v>553</v>
      </c>
      <c r="E1074" s="36"/>
      <c r="H1074" s="36"/>
      <c r="K1074" s="34">
        <f>SUM(J1073:J1073)</f>
        <v>1.11E-2</v>
      </c>
    </row>
    <row r="1075" spans="1:27" x14ac:dyDescent="0.25">
      <c r="B1075" s="24" t="s">
        <v>527</v>
      </c>
      <c r="E1075" s="36"/>
      <c r="H1075" s="36"/>
      <c r="K1075" s="36"/>
    </row>
    <row r="1076" spans="1:27" x14ac:dyDescent="0.25">
      <c r="B1076" t="s">
        <v>570</v>
      </c>
      <c r="C1076" t="s">
        <v>127</v>
      </c>
      <c r="D1076" t="s">
        <v>571</v>
      </c>
      <c r="E1076" s="33">
        <v>1</v>
      </c>
      <c r="G1076" t="s">
        <v>537</v>
      </c>
      <c r="H1076" s="34">
        <v>1.5631200000000001</v>
      </c>
      <c r="I1076" t="s">
        <v>538</v>
      </c>
      <c r="J1076" s="35">
        <f>ROUND(E1076* H1076,5)</f>
        <v>1.5631200000000001</v>
      </c>
      <c r="K1076" s="36"/>
    </row>
    <row r="1077" spans="1:27" x14ac:dyDescent="0.25">
      <c r="D1077" s="37" t="s">
        <v>609</v>
      </c>
      <c r="E1077" s="36"/>
      <c r="H1077" s="36"/>
      <c r="K1077" s="34">
        <f>SUM(J1076:J1076)</f>
        <v>1.5631200000000001</v>
      </c>
    </row>
    <row r="1078" spans="1:27" x14ac:dyDescent="0.25">
      <c r="E1078" s="36"/>
      <c r="H1078" s="36"/>
      <c r="K1078" s="36"/>
    </row>
    <row r="1079" spans="1:27" x14ac:dyDescent="0.25">
      <c r="D1079" s="37" t="s">
        <v>555</v>
      </c>
      <c r="E1079" s="36"/>
      <c r="H1079" s="36">
        <v>1.5</v>
      </c>
      <c r="I1079" t="s">
        <v>556</v>
      </c>
      <c r="J1079">
        <f>ROUND(H1079/100*K1071,5)</f>
        <v>5.8300000000000001E-3</v>
      </c>
      <c r="K1079" s="36"/>
    </row>
    <row r="1080" spans="1:27" x14ac:dyDescent="0.25">
      <c r="D1080" s="37" t="s">
        <v>554</v>
      </c>
      <c r="E1080" s="36"/>
      <c r="H1080" s="36"/>
      <c r="K1080" s="39">
        <f>SUM(J1068:J1079)</f>
        <v>1.9688300000000001</v>
      </c>
    </row>
    <row r="1081" spans="1:27" x14ac:dyDescent="0.25">
      <c r="D1081" s="37" t="s">
        <v>596</v>
      </c>
      <c r="E1081" s="36"/>
      <c r="H1081" s="36">
        <v>5</v>
      </c>
      <c r="I1081" t="s">
        <v>556</v>
      </c>
      <c r="K1081" s="34">
        <f>ROUND(H1081/100*K1080,5)</f>
        <v>9.844E-2</v>
      </c>
    </row>
    <row r="1082" spans="1:27" x14ac:dyDescent="0.25">
      <c r="D1082" s="37" t="s">
        <v>557</v>
      </c>
      <c r="E1082" s="36"/>
      <c r="H1082" s="36"/>
      <c r="K1082" s="39">
        <f>SUM(K1080:K1081)</f>
        <v>2.0672700000000002</v>
      </c>
    </row>
    <row r="1084" spans="1:27" ht="45" customHeight="1" x14ac:dyDescent="0.25">
      <c r="A1084" s="28"/>
      <c r="B1084" s="28" t="s">
        <v>926</v>
      </c>
      <c r="C1084" s="29" t="s">
        <v>127</v>
      </c>
      <c r="D1084" s="7" t="s">
        <v>927</v>
      </c>
      <c r="E1084" s="6"/>
      <c r="F1084" s="6"/>
      <c r="G1084" s="29"/>
      <c r="H1084" s="31" t="s">
        <v>530</v>
      </c>
      <c r="I1084" s="5">
        <v>1</v>
      </c>
      <c r="J1084" s="4"/>
      <c r="K1084" s="32">
        <f>ROUND(K1099,2)</f>
        <v>2.2599999999999998</v>
      </c>
      <c r="L1084" s="30" t="s">
        <v>928</v>
      </c>
      <c r="M1084" s="29"/>
      <c r="N1084" s="29"/>
      <c r="O1084" s="29"/>
      <c r="P1084" s="29"/>
      <c r="Q1084" s="29"/>
      <c r="R1084" s="29"/>
      <c r="S1084" s="29"/>
      <c r="T1084" s="29"/>
      <c r="U1084" s="29"/>
      <c r="V1084" s="29"/>
      <c r="W1084" s="29"/>
      <c r="X1084" s="29"/>
      <c r="Y1084" s="29"/>
      <c r="Z1084" s="29"/>
      <c r="AA1084" s="29"/>
    </row>
    <row r="1085" spans="1:27" x14ac:dyDescent="0.25">
      <c r="B1085" s="24" t="s">
        <v>532</v>
      </c>
    </row>
    <row r="1086" spans="1:27" x14ac:dyDescent="0.25">
      <c r="B1086" t="s">
        <v>573</v>
      </c>
      <c r="C1086" t="s">
        <v>534</v>
      </c>
      <c r="D1086" t="s">
        <v>574</v>
      </c>
      <c r="E1086" s="33">
        <v>0.01</v>
      </c>
      <c r="F1086" t="s">
        <v>536</v>
      </c>
      <c r="G1086" t="s">
        <v>537</v>
      </c>
      <c r="H1086" s="34">
        <v>29.42</v>
      </c>
      <c r="I1086" t="s">
        <v>538</v>
      </c>
      <c r="J1086" s="35">
        <f>ROUND(E1086/I1084* H1086,5)</f>
        <v>0.29420000000000002</v>
      </c>
      <c r="K1086" s="36"/>
    </row>
    <row r="1087" spans="1:27" x14ac:dyDescent="0.25">
      <c r="B1087" t="s">
        <v>575</v>
      </c>
      <c r="C1087" t="s">
        <v>534</v>
      </c>
      <c r="D1087" t="s">
        <v>576</v>
      </c>
      <c r="E1087" s="33">
        <v>0.01</v>
      </c>
      <c r="F1087" t="s">
        <v>536</v>
      </c>
      <c r="G1087" t="s">
        <v>537</v>
      </c>
      <c r="H1087" s="34">
        <v>26.12</v>
      </c>
      <c r="I1087" t="s">
        <v>538</v>
      </c>
      <c r="J1087" s="35">
        <f>ROUND(E1087/I1084* H1087,5)</f>
        <v>0.26119999999999999</v>
      </c>
      <c r="K1087" s="36"/>
    </row>
    <row r="1088" spans="1:27" x14ac:dyDescent="0.25">
      <c r="D1088" s="37" t="s">
        <v>539</v>
      </c>
      <c r="E1088" s="36"/>
      <c r="H1088" s="36"/>
      <c r="K1088" s="34">
        <f>SUM(J1086:J1087)</f>
        <v>0.5554</v>
      </c>
    </row>
    <row r="1089" spans="1:27" x14ac:dyDescent="0.25">
      <c r="B1089" s="24" t="s">
        <v>544</v>
      </c>
      <c r="E1089" s="36"/>
      <c r="H1089" s="36"/>
      <c r="K1089" s="36"/>
    </row>
    <row r="1090" spans="1:27" x14ac:dyDescent="0.25">
      <c r="B1090" t="s">
        <v>579</v>
      </c>
      <c r="C1090" t="s">
        <v>127</v>
      </c>
      <c r="D1090" t="s">
        <v>580</v>
      </c>
      <c r="E1090" s="33">
        <v>0.01</v>
      </c>
      <c r="G1090" t="s">
        <v>537</v>
      </c>
      <c r="H1090" s="34">
        <v>2.2200000000000002</v>
      </c>
      <c r="I1090" t="s">
        <v>538</v>
      </c>
      <c r="J1090" s="35">
        <f>ROUND(E1090* H1090,5)</f>
        <v>2.2200000000000001E-2</v>
      </c>
      <c r="K1090" s="36"/>
    </row>
    <row r="1091" spans="1:27" x14ac:dyDescent="0.25">
      <c r="D1091" s="37" t="s">
        <v>553</v>
      </c>
      <c r="E1091" s="36"/>
      <c r="H1091" s="36"/>
      <c r="K1091" s="34">
        <f>SUM(J1090:J1090)</f>
        <v>2.2200000000000001E-2</v>
      </c>
    </row>
    <row r="1092" spans="1:27" x14ac:dyDescent="0.25">
      <c r="B1092" s="24" t="s">
        <v>527</v>
      </c>
      <c r="E1092" s="36"/>
      <c r="H1092" s="36"/>
      <c r="K1092" s="36"/>
    </row>
    <row r="1093" spans="1:27" x14ac:dyDescent="0.25">
      <c r="B1093" t="s">
        <v>570</v>
      </c>
      <c r="C1093" t="s">
        <v>127</v>
      </c>
      <c r="D1093" t="s">
        <v>571</v>
      </c>
      <c r="E1093" s="33">
        <v>1</v>
      </c>
      <c r="G1093" t="s">
        <v>537</v>
      </c>
      <c r="H1093" s="34">
        <v>1.5631200000000001</v>
      </c>
      <c r="I1093" t="s">
        <v>538</v>
      </c>
      <c r="J1093" s="35">
        <f>ROUND(E1093* H1093,5)</f>
        <v>1.5631200000000001</v>
      </c>
      <c r="K1093" s="36"/>
    </row>
    <row r="1094" spans="1:27" x14ac:dyDescent="0.25">
      <c r="D1094" s="37" t="s">
        <v>609</v>
      </c>
      <c r="E1094" s="36"/>
      <c r="H1094" s="36"/>
      <c r="K1094" s="34">
        <f>SUM(J1093:J1093)</f>
        <v>1.5631200000000001</v>
      </c>
    </row>
    <row r="1095" spans="1:27" x14ac:dyDescent="0.25">
      <c r="E1095" s="36"/>
      <c r="H1095" s="36"/>
      <c r="K1095" s="36"/>
    </row>
    <row r="1096" spans="1:27" x14ac:dyDescent="0.25">
      <c r="D1096" s="37" t="s">
        <v>555</v>
      </c>
      <c r="E1096" s="36"/>
      <c r="H1096" s="36">
        <v>1.5</v>
      </c>
      <c r="I1096" t="s">
        <v>556</v>
      </c>
      <c r="J1096">
        <f>ROUND(H1096/100*K1088,5)</f>
        <v>8.3300000000000006E-3</v>
      </c>
      <c r="K1096" s="36"/>
    </row>
    <row r="1097" spans="1:27" x14ac:dyDescent="0.25">
      <c r="D1097" s="37" t="s">
        <v>554</v>
      </c>
      <c r="E1097" s="36"/>
      <c r="H1097" s="36"/>
      <c r="K1097" s="39">
        <f>SUM(J1085:J1096)</f>
        <v>2.1490499999999999</v>
      </c>
    </row>
    <row r="1098" spans="1:27" x14ac:dyDescent="0.25">
      <c r="D1098" s="37" t="s">
        <v>596</v>
      </c>
      <c r="E1098" s="36"/>
      <c r="H1098" s="36">
        <v>5</v>
      </c>
      <c r="I1098" t="s">
        <v>556</v>
      </c>
      <c r="K1098" s="34">
        <f>ROUND(H1098/100*K1097,5)</f>
        <v>0.10745</v>
      </c>
    </row>
    <row r="1099" spans="1:27" x14ac:dyDescent="0.25">
      <c r="D1099" s="37" t="s">
        <v>557</v>
      </c>
      <c r="E1099" s="36"/>
      <c r="H1099" s="36"/>
      <c r="K1099" s="39">
        <f>SUM(K1097:K1098)</f>
        <v>2.2565</v>
      </c>
    </row>
    <row r="1101" spans="1:27" ht="45" customHeight="1" x14ac:dyDescent="0.25">
      <c r="A1101" s="28"/>
      <c r="B1101" s="28" t="s">
        <v>929</v>
      </c>
      <c r="C1101" s="29" t="s">
        <v>14</v>
      </c>
      <c r="D1101" s="7" t="s">
        <v>930</v>
      </c>
      <c r="E1101" s="6"/>
      <c r="F1101" s="6"/>
      <c r="G1101" s="29"/>
      <c r="H1101" s="31" t="s">
        <v>530</v>
      </c>
      <c r="I1101" s="5">
        <v>1</v>
      </c>
      <c r="J1101" s="4"/>
      <c r="K1101" s="32">
        <f>ROUND(K1114,2)</f>
        <v>4.16</v>
      </c>
      <c r="L1101" s="30" t="s">
        <v>931</v>
      </c>
      <c r="M1101" s="29"/>
      <c r="N1101" s="29"/>
      <c r="O1101" s="29"/>
      <c r="P1101" s="29"/>
      <c r="Q1101" s="29"/>
      <c r="R1101" s="29"/>
      <c r="S1101" s="29"/>
      <c r="T1101" s="29"/>
      <c r="U1101" s="29"/>
      <c r="V1101" s="29"/>
      <c r="W1101" s="29"/>
      <c r="X1101" s="29"/>
      <c r="Y1101" s="29"/>
      <c r="Z1101" s="29"/>
      <c r="AA1101" s="29"/>
    </row>
    <row r="1102" spans="1:27" x14ac:dyDescent="0.25">
      <c r="B1102" s="24" t="s">
        <v>532</v>
      </c>
    </row>
    <row r="1103" spans="1:27" x14ac:dyDescent="0.25">
      <c r="B1103" t="s">
        <v>573</v>
      </c>
      <c r="C1103" t="s">
        <v>534</v>
      </c>
      <c r="D1103" t="s">
        <v>574</v>
      </c>
      <c r="E1103" s="33">
        <v>1.7999999999999999E-2</v>
      </c>
      <c r="F1103" t="s">
        <v>536</v>
      </c>
      <c r="G1103" t="s">
        <v>537</v>
      </c>
      <c r="H1103" s="34">
        <v>29.42</v>
      </c>
      <c r="I1103" t="s">
        <v>538</v>
      </c>
      <c r="J1103" s="35">
        <f>ROUND(E1103/I1101* H1103,5)</f>
        <v>0.52956000000000003</v>
      </c>
      <c r="K1103" s="36"/>
    </row>
    <row r="1104" spans="1:27" x14ac:dyDescent="0.25">
      <c r="B1104" t="s">
        <v>575</v>
      </c>
      <c r="C1104" t="s">
        <v>534</v>
      </c>
      <c r="D1104" t="s">
        <v>576</v>
      </c>
      <c r="E1104" s="33">
        <v>1.7999999999999999E-2</v>
      </c>
      <c r="F1104" t="s">
        <v>536</v>
      </c>
      <c r="G1104" t="s">
        <v>537</v>
      </c>
      <c r="H1104" s="34">
        <v>26.12</v>
      </c>
      <c r="I1104" t="s">
        <v>538</v>
      </c>
      <c r="J1104" s="35">
        <f>ROUND(E1104/I1101* H1104,5)</f>
        <v>0.47016000000000002</v>
      </c>
      <c r="K1104" s="36"/>
    </row>
    <row r="1105" spans="1:27" x14ac:dyDescent="0.25">
      <c r="D1105" s="37" t="s">
        <v>539</v>
      </c>
      <c r="E1105" s="36"/>
      <c r="H1105" s="36"/>
      <c r="K1105" s="34">
        <f>SUM(J1103:J1104)</f>
        <v>0.99972000000000005</v>
      </c>
    </row>
    <row r="1106" spans="1:27" x14ac:dyDescent="0.25">
      <c r="B1106" s="24" t="s">
        <v>544</v>
      </c>
      <c r="E1106" s="36"/>
      <c r="H1106" s="36"/>
      <c r="K1106" s="36"/>
    </row>
    <row r="1107" spans="1:27" x14ac:dyDescent="0.25">
      <c r="B1107" t="s">
        <v>932</v>
      </c>
      <c r="C1107" t="s">
        <v>14</v>
      </c>
      <c r="D1107" t="s">
        <v>933</v>
      </c>
      <c r="E1107" s="33">
        <v>1.2</v>
      </c>
      <c r="G1107" t="s">
        <v>537</v>
      </c>
      <c r="H1107" s="34">
        <v>2.4300000000000002</v>
      </c>
      <c r="I1107" t="s">
        <v>538</v>
      </c>
      <c r="J1107" s="35">
        <f>ROUND(E1107* H1107,5)</f>
        <v>2.9159999999999999</v>
      </c>
      <c r="K1107" s="36"/>
    </row>
    <row r="1108" spans="1:27" x14ac:dyDescent="0.25">
      <c r="B1108" t="s">
        <v>579</v>
      </c>
      <c r="C1108" t="s">
        <v>127</v>
      </c>
      <c r="D1108" t="s">
        <v>580</v>
      </c>
      <c r="E1108" s="33">
        <v>1.2E-2</v>
      </c>
      <c r="G1108" t="s">
        <v>537</v>
      </c>
      <c r="H1108" s="34">
        <v>2.2200000000000002</v>
      </c>
      <c r="I1108" t="s">
        <v>538</v>
      </c>
      <c r="J1108" s="35">
        <f>ROUND(E1108* H1108,5)</f>
        <v>2.664E-2</v>
      </c>
      <c r="K1108" s="36"/>
    </row>
    <row r="1109" spans="1:27" x14ac:dyDescent="0.25">
      <c r="D1109" s="37" t="s">
        <v>553</v>
      </c>
      <c r="E1109" s="36"/>
      <c r="H1109" s="36"/>
      <c r="K1109" s="34">
        <f>SUM(J1107:J1108)</f>
        <v>2.9426399999999999</v>
      </c>
    </row>
    <row r="1110" spans="1:27" x14ac:dyDescent="0.25">
      <c r="E1110" s="36"/>
      <c r="H1110" s="36"/>
      <c r="K1110" s="36"/>
    </row>
    <row r="1111" spans="1:27" x14ac:dyDescent="0.25">
      <c r="D1111" s="37" t="s">
        <v>555</v>
      </c>
      <c r="E1111" s="36"/>
      <c r="H1111" s="36">
        <v>1.5</v>
      </c>
      <c r="I1111" t="s">
        <v>556</v>
      </c>
      <c r="J1111">
        <f>ROUND(H1111/100*K1105,5)</f>
        <v>1.4999999999999999E-2</v>
      </c>
      <c r="K1111" s="36"/>
    </row>
    <row r="1112" spans="1:27" x14ac:dyDescent="0.25">
      <c r="D1112" s="37" t="s">
        <v>554</v>
      </c>
      <c r="E1112" s="36"/>
      <c r="H1112" s="36"/>
      <c r="K1112" s="39">
        <f>SUM(J1102:J1111)</f>
        <v>3.95736</v>
      </c>
    </row>
    <row r="1113" spans="1:27" x14ac:dyDescent="0.25">
      <c r="D1113" s="37" t="s">
        <v>596</v>
      </c>
      <c r="E1113" s="36"/>
      <c r="H1113" s="36">
        <v>5</v>
      </c>
      <c r="I1113" t="s">
        <v>556</v>
      </c>
      <c r="K1113" s="34">
        <f>ROUND(H1113/100*K1112,5)</f>
        <v>0.19786999999999999</v>
      </c>
    </row>
    <row r="1114" spans="1:27" x14ac:dyDescent="0.25">
      <c r="D1114" s="37" t="s">
        <v>557</v>
      </c>
      <c r="E1114" s="36"/>
      <c r="H1114" s="36"/>
      <c r="K1114" s="39">
        <f>SUM(K1112:K1113)</f>
        <v>4.1552299999999995</v>
      </c>
    </row>
    <row r="1116" spans="1:27" ht="45" customHeight="1" x14ac:dyDescent="0.25">
      <c r="A1116" s="28"/>
      <c r="B1116" s="28" t="s">
        <v>934</v>
      </c>
      <c r="C1116" s="29" t="s">
        <v>14</v>
      </c>
      <c r="D1116" s="7" t="s">
        <v>935</v>
      </c>
      <c r="E1116" s="6"/>
      <c r="F1116" s="6"/>
      <c r="G1116" s="29"/>
      <c r="H1116" s="31" t="s">
        <v>530</v>
      </c>
      <c r="I1116" s="5">
        <v>1</v>
      </c>
      <c r="J1116" s="4"/>
      <c r="K1116" s="32">
        <f>ROUND(K1129,2)</f>
        <v>3.78</v>
      </c>
      <c r="L1116" s="30" t="s">
        <v>936</v>
      </c>
      <c r="M1116" s="29"/>
      <c r="N1116" s="29"/>
      <c r="O1116" s="29"/>
      <c r="P1116" s="29"/>
      <c r="Q1116" s="29"/>
      <c r="R1116" s="29"/>
      <c r="S1116" s="29"/>
      <c r="T1116" s="29"/>
      <c r="U1116" s="29"/>
      <c r="V1116" s="29"/>
      <c r="W1116" s="29"/>
      <c r="X1116" s="29"/>
      <c r="Y1116" s="29"/>
      <c r="Z1116" s="29"/>
      <c r="AA1116" s="29"/>
    </row>
    <row r="1117" spans="1:27" x14ac:dyDescent="0.25">
      <c r="B1117" s="24" t="s">
        <v>532</v>
      </c>
    </row>
    <row r="1118" spans="1:27" x14ac:dyDescent="0.25">
      <c r="B1118" t="s">
        <v>573</v>
      </c>
      <c r="C1118" t="s">
        <v>534</v>
      </c>
      <c r="D1118" t="s">
        <v>574</v>
      </c>
      <c r="E1118" s="33">
        <v>2.1999999999999999E-2</v>
      </c>
      <c r="F1118" t="s">
        <v>536</v>
      </c>
      <c r="G1118" t="s">
        <v>537</v>
      </c>
      <c r="H1118" s="34">
        <v>29.42</v>
      </c>
      <c r="I1118" t="s">
        <v>538</v>
      </c>
      <c r="J1118" s="35">
        <f>ROUND(E1118/I1116* H1118,5)</f>
        <v>0.64724000000000004</v>
      </c>
      <c r="K1118" s="36"/>
    </row>
    <row r="1119" spans="1:27" x14ac:dyDescent="0.25">
      <c r="B1119" t="s">
        <v>575</v>
      </c>
      <c r="C1119" t="s">
        <v>534</v>
      </c>
      <c r="D1119" t="s">
        <v>576</v>
      </c>
      <c r="E1119" s="33">
        <v>2.1999999999999999E-2</v>
      </c>
      <c r="F1119" t="s">
        <v>536</v>
      </c>
      <c r="G1119" t="s">
        <v>537</v>
      </c>
      <c r="H1119" s="34">
        <v>26.12</v>
      </c>
      <c r="I1119" t="s">
        <v>538</v>
      </c>
      <c r="J1119" s="35">
        <f>ROUND(E1119/I1116* H1119,5)</f>
        <v>0.57464000000000004</v>
      </c>
      <c r="K1119" s="36"/>
    </row>
    <row r="1120" spans="1:27" x14ac:dyDescent="0.25">
      <c r="D1120" s="37" t="s">
        <v>539</v>
      </c>
      <c r="E1120" s="36"/>
      <c r="H1120" s="36"/>
      <c r="K1120" s="34">
        <f>SUM(J1118:J1119)</f>
        <v>1.2218800000000001</v>
      </c>
    </row>
    <row r="1121" spans="1:27" x14ac:dyDescent="0.25">
      <c r="B1121" s="24" t="s">
        <v>544</v>
      </c>
      <c r="E1121" s="36"/>
      <c r="H1121" s="36"/>
      <c r="K1121" s="36"/>
    </row>
    <row r="1122" spans="1:27" x14ac:dyDescent="0.25">
      <c r="B1122" t="s">
        <v>937</v>
      </c>
      <c r="C1122" t="s">
        <v>14</v>
      </c>
      <c r="D1122" t="s">
        <v>938</v>
      </c>
      <c r="E1122" s="33">
        <v>1.2</v>
      </c>
      <c r="G1122" t="s">
        <v>537</v>
      </c>
      <c r="H1122" s="34">
        <v>1.93</v>
      </c>
      <c r="I1122" t="s">
        <v>538</v>
      </c>
      <c r="J1122" s="35">
        <f>ROUND(E1122* H1122,5)</f>
        <v>2.3159999999999998</v>
      </c>
      <c r="K1122" s="36"/>
    </row>
    <row r="1123" spans="1:27" x14ac:dyDescent="0.25">
      <c r="B1123" t="s">
        <v>579</v>
      </c>
      <c r="C1123" t="s">
        <v>127</v>
      </c>
      <c r="D1123" t="s">
        <v>580</v>
      </c>
      <c r="E1123" s="33">
        <v>1.7999999999999999E-2</v>
      </c>
      <c r="G1123" t="s">
        <v>537</v>
      </c>
      <c r="H1123" s="34">
        <v>2.2200000000000002</v>
      </c>
      <c r="I1123" t="s">
        <v>538</v>
      </c>
      <c r="J1123" s="35">
        <f>ROUND(E1123* H1123,5)</f>
        <v>3.9960000000000002E-2</v>
      </c>
      <c r="K1123" s="36"/>
    </row>
    <row r="1124" spans="1:27" x14ac:dyDescent="0.25">
      <c r="D1124" s="37" t="s">
        <v>553</v>
      </c>
      <c r="E1124" s="36"/>
      <c r="H1124" s="36"/>
      <c r="K1124" s="34">
        <f>SUM(J1122:J1123)</f>
        <v>2.3559600000000001</v>
      </c>
    </row>
    <row r="1125" spans="1:27" x14ac:dyDescent="0.25">
      <c r="E1125" s="36"/>
      <c r="H1125" s="36"/>
      <c r="K1125" s="36"/>
    </row>
    <row r="1126" spans="1:27" x14ac:dyDescent="0.25">
      <c r="D1126" s="37" t="s">
        <v>555</v>
      </c>
      <c r="E1126" s="36"/>
      <c r="H1126" s="36">
        <v>1.5</v>
      </c>
      <c r="I1126" t="s">
        <v>556</v>
      </c>
      <c r="J1126">
        <f>ROUND(H1126/100*K1120,5)</f>
        <v>1.8329999999999999E-2</v>
      </c>
      <c r="K1126" s="36"/>
    </row>
    <row r="1127" spans="1:27" x14ac:dyDescent="0.25">
      <c r="D1127" s="37" t="s">
        <v>554</v>
      </c>
      <c r="E1127" s="36"/>
      <c r="H1127" s="36"/>
      <c r="K1127" s="39">
        <f>SUM(J1117:J1126)</f>
        <v>3.5961700000000003</v>
      </c>
    </row>
    <row r="1128" spans="1:27" x14ac:dyDescent="0.25">
      <c r="D1128" s="37" t="s">
        <v>596</v>
      </c>
      <c r="E1128" s="36"/>
      <c r="H1128" s="36">
        <v>5</v>
      </c>
      <c r="I1128" t="s">
        <v>556</v>
      </c>
      <c r="K1128" s="34">
        <f>ROUND(H1128/100*K1127,5)</f>
        <v>0.17981</v>
      </c>
    </row>
    <row r="1129" spans="1:27" x14ac:dyDescent="0.25">
      <c r="D1129" s="37" t="s">
        <v>557</v>
      </c>
      <c r="E1129" s="36"/>
      <c r="H1129" s="36"/>
      <c r="K1129" s="39">
        <f>SUM(K1127:K1128)</f>
        <v>3.7759800000000001</v>
      </c>
    </row>
    <row r="1131" spans="1:27" ht="45" customHeight="1" x14ac:dyDescent="0.25">
      <c r="A1131" s="28"/>
      <c r="B1131" s="28" t="s">
        <v>939</v>
      </c>
      <c r="C1131" s="29" t="s">
        <v>14</v>
      </c>
      <c r="D1131" s="7" t="s">
        <v>940</v>
      </c>
      <c r="E1131" s="6"/>
      <c r="F1131" s="6"/>
      <c r="G1131" s="29"/>
      <c r="H1131" s="31" t="s">
        <v>530</v>
      </c>
      <c r="I1131" s="5">
        <v>1</v>
      </c>
      <c r="J1131" s="4"/>
      <c r="K1131" s="32">
        <f>ROUND(K1145,2)</f>
        <v>38.520000000000003</v>
      </c>
      <c r="L1131" s="30" t="s">
        <v>941</v>
      </c>
      <c r="M1131" s="29"/>
      <c r="N1131" s="29"/>
      <c r="O1131" s="29"/>
      <c r="P1131" s="29"/>
      <c r="Q1131" s="29"/>
      <c r="R1131" s="29"/>
      <c r="S1131" s="29"/>
      <c r="T1131" s="29"/>
      <c r="U1131" s="29"/>
      <c r="V1131" s="29"/>
      <c r="W1131" s="29"/>
      <c r="X1131" s="29"/>
      <c r="Y1131" s="29"/>
      <c r="Z1131" s="29"/>
      <c r="AA1131" s="29"/>
    </row>
    <row r="1132" spans="1:27" x14ac:dyDescent="0.25">
      <c r="B1132" s="24" t="s">
        <v>532</v>
      </c>
    </row>
    <row r="1133" spans="1:27" x14ac:dyDescent="0.25">
      <c r="B1133" t="s">
        <v>822</v>
      </c>
      <c r="C1133" t="s">
        <v>534</v>
      </c>
      <c r="D1133" t="s">
        <v>823</v>
      </c>
      <c r="E1133" s="33">
        <v>0.5</v>
      </c>
      <c r="F1133" t="s">
        <v>536</v>
      </c>
      <c r="G1133" t="s">
        <v>537</v>
      </c>
      <c r="H1133" s="34">
        <v>29.42</v>
      </c>
      <c r="I1133" t="s">
        <v>538</v>
      </c>
      <c r="J1133" s="35">
        <f>ROUND(E1133/I1131* H1133,5)</f>
        <v>14.71</v>
      </c>
      <c r="K1133" s="36"/>
    </row>
    <row r="1134" spans="1:27" x14ac:dyDescent="0.25">
      <c r="B1134" t="s">
        <v>820</v>
      </c>
      <c r="C1134" t="s">
        <v>534</v>
      </c>
      <c r="D1134" t="s">
        <v>821</v>
      </c>
      <c r="E1134" s="33">
        <v>0.54</v>
      </c>
      <c r="F1134" t="s">
        <v>536</v>
      </c>
      <c r="G1134" t="s">
        <v>537</v>
      </c>
      <c r="H1134" s="34">
        <v>26.12</v>
      </c>
      <c r="I1134" t="s">
        <v>538</v>
      </c>
      <c r="J1134" s="35">
        <f>ROUND(E1134/I1131* H1134,5)</f>
        <v>14.104799999999999</v>
      </c>
      <c r="K1134" s="36"/>
    </row>
    <row r="1135" spans="1:27" x14ac:dyDescent="0.25">
      <c r="D1135" s="37" t="s">
        <v>539</v>
      </c>
      <c r="E1135" s="36"/>
      <c r="H1135" s="36"/>
      <c r="K1135" s="34">
        <f>SUM(J1133:J1134)</f>
        <v>28.814799999999998</v>
      </c>
    </row>
    <row r="1136" spans="1:27" x14ac:dyDescent="0.25">
      <c r="B1136" s="24" t="s">
        <v>544</v>
      </c>
      <c r="E1136" s="36"/>
      <c r="H1136" s="36"/>
      <c r="K1136" s="36"/>
    </row>
    <row r="1137" spans="1:27" x14ac:dyDescent="0.25">
      <c r="B1137" t="s">
        <v>826</v>
      </c>
      <c r="C1137" t="s">
        <v>827</v>
      </c>
      <c r="D1137" t="s">
        <v>828</v>
      </c>
      <c r="E1137" s="33">
        <v>0.1</v>
      </c>
      <c r="G1137" t="s">
        <v>537</v>
      </c>
      <c r="H1137" s="34">
        <v>3.43</v>
      </c>
      <c r="I1137" t="s">
        <v>538</v>
      </c>
      <c r="J1137" s="35">
        <f>ROUND(E1137* H1137,5)</f>
        <v>0.34300000000000003</v>
      </c>
      <c r="K1137" s="36"/>
    </row>
    <row r="1138" spans="1:27" x14ac:dyDescent="0.25">
      <c r="B1138" t="s">
        <v>942</v>
      </c>
      <c r="C1138" t="s">
        <v>14</v>
      </c>
      <c r="D1138" t="s">
        <v>943</v>
      </c>
      <c r="E1138" s="33">
        <v>1.2</v>
      </c>
      <c r="G1138" t="s">
        <v>537</v>
      </c>
      <c r="H1138" s="34">
        <v>5.53</v>
      </c>
      <c r="I1138" t="s">
        <v>538</v>
      </c>
      <c r="J1138" s="35">
        <f>ROUND(E1138* H1138,5)</f>
        <v>6.6360000000000001</v>
      </c>
      <c r="K1138" s="36"/>
    </row>
    <row r="1139" spans="1:27" x14ac:dyDescent="0.25">
      <c r="B1139" t="s">
        <v>944</v>
      </c>
      <c r="C1139" t="s">
        <v>31</v>
      </c>
      <c r="D1139" t="s">
        <v>945</v>
      </c>
      <c r="E1139" s="33">
        <v>0.2</v>
      </c>
      <c r="G1139" t="s">
        <v>537</v>
      </c>
      <c r="H1139" s="34">
        <v>0.86</v>
      </c>
      <c r="I1139" t="s">
        <v>538</v>
      </c>
      <c r="J1139" s="35">
        <f>ROUND(E1139* H1139,5)</f>
        <v>0.17199999999999999</v>
      </c>
      <c r="K1139" s="36"/>
    </row>
    <row r="1140" spans="1:27" x14ac:dyDescent="0.25">
      <c r="D1140" s="37" t="s">
        <v>553</v>
      </c>
      <c r="E1140" s="36"/>
      <c r="H1140" s="36"/>
      <c r="K1140" s="34">
        <f>SUM(J1137:J1139)</f>
        <v>7.1509999999999998</v>
      </c>
    </row>
    <row r="1141" spans="1:27" x14ac:dyDescent="0.25">
      <c r="E1141" s="36"/>
      <c r="H1141" s="36"/>
      <c r="K1141" s="36"/>
    </row>
    <row r="1142" spans="1:27" x14ac:dyDescent="0.25">
      <c r="D1142" s="37" t="s">
        <v>555</v>
      </c>
      <c r="E1142" s="36"/>
      <c r="H1142" s="36">
        <v>2.5</v>
      </c>
      <c r="I1142" t="s">
        <v>556</v>
      </c>
      <c r="J1142">
        <f>ROUND(H1142/100*K1135,5)</f>
        <v>0.72036999999999995</v>
      </c>
      <c r="K1142" s="36"/>
    </row>
    <row r="1143" spans="1:27" x14ac:dyDescent="0.25">
      <c r="D1143" s="37" t="s">
        <v>554</v>
      </c>
      <c r="E1143" s="36"/>
      <c r="H1143" s="36"/>
      <c r="K1143" s="39">
        <f>SUM(J1132:J1142)</f>
        <v>36.686169999999997</v>
      </c>
    </row>
    <row r="1144" spans="1:27" x14ac:dyDescent="0.25">
      <c r="D1144" s="37" t="s">
        <v>596</v>
      </c>
      <c r="E1144" s="36"/>
      <c r="H1144" s="36">
        <v>5</v>
      </c>
      <c r="I1144" t="s">
        <v>556</v>
      </c>
      <c r="K1144" s="34">
        <f>ROUND(H1144/100*K1143,5)</f>
        <v>1.8343100000000001</v>
      </c>
    </row>
    <row r="1145" spans="1:27" x14ac:dyDescent="0.25">
      <c r="D1145" s="37" t="s">
        <v>557</v>
      </c>
      <c r="E1145" s="36"/>
      <c r="H1145" s="36"/>
      <c r="K1145" s="39">
        <f>SUM(K1143:K1144)</f>
        <v>38.520479999999999</v>
      </c>
    </row>
    <row r="1147" spans="1:27" ht="45" customHeight="1" x14ac:dyDescent="0.25">
      <c r="A1147" s="28"/>
      <c r="B1147" s="28" t="s">
        <v>946</v>
      </c>
      <c r="C1147" s="29" t="s">
        <v>14</v>
      </c>
      <c r="D1147" s="7" t="s">
        <v>947</v>
      </c>
      <c r="E1147" s="6"/>
      <c r="F1147" s="6"/>
      <c r="G1147" s="29"/>
      <c r="H1147" s="31" t="s">
        <v>530</v>
      </c>
      <c r="I1147" s="5">
        <v>1</v>
      </c>
      <c r="J1147" s="4"/>
      <c r="K1147" s="32">
        <f>ROUND(K1165,2)</f>
        <v>115.48</v>
      </c>
      <c r="L1147" s="30" t="s">
        <v>948</v>
      </c>
      <c r="M1147" s="29"/>
      <c r="N1147" s="29"/>
      <c r="O1147" s="29"/>
      <c r="P1147" s="29"/>
      <c r="Q1147" s="29"/>
      <c r="R1147" s="29"/>
      <c r="S1147" s="29"/>
      <c r="T1147" s="29"/>
      <c r="U1147" s="29"/>
      <c r="V1147" s="29"/>
      <c r="W1147" s="29"/>
      <c r="X1147" s="29"/>
      <c r="Y1147" s="29"/>
      <c r="Z1147" s="29"/>
      <c r="AA1147" s="29"/>
    </row>
    <row r="1148" spans="1:27" x14ac:dyDescent="0.25">
      <c r="B1148" s="24" t="s">
        <v>532</v>
      </c>
    </row>
    <row r="1149" spans="1:27" x14ac:dyDescent="0.25">
      <c r="B1149" t="s">
        <v>822</v>
      </c>
      <c r="C1149" t="s">
        <v>534</v>
      </c>
      <c r="D1149" t="s">
        <v>823</v>
      </c>
      <c r="E1149" s="33">
        <v>1.58</v>
      </c>
      <c r="F1149" t="s">
        <v>536</v>
      </c>
      <c r="G1149" t="s">
        <v>537</v>
      </c>
      <c r="H1149" s="34">
        <v>29.42</v>
      </c>
      <c r="I1149" t="s">
        <v>538</v>
      </c>
      <c r="J1149" s="35">
        <f>ROUND(E1149/I1147* H1149,5)</f>
        <v>46.483600000000003</v>
      </c>
      <c r="K1149" s="36"/>
    </row>
    <row r="1150" spans="1:27" x14ac:dyDescent="0.25">
      <c r="B1150" t="s">
        <v>820</v>
      </c>
      <c r="C1150" t="s">
        <v>534</v>
      </c>
      <c r="D1150" t="s">
        <v>821</v>
      </c>
      <c r="E1150" s="33">
        <v>1.4370000000000001</v>
      </c>
      <c r="F1150" t="s">
        <v>536</v>
      </c>
      <c r="G1150" t="s">
        <v>537</v>
      </c>
      <c r="H1150" s="34">
        <v>26.12</v>
      </c>
      <c r="I1150" t="s">
        <v>538</v>
      </c>
      <c r="J1150" s="35">
        <f>ROUND(E1150/I1147* H1150,5)</f>
        <v>37.534439999999996</v>
      </c>
      <c r="K1150" s="36"/>
    </row>
    <row r="1151" spans="1:27" x14ac:dyDescent="0.25">
      <c r="D1151" s="37" t="s">
        <v>539</v>
      </c>
      <c r="E1151" s="36"/>
      <c r="H1151" s="36"/>
      <c r="K1151" s="34">
        <f>SUM(J1149:J1150)</f>
        <v>84.018039999999999</v>
      </c>
    </row>
    <row r="1152" spans="1:27" x14ac:dyDescent="0.25">
      <c r="B1152" s="24" t="s">
        <v>544</v>
      </c>
      <c r="E1152" s="36"/>
      <c r="H1152" s="36"/>
      <c r="K1152" s="36"/>
    </row>
    <row r="1153" spans="1:27" x14ac:dyDescent="0.25">
      <c r="B1153" t="s">
        <v>831</v>
      </c>
      <c r="C1153" t="s">
        <v>19</v>
      </c>
      <c r="D1153" t="s">
        <v>832</v>
      </c>
      <c r="E1153" s="33">
        <v>4.0000000000000001E-3</v>
      </c>
      <c r="G1153" t="s">
        <v>537</v>
      </c>
      <c r="H1153" s="34">
        <v>473.2</v>
      </c>
      <c r="I1153" t="s">
        <v>538</v>
      </c>
      <c r="J1153" s="35">
        <f t="shared" ref="J1153:J1159" si="0">ROUND(E1153* H1153,5)</f>
        <v>1.8928</v>
      </c>
      <c r="K1153" s="36"/>
    </row>
    <row r="1154" spans="1:27" x14ac:dyDescent="0.25">
      <c r="B1154" t="s">
        <v>949</v>
      </c>
      <c r="C1154" t="s">
        <v>950</v>
      </c>
      <c r="D1154" t="s">
        <v>951</v>
      </c>
      <c r="E1154" s="33">
        <v>1.511E-2</v>
      </c>
      <c r="G1154" t="s">
        <v>537</v>
      </c>
      <c r="H1154" s="34">
        <v>41.29</v>
      </c>
      <c r="I1154" t="s">
        <v>538</v>
      </c>
      <c r="J1154" s="35">
        <f t="shared" si="0"/>
        <v>0.62388999999999994</v>
      </c>
      <c r="K1154" s="36"/>
    </row>
    <row r="1155" spans="1:27" x14ac:dyDescent="0.25">
      <c r="B1155" t="s">
        <v>833</v>
      </c>
      <c r="C1155" t="s">
        <v>24</v>
      </c>
      <c r="D1155" t="s">
        <v>834</v>
      </c>
      <c r="E1155" s="33">
        <v>1.298</v>
      </c>
      <c r="G1155" t="s">
        <v>537</v>
      </c>
      <c r="H1155" s="34">
        <v>0.54</v>
      </c>
      <c r="I1155" t="s">
        <v>538</v>
      </c>
      <c r="J1155" s="35">
        <f t="shared" si="0"/>
        <v>0.70091999999999999</v>
      </c>
      <c r="K1155" s="36"/>
    </row>
    <row r="1156" spans="1:27" x14ac:dyDescent="0.25">
      <c r="B1156" t="s">
        <v>952</v>
      </c>
      <c r="C1156" t="s">
        <v>14</v>
      </c>
      <c r="D1156" t="s">
        <v>953</v>
      </c>
      <c r="E1156" s="33">
        <v>1.1000000000000001</v>
      </c>
      <c r="G1156" t="s">
        <v>537</v>
      </c>
      <c r="H1156" s="34">
        <v>2.5299999999999998</v>
      </c>
      <c r="I1156" t="s">
        <v>538</v>
      </c>
      <c r="J1156" s="35">
        <f t="shared" si="0"/>
        <v>2.7829999999999999</v>
      </c>
      <c r="K1156" s="36"/>
    </row>
    <row r="1157" spans="1:27" x14ac:dyDescent="0.25">
      <c r="B1157" t="s">
        <v>954</v>
      </c>
      <c r="C1157" t="s">
        <v>14</v>
      </c>
      <c r="D1157" t="s">
        <v>955</v>
      </c>
      <c r="E1157" s="33">
        <v>1.1499999999999999</v>
      </c>
      <c r="G1157" t="s">
        <v>537</v>
      </c>
      <c r="H1157" s="34">
        <v>15.15</v>
      </c>
      <c r="I1157" t="s">
        <v>538</v>
      </c>
      <c r="J1157" s="35">
        <f t="shared" si="0"/>
        <v>17.422499999999999</v>
      </c>
      <c r="K1157" s="36"/>
    </row>
    <row r="1158" spans="1:27" x14ac:dyDescent="0.25">
      <c r="B1158" t="s">
        <v>824</v>
      </c>
      <c r="C1158" t="s">
        <v>127</v>
      </c>
      <c r="D1158" t="s">
        <v>825</v>
      </c>
      <c r="E1158" s="33">
        <v>0.106</v>
      </c>
      <c r="G1158" t="s">
        <v>537</v>
      </c>
      <c r="H1158" s="34">
        <v>2.17</v>
      </c>
      <c r="I1158" t="s">
        <v>538</v>
      </c>
      <c r="J1158" s="35">
        <f t="shared" si="0"/>
        <v>0.23002</v>
      </c>
      <c r="K1158" s="36"/>
    </row>
    <row r="1159" spans="1:27" x14ac:dyDescent="0.25">
      <c r="B1159" t="s">
        <v>826</v>
      </c>
      <c r="C1159" t="s">
        <v>827</v>
      </c>
      <c r="D1159" t="s">
        <v>828</v>
      </c>
      <c r="E1159" s="33">
        <v>0.06</v>
      </c>
      <c r="G1159" t="s">
        <v>537</v>
      </c>
      <c r="H1159" s="34">
        <v>3.43</v>
      </c>
      <c r="I1159" t="s">
        <v>538</v>
      </c>
      <c r="J1159" s="35">
        <f t="shared" si="0"/>
        <v>0.20580000000000001</v>
      </c>
      <c r="K1159" s="36"/>
    </row>
    <row r="1160" spans="1:27" x14ac:dyDescent="0.25">
      <c r="D1160" s="37" t="s">
        <v>553</v>
      </c>
      <c r="E1160" s="36"/>
      <c r="H1160" s="36"/>
      <c r="K1160" s="34">
        <f>SUM(J1153:J1159)</f>
        <v>23.858930000000001</v>
      </c>
    </row>
    <row r="1161" spans="1:27" x14ac:dyDescent="0.25">
      <c r="E1161" s="36"/>
      <c r="H1161" s="36"/>
      <c r="K1161" s="36"/>
    </row>
    <row r="1162" spans="1:27" x14ac:dyDescent="0.25">
      <c r="D1162" s="37" t="s">
        <v>555</v>
      </c>
      <c r="E1162" s="36"/>
      <c r="H1162" s="36">
        <v>2.5</v>
      </c>
      <c r="I1162" t="s">
        <v>556</v>
      </c>
      <c r="J1162">
        <f>ROUND(H1162/100*K1151,5)</f>
        <v>2.1004499999999999</v>
      </c>
      <c r="K1162" s="36"/>
    </row>
    <row r="1163" spans="1:27" x14ac:dyDescent="0.25">
      <c r="D1163" s="37" t="s">
        <v>554</v>
      </c>
      <c r="E1163" s="36"/>
      <c r="H1163" s="36"/>
      <c r="K1163" s="39">
        <f>SUM(J1148:J1162)</f>
        <v>109.97741999999998</v>
      </c>
    </row>
    <row r="1164" spans="1:27" x14ac:dyDescent="0.25">
      <c r="D1164" s="37" t="s">
        <v>596</v>
      </c>
      <c r="E1164" s="36"/>
      <c r="H1164" s="36">
        <v>5</v>
      </c>
      <c r="I1164" t="s">
        <v>556</v>
      </c>
      <c r="K1164" s="34">
        <f>ROUND(H1164/100*K1163,5)</f>
        <v>5.4988700000000001</v>
      </c>
    </row>
    <row r="1165" spans="1:27" x14ac:dyDescent="0.25">
      <c r="D1165" s="37" t="s">
        <v>557</v>
      </c>
      <c r="E1165" s="36"/>
      <c r="H1165" s="36"/>
      <c r="K1165" s="39">
        <f>SUM(K1163:K1164)</f>
        <v>115.47628999999998</v>
      </c>
    </row>
    <row r="1167" spans="1:27" ht="45" customHeight="1" x14ac:dyDescent="0.25">
      <c r="A1167" s="28"/>
      <c r="B1167" s="28" t="s">
        <v>956</v>
      </c>
      <c r="C1167" s="29" t="s">
        <v>14</v>
      </c>
      <c r="D1167" s="7" t="s">
        <v>957</v>
      </c>
      <c r="E1167" s="6"/>
      <c r="F1167" s="6"/>
      <c r="G1167" s="29"/>
      <c r="H1167" s="31" t="s">
        <v>530</v>
      </c>
      <c r="I1167" s="5">
        <v>1</v>
      </c>
      <c r="J1167" s="4"/>
      <c r="K1167" s="32">
        <f>ROUND(K1182,2)</f>
        <v>24.58</v>
      </c>
      <c r="L1167" s="30" t="s">
        <v>958</v>
      </c>
      <c r="M1167" s="29"/>
      <c r="N1167" s="29"/>
      <c r="O1167" s="29"/>
      <c r="P1167" s="29"/>
      <c r="Q1167" s="29"/>
      <c r="R1167" s="29"/>
      <c r="S1167" s="29"/>
      <c r="T1167" s="29"/>
      <c r="U1167" s="29"/>
      <c r="V1167" s="29"/>
      <c r="W1167" s="29"/>
      <c r="X1167" s="29"/>
      <c r="Y1167" s="29"/>
      <c r="Z1167" s="29"/>
      <c r="AA1167" s="29"/>
    </row>
    <row r="1168" spans="1:27" x14ac:dyDescent="0.25">
      <c r="B1168" s="24" t="s">
        <v>532</v>
      </c>
    </row>
    <row r="1169" spans="1:27" x14ac:dyDescent="0.25">
      <c r="B1169" t="s">
        <v>822</v>
      </c>
      <c r="C1169" t="s">
        <v>534</v>
      </c>
      <c r="D1169" t="s">
        <v>823</v>
      </c>
      <c r="E1169" s="33">
        <v>0.35</v>
      </c>
      <c r="F1169" t="s">
        <v>536</v>
      </c>
      <c r="G1169" t="s">
        <v>537</v>
      </c>
      <c r="H1169" s="34">
        <v>29.42</v>
      </c>
      <c r="I1169" t="s">
        <v>538</v>
      </c>
      <c r="J1169" s="35">
        <f>ROUND(E1169/I1167* H1169,5)</f>
        <v>10.297000000000001</v>
      </c>
      <c r="K1169" s="36"/>
    </row>
    <row r="1170" spans="1:27" x14ac:dyDescent="0.25">
      <c r="B1170" t="s">
        <v>820</v>
      </c>
      <c r="C1170" t="s">
        <v>534</v>
      </c>
      <c r="D1170" t="s">
        <v>821</v>
      </c>
      <c r="E1170" s="33">
        <v>0.4</v>
      </c>
      <c r="F1170" t="s">
        <v>536</v>
      </c>
      <c r="G1170" t="s">
        <v>537</v>
      </c>
      <c r="H1170" s="34">
        <v>26.12</v>
      </c>
      <c r="I1170" t="s">
        <v>538</v>
      </c>
      <c r="J1170" s="35">
        <f>ROUND(E1170/I1167* H1170,5)</f>
        <v>10.448</v>
      </c>
      <c r="K1170" s="36"/>
    </row>
    <row r="1171" spans="1:27" x14ac:dyDescent="0.25">
      <c r="D1171" s="37" t="s">
        <v>539</v>
      </c>
      <c r="E1171" s="36"/>
      <c r="H1171" s="36"/>
      <c r="K1171" s="34">
        <f>SUM(J1169:J1170)</f>
        <v>20.745000000000001</v>
      </c>
    </row>
    <row r="1172" spans="1:27" x14ac:dyDescent="0.25">
      <c r="B1172" s="24" t="s">
        <v>544</v>
      </c>
      <c r="E1172" s="36"/>
      <c r="H1172" s="36"/>
      <c r="K1172" s="36"/>
    </row>
    <row r="1173" spans="1:27" x14ac:dyDescent="0.25">
      <c r="B1173" t="s">
        <v>959</v>
      </c>
      <c r="C1173" t="s">
        <v>31</v>
      </c>
      <c r="D1173" t="s">
        <v>960</v>
      </c>
      <c r="E1173" s="33">
        <v>1</v>
      </c>
      <c r="G1173" t="s">
        <v>537</v>
      </c>
      <c r="H1173" s="34">
        <v>0.28999999999999998</v>
      </c>
      <c r="I1173" t="s">
        <v>538</v>
      </c>
      <c r="J1173" s="35">
        <f>ROUND(E1173* H1173,5)</f>
        <v>0.28999999999999998</v>
      </c>
      <c r="K1173" s="36"/>
    </row>
    <row r="1174" spans="1:27" x14ac:dyDescent="0.25">
      <c r="B1174" t="s">
        <v>826</v>
      </c>
      <c r="C1174" t="s">
        <v>827</v>
      </c>
      <c r="D1174" t="s">
        <v>828</v>
      </c>
      <c r="E1174" s="33">
        <v>0.08</v>
      </c>
      <c r="G1174" t="s">
        <v>537</v>
      </c>
      <c r="H1174" s="34">
        <v>3.43</v>
      </c>
      <c r="I1174" t="s">
        <v>538</v>
      </c>
      <c r="J1174" s="35">
        <f>ROUND(E1174* H1174,5)</f>
        <v>0.27439999999999998</v>
      </c>
      <c r="K1174" s="36"/>
    </row>
    <row r="1175" spans="1:27" x14ac:dyDescent="0.25">
      <c r="B1175" t="s">
        <v>961</v>
      </c>
      <c r="C1175" t="s">
        <v>950</v>
      </c>
      <c r="D1175" t="s">
        <v>962</v>
      </c>
      <c r="E1175" s="33">
        <v>1.0999999999999999E-2</v>
      </c>
      <c r="G1175" t="s">
        <v>537</v>
      </c>
      <c r="H1175" s="34">
        <v>17.2</v>
      </c>
      <c r="I1175" t="s">
        <v>538</v>
      </c>
      <c r="J1175" s="35">
        <f>ROUND(E1175* H1175,5)</f>
        <v>0.18920000000000001</v>
      </c>
      <c r="K1175" s="36"/>
    </row>
    <row r="1176" spans="1:27" x14ac:dyDescent="0.25">
      <c r="B1176" t="s">
        <v>963</v>
      </c>
      <c r="C1176" t="s">
        <v>14</v>
      </c>
      <c r="D1176" t="s">
        <v>964</v>
      </c>
      <c r="E1176" s="33">
        <v>1.2</v>
      </c>
      <c r="G1176" t="s">
        <v>537</v>
      </c>
      <c r="H1176" s="34">
        <v>1.1599999999999999</v>
      </c>
      <c r="I1176" t="s">
        <v>538</v>
      </c>
      <c r="J1176" s="35">
        <f>ROUND(E1176* H1176,5)</f>
        <v>1.3919999999999999</v>
      </c>
      <c r="K1176" s="36"/>
    </row>
    <row r="1177" spans="1:27" x14ac:dyDescent="0.25">
      <c r="D1177" s="37" t="s">
        <v>553</v>
      </c>
      <c r="E1177" s="36"/>
      <c r="H1177" s="36"/>
      <c r="K1177" s="34">
        <f>SUM(J1173:J1176)</f>
        <v>2.1456</v>
      </c>
    </row>
    <row r="1178" spans="1:27" x14ac:dyDescent="0.25">
      <c r="E1178" s="36"/>
      <c r="H1178" s="36"/>
      <c r="K1178" s="36"/>
    </row>
    <row r="1179" spans="1:27" x14ac:dyDescent="0.25">
      <c r="D1179" s="37" t="s">
        <v>555</v>
      </c>
      <c r="E1179" s="36"/>
      <c r="H1179" s="36">
        <v>2.5</v>
      </c>
      <c r="I1179" t="s">
        <v>556</v>
      </c>
      <c r="J1179">
        <f>ROUND(H1179/100*K1171,5)</f>
        <v>0.51863000000000004</v>
      </c>
      <c r="K1179" s="36"/>
    </row>
    <row r="1180" spans="1:27" x14ac:dyDescent="0.25">
      <c r="D1180" s="37" t="s">
        <v>554</v>
      </c>
      <c r="E1180" s="36"/>
      <c r="H1180" s="36"/>
      <c r="K1180" s="39">
        <f>SUM(J1168:J1179)</f>
        <v>23.409230000000001</v>
      </c>
    </row>
    <row r="1181" spans="1:27" x14ac:dyDescent="0.25">
      <c r="D1181" s="37" t="s">
        <v>596</v>
      </c>
      <c r="E1181" s="36"/>
      <c r="H1181" s="36">
        <v>5</v>
      </c>
      <c r="I1181" t="s">
        <v>556</v>
      </c>
      <c r="K1181" s="34">
        <f>ROUND(H1181/100*K1180,5)</f>
        <v>1.1704600000000001</v>
      </c>
    </row>
    <row r="1182" spans="1:27" x14ac:dyDescent="0.25">
      <c r="D1182" s="37" t="s">
        <v>557</v>
      </c>
      <c r="E1182" s="36"/>
      <c r="H1182" s="36"/>
      <c r="K1182" s="39">
        <f>SUM(K1180:K1181)</f>
        <v>24.579689999999999</v>
      </c>
    </row>
    <row r="1184" spans="1:27" ht="45" customHeight="1" x14ac:dyDescent="0.25">
      <c r="A1184" s="28"/>
      <c r="B1184" s="28" t="s">
        <v>965</v>
      </c>
      <c r="C1184" s="29" t="s">
        <v>127</v>
      </c>
      <c r="D1184" s="7" t="s">
        <v>966</v>
      </c>
      <c r="E1184" s="6"/>
      <c r="F1184" s="6"/>
      <c r="G1184" s="29"/>
      <c r="H1184" s="31" t="s">
        <v>530</v>
      </c>
      <c r="I1184" s="5">
        <v>1</v>
      </c>
      <c r="J1184" s="4"/>
      <c r="K1184" s="32">
        <f>ROUND(K1198,2)</f>
        <v>1.97</v>
      </c>
      <c r="L1184" s="30" t="s">
        <v>967</v>
      </c>
      <c r="M1184" s="29"/>
      <c r="N1184" s="29"/>
      <c r="O1184" s="29"/>
      <c r="P1184" s="29"/>
      <c r="Q1184" s="29"/>
      <c r="R1184" s="29"/>
      <c r="S1184" s="29"/>
      <c r="T1184" s="29"/>
      <c r="U1184" s="29"/>
      <c r="V1184" s="29"/>
      <c r="W1184" s="29"/>
      <c r="X1184" s="29"/>
      <c r="Y1184" s="29"/>
      <c r="Z1184" s="29"/>
      <c r="AA1184" s="29"/>
    </row>
    <row r="1185" spans="1:27" x14ac:dyDescent="0.25">
      <c r="B1185" s="24" t="s">
        <v>532</v>
      </c>
    </row>
    <row r="1186" spans="1:27" x14ac:dyDescent="0.25">
      <c r="B1186" t="s">
        <v>838</v>
      </c>
      <c r="C1186" t="s">
        <v>534</v>
      </c>
      <c r="D1186" t="s">
        <v>839</v>
      </c>
      <c r="E1186" s="33">
        <v>0.01</v>
      </c>
      <c r="F1186" t="s">
        <v>536</v>
      </c>
      <c r="G1186" t="s">
        <v>537</v>
      </c>
      <c r="H1186" s="34">
        <v>29.42</v>
      </c>
      <c r="I1186" t="s">
        <v>538</v>
      </c>
      <c r="J1186" s="35">
        <f>ROUND(E1186/I1184* H1186,5)</f>
        <v>0.29420000000000002</v>
      </c>
      <c r="K1186" s="36"/>
    </row>
    <row r="1187" spans="1:27" x14ac:dyDescent="0.25">
      <c r="D1187" s="37" t="s">
        <v>539</v>
      </c>
      <c r="E1187" s="36"/>
      <c r="H1187" s="36"/>
      <c r="K1187" s="34">
        <f>SUM(J1186:J1186)</f>
        <v>0.29420000000000002</v>
      </c>
    </row>
    <row r="1188" spans="1:27" x14ac:dyDescent="0.25">
      <c r="B1188" s="24" t="s">
        <v>544</v>
      </c>
      <c r="E1188" s="36"/>
      <c r="H1188" s="36"/>
      <c r="K1188" s="36"/>
    </row>
    <row r="1189" spans="1:27" x14ac:dyDescent="0.25">
      <c r="B1189" t="s">
        <v>579</v>
      </c>
      <c r="C1189" t="s">
        <v>127</v>
      </c>
      <c r="D1189" t="s">
        <v>580</v>
      </c>
      <c r="E1189" s="33">
        <v>5.0000000000000001E-3</v>
      </c>
      <c r="G1189" t="s">
        <v>537</v>
      </c>
      <c r="H1189" s="34">
        <v>2.2200000000000002</v>
      </c>
      <c r="I1189" t="s">
        <v>538</v>
      </c>
      <c r="J1189" s="35">
        <f>ROUND(E1189* H1189,5)</f>
        <v>1.11E-2</v>
      </c>
      <c r="K1189" s="36"/>
    </row>
    <row r="1190" spans="1:27" x14ac:dyDescent="0.25">
      <c r="D1190" s="37" t="s">
        <v>553</v>
      </c>
      <c r="E1190" s="36"/>
      <c r="H1190" s="36"/>
      <c r="K1190" s="34">
        <f>SUM(J1189:J1189)</f>
        <v>1.11E-2</v>
      </c>
    </row>
    <row r="1191" spans="1:27" x14ac:dyDescent="0.25">
      <c r="B1191" s="24" t="s">
        <v>527</v>
      </c>
      <c r="E1191" s="36"/>
      <c r="H1191" s="36"/>
      <c r="K1191" s="36"/>
    </row>
    <row r="1192" spans="1:27" x14ac:dyDescent="0.25">
      <c r="B1192" t="s">
        <v>570</v>
      </c>
      <c r="C1192" t="s">
        <v>127</v>
      </c>
      <c r="D1192" t="s">
        <v>571</v>
      </c>
      <c r="E1192" s="33">
        <v>1</v>
      </c>
      <c r="G1192" t="s">
        <v>537</v>
      </c>
      <c r="H1192" s="34">
        <v>1.5631200000000001</v>
      </c>
      <c r="I1192" t="s">
        <v>538</v>
      </c>
      <c r="J1192" s="35">
        <f>ROUND(E1192* H1192,5)</f>
        <v>1.5631200000000001</v>
      </c>
      <c r="K1192" s="36"/>
    </row>
    <row r="1193" spans="1:27" x14ac:dyDescent="0.25">
      <c r="D1193" s="37" t="s">
        <v>609</v>
      </c>
      <c r="E1193" s="36"/>
      <c r="H1193" s="36"/>
      <c r="K1193" s="34">
        <f>SUM(J1192:J1192)</f>
        <v>1.5631200000000001</v>
      </c>
    </row>
    <row r="1194" spans="1:27" x14ac:dyDescent="0.25">
      <c r="E1194" s="36"/>
      <c r="H1194" s="36"/>
      <c r="K1194" s="36"/>
    </row>
    <row r="1195" spans="1:27" x14ac:dyDescent="0.25">
      <c r="D1195" s="37" t="s">
        <v>555</v>
      </c>
      <c r="E1195" s="36"/>
      <c r="H1195" s="36">
        <v>1.5</v>
      </c>
      <c r="I1195" t="s">
        <v>556</v>
      </c>
      <c r="J1195">
        <f>ROUND(H1195/100*K1187,5)</f>
        <v>4.4099999999999999E-3</v>
      </c>
      <c r="K1195" s="36"/>
    </row>
    <row r="1196" spans="1:27" x14ac:dyDescent="0.25">
      <c r="D1196" s="37" t="s">
        <v>554</v>
      </c>
      <c r="E1196" s="36"/>
      <c r="H1196" s="36"/>
      <c r="K1196" s="39">
        <f>SUM(J1185:J1195)</f>
        <v>1.87283</v>
      </c>
    </row>
    <row r="1197" spans="1:27" x14ac:dyDescent="0.25">
      <c r="D1197" s="37" t="s">
        <v>596</v>
      </c>
      <c r="E1197" s="36"/>
      <c r="H1197" s="36">
        <v>5</v>
      </c>
      <c r="I1197" t="s">
        <v>556</v>
      </c>
      <c r="K1197" s="34">
        <f>ROUND(H1197/100*K1196,5)</f>
        <v>9.3640000000000001E-2</v>
      </c>
    </row>
    <row r="1198" spans="1:27" x14ac:dyDescent="0.25">
      <c r="D1198" s="37" t="s">
        <v>557</v>
      </c>
      <c r="E1198" s="36"/>
      <c r="H1198" s="36"/>
      <c r="K1198" s="39">
        <f>SUM(K1196:K1197)</f>
        <v>1.9664699999999999</v>
      </c>
    </row>
    <row r="1200" spans="1:27" ht="45" customHeight="1" x14ac:dyDescent="0.25">
      <c r="A1200" s="28"/>
      <c r="B1200" s="28" t="s">
        <v>968</v>
      </c>
      <c r="C1200" s="29" t="s">
        <v>19</v>
      </c>
      <c r="D1200" s="7" t="s">
        <v>969</v>
      </c>
      <c r="E1200" s="6"/>
      <c r="F1200" s="6"/>
      <c r="G1200" s="29"/>
      <c r="H1200" s="31" t="s">
        <v>530</v>
      </c>
      <c r="I1200" s="5">
        <v>1</v>
      </c>
      <c r="J1200" s="4"/>
      <c r="K1200" s="32">
        <f>ROUND(K1212,2)</f>
        <v>199.31</v>
      </c>
      <c r="L1200" s="30" t="s">
        <v>970</v>
      </c>
      <c r="M1200" s="29"/>
      <c r="N1200" s="29"/>
      <c r="O1200" s="29"/>
      <c r="P1200" s="29"/>
      <c r="Q1200" s="29"/>
      <c r="R1200" s="29"/>
      <c r="S1200" s="29"/>
      <c r="T1200" s="29"/>
      <c r="U1200" s="29"/>
      <c r="V1200" s="29"/>
      <c r="W1200" s="29"/>
      <c r="X1200" s="29"/>
      <c r="Y1200" s="29"/>
      <c r="Z1200" s="29"/>
      <c r="AA1200" s="29"/>
    </row>
    <row r="1201" spans="1:27" x14ac:dyDescent="0.25">
      <c r="B1201" s="24" t="s">
        <v>532</v>
      </c>
    </row>
    <row r="1202" spans="1:27" x14ac:dyDescent="0.25">
      <c r="B1202" t="s">
        <v>838</v>
      </c>
      <c r="C1202" t="s">
        <v>534</v>
      </c>
      <c r="D1202" t="s">
        <v>839</v>
      </c>
      <c r="E1202" s="33">
        <v>0.4</v>
      </c>
      <c r="F1202" t="s">
        <v>536</v>
      </c>
      <c r="G1202" t="s">
        <v>537</v>
      </c>
      <c r="H1202" s="34">
        <v>29.42</v>
      </c>
      <c r="I1202" t="s">
        <v>538</v>
      </c>
      <c r="J1202" s="35">
        <f>ROUND(E1202/I1200* H1202,5)</f>
        <v>11.768000000000001</v>
      </c>
      <c r="K1202" s="36"/>
    </row>
    <row r="1203" spans="1:27" x14ac:dyDescent="0.25">
      <c r="B1203" t="s">
        <v>646</v>
      </c>
      <c r="C1203" t="s">
        <v>534</v>
      </c>
      <c r="D1203" t="s">
        <v>606</v>
      </c>
      <c r="E1203" s="33">
        <v>1.6</v>
      </c>
      <c r="F1203" t="s">
        <v>536</v>
      </c>
      <c r="G1203" t="s">
        <v>537</v>
      </c>
      <c r="H1203" s="34">
        <v>24.55</v>
      </c>
      <c r="I1203" t="s">
        <v>538</v>
      </c>
      <c r="J1203" s="35">
        <f>ROUND(E1203/I1200* H1203,5)</f>
        <v>39.28</v>
      </c>
      <c r="K1203" s="36"/>
    </row>
    <row r="1204" spans="1:27" x14ac:dyDescent="0.25">
      <c r="D1204" s="37" t="s">
        <v>539</v>
      </c>
      <c r="E1204" s="36"/>
      <c r="H1204" s="36"/>
      <c r="K1204" s="34">
        <f>SUM(J1202:J1203)</f>
        <v>51.048000000000002</v>
      </c>
    </row>
    <row r="1205" spans="1:27" x14ac:dyDescent="0.25">
      <c r="B1205" s="24" t="s">
        <v>544</v>
      </c>
      <c r="E1205" s="36"/>
      <c r="H1205" s="36"/>
      <c r="K1205" s="36"/>
    </row>
    <row r="1206" spans="1:27" x14ac:dyDescent="0.25">
      <c r="B1206" t="s">
        <v>904</v>
      </c>
      <c r="C1206" t="s">
        <v>19</v>
      </c>
      <c r="D1206" t="s">
        <v>905</v>
      </c>
      <c r="E1206" s="33">
        <v>1.05</v>
      </c>
      <c r="G1206" t="s">
        <v>537</v>
      </c>
      <c r="H1206" s="34">
        <v>131.43</v>
      </c>
      <c r="I1206" t="s">
        <v>538</v>
      </c>
      <c r="J1206" s="35">
        <f>ROUND(E1206* H1206,5)</f>
        <v>138.00149999999999</v>
      </c>
      <c r="K1206" s="36"/>
    </row>
    <row r="1207" spans="1:27" x14ac:dyDescent="0.25">
      <c r="D1207" s="37" t="s">
        <v>553</v>
      </c>
      <c r="E1207" s="36"/>
      <c r="H1207" s="36"/>
      <c r="K1207" s="34">
        <f>SUM(J1206:J1206)</f>
        <v>138.00149999999999</v>
      </c>
    </row>
    <row r="1208" spans="1:27" x14ac:dyDescent="0.25">
      <c r="E1208" s="36"/>
      <c r="H1208" s="36"/>
      <c r="K1208" s="36"/>
    </row>
    <row r="1209" spans="1:27" x14ac:dyDescent="0.25">
      <c r="D1209" s="37" t="s">
        <v>555</v>
      </c>
      <c r="E1209" s="36"/>
      <c r="H1209" s="36">
        <v>1.5</v>
      </c>
      <c r="I1209" t="s">
        <v>556</v>
      </c>
      <c r="J1209">
        <f>ROUND(H1209/100*K1204,5)</f>
        <v>0.76571999999999996</v>
      </c>
      <c r="K1209" s="36"/>
    </row>
    <row r="1210" spans="1:27" x14ac:dyDescent="0.25">
      <c r="D1210" s="37" t="s">
        <v>554</v>
      </c>
      <c r="E1210" s="36"/>
      <c r="H1210" s="36"/>
      <c r="K1210" s="39">
        <f>SUM(J1201:J1209)</f>
        <v>189.81521999999998</v>
      </c>
    </row>
    <row r="1211" spans="1:27" x14ac:dyDescent="0.25">
      <c r="D1211" s="37" t="s">
        <v>596</v>
      </c>
      <c r="E1211" s="36"/>
      <c r="H1211" s="36">
        <v>5</v>
      </c>
      <c r="I1211" t="s">
        <v>556</v>
      </c>
      <c r="K1211" s="34">
        <f>ROUND(H1211/100*K1210,5)</f>
        <v>9.4907599999999999</v>
      </c>
    </row>
    <row r="1212" spans="1:27" x14ac:dyDescent="0.25">
      <c r="D1212" s="37" t="s">
        <v>557</v>
      </c>
      <c r="E1212" s="36"/>
      <c r="H1212" s="36"/>
      <c r="K1212" s="39">
        <f>SUM(K1210:K1211)</f>
        <v>199.30597999999998</v>
      </c>
    </row>
    <row r="1214" spans="1:27" ht="45" customHeight="1" x14ac:dyDescent="0.25">
      <c r="A1214" s="28"/>
      <c r="B1214" s="28" t="s">
        <v>971</v>
      </c>
      <c r="C1214" s="29" t="s">
        <v>14</v>
      </c>
      <c r="D1214" s="7" t="s">
        <v>972</v>
      </c>
      <c r="E1214" s="6"/>
      <c r="F1214" s="6"/>
      <c r="G1214" s="29"/>
      <c r="H1214" s="31" t="s">
        <v>530</v>
      </c>
      <c r="I1214" s="5">
        <v>1</v>
      </c>
      <c r="J1214" s="4"/>
      <c r="K1214" s="32">
        <f>ROUND(K1229,2)</f>
        <v>38.479999999999997</v>
      </c>
      <c r="L1214" s="30" t="s">
        <v>973</v>
      </c>
      <c r="M1214" s="29"/>
      <c r="N1214" s="29"/>
      <c r="O1214" s="29"/>
      <c r="P1214" s="29"/>
      <c r="Q1214" s="29"/>
      <c r="R1214" s="29"/>
      <c r="S1214" s="29"/>
      <c r="T1214" s="29"/>
      <c r="U1214" s="29"/>
      <c r="V1214" s="29"/>
      <c r="W1214" s="29"/>
      <c r="X1214" s="29"/>
      <c r="Y1214" s="29"/>
      <c r="Z1214" s="29"/>
      <c r="AA1214" s="29"/>
    </row>
    <row r="1215" spans="1:27" x14ac:dyDescent="0.25">
      <c r="B1215" s="24" t="s">
        <v>532</v>
      </c>
    </row>
    <row r="1216" spans="1:27" x14ac:dyDescent="0.25">
      <c r="B1216" t="s">
        <v>838</v>
      </c>
      <c r="C1216" t="s">
        <v>534</v>
      </c>
      <c r="D1216" t="s">
        <v>839</v>
      </c>
      <c r="E1216" s="33">
        <v>0.48</v>
      </c>
      <c r="F1216" t="s">
        <v>536</v>
      </c>
      <c r="G1216" t="s">
        <v>537</v>
      </c>
      <c r="H1216" s="34">
        <v>29.42</v>
      </c>
      <c r="I1216" t="s">
        <v>538</v>
      </c>
      <c r="J1216" s="35">
        <f>ROUND(E1216/I1214* H1216,5)</f>
        <v>14.121600000000001</v>
      </c>
      <c r="K1216" s="36"/>
    </row>
    <row r="1217" spans="1:27" x14ac:dyDescent="0.25">
      <c r="B1217" t="s">
        <v>646</v>
      </c>
      <c r="C1217" t="s">
        <v>534</v>
      </c>
      <c r="D1217" t="s">
        <v>606</v>
      </c>
      <c r="E1217" s="33">
        <v>0.24</v>
      </c>
      <c r="F1217" t="s">
        <v>536</v>
      </c>
      <c r="G1217" t="s">
        <v>537</v>
      </c>
      <c r="H1217" s="34">
        <v>24.55</v>
      </c>
      <c r="I1217" t="s">
        <v>538</v>
      </c>
      <c r="J1217" s="35">
        <f>ROUND(E1217/I1214* H1217,5)</f>
        <v>5.8920000000000003</v>
      </c>
      <c r="K1217" s="36"/>
    </row>
    <row r="1218" spans="1:27" x14ac:dyDescent="0.25">
      <c r="D1218" s="37" t="s">
        <v>539</v>
      </c>
      <c r="E1218" s="36"/>
      <c r="H1218" s="36"/>
      <c r="K1218" s="34">
        <f>SUM(J1216:J1217)</f>
        <v>20.0136</v>
      </c>
    </row>
    <row r="1219" spans="1:27" x14ac:dyDescent="0.25">
      <c r="B1219" s="24" t="s">
        <v>544</v>
      </c>
      <c r="E1219" s="36"/>
      <c r="H1219" s="36"/>
      <c r="K1219" s="36"/>
    </row>
    <row r="1220" spans="1:27" x14ac:dyDescent="0.25">
      <c r="B1220" t="s">
        <v>974</v>
      </c>
      <c r="C1220" t="s">
        <v>31</v>
      </c>
      <c r="D1220" t="s">
        <v>975</v>
      </c>
      <c r="E1220" s="33">
        <v>12.1905</v>
      </c>
      <c r="G1220" t="s">
        <v>537</v>
      </c>
      <c r="H1220" s="34">
        <v>1.06</v>
      </c>
      <c r="I1220" t="s">
        <v>538</v>
      </c>
      <c r="J1220" s="35">
        <f>ROUND(E1220* H1220,5)</f>
        <v>12.92193</v>
      </c>
      <c r="K1220" s="36"/>
    </row>
    <row r="1221" spans="1:27" x14ac:dyDescent="0.25">
      <c r="D1221" s="37" t="s">
        <v>553</v>
      </c>
      <c r="E1221" s="36"/>
      <c r="H1221" s="36"/>
      <c r="K1221" s="34">
        <f>SUM(J1220:J1220)</f>
        <v>12.92193</v>
      </c>
    </row>
    <row r="1222" spans="1:27" x14ac:dyDescent="0.25">
      <c r="B1222" s="24" t="s">
        <v>527</v>
      </c>
      <c r="E1222" s="36"/>
      <c r="H1222" s="36"/>
      <c r="K1222" s="36"/>
    </row>
    <row r="1223" spans="1:27" x14ac:dyDescent="0.25">
      <c r="B1223" t="s">
        <v>558</v>
      </c>
      <c r="C1223" t="s">
        <v>19</v>
      </c>
      <c r="D1223" t="s">
        <v>559</v>
      </c>
      <c r="E1223" s="33">
        <v>1.4880000000000001E-2</v>
      </c>
      <c r="G1223" t="s">
        <v>537</v>
      </c>
      <c r="H1223" s="34">
        <v>208.95129</v>
      </c>
      <c r="I1223" t="s">
        <v>538</v>
      </c>
      <c r="J1223" s="35">
        <f>ROUND(E1223* H1223,5)</f>
        <v>3.1092</v>
      </c>
      <c r="K1223" s="36"/>
    </row>
    <row r="1224" spans="1:27" x14ac:dyDescent="0.25">
      <c r="D1224" s="37" t="s">
        <v>609</v>
      </c>
      <c r="E1224" s="36"/>
      <c r="H1224" s="36"/>
      <c r="K1224" s="34">
        <f>SUM(J1223:J1223)</f>
        <v>3.1092</v>
      </c>
    </row>
    <row r="1225" spans="1:27" x14ac:dyDescent="0.25">
      <c r="E1225" s="36"/>
      <c r="H1225" s="36"/>
      <c r="K1225" s="36"/>
    </row>
    <row r="1226" spans="1:27" x14ac:dyDescent="0.25">
      <c r="D1226" s="37" t="s">
        <v>555</v>
      </c>
      <c r="E1226" s="36"/>
      <c r="H1226" s="36">
        <v>3</v>
      </c>
      <c r="I1226" t="s">
        <v>556</v>
      </c>
      <c r="J1226">
        <f>ROUND(H1226/100*K1218,5)</f>
        <v>0.60041</v>
      </c>
      <c r="K1226" s="36"/>
    </row>
    <row r="1227" spans="1:27" x14ac:dyDescent="0.25">
      <c r="D1227" s="37" t="s">
        <v>554</v>
      </c>
      <c r="E1227" s="36"/>
      <c r="H1227" s="36"/>
      <c r="K1227" s="39">
        <f>SUM(J1215:J1226)</f>
        <v>36.645139999999998</v>
      </c>
    </row>
    <row r="1228" spans="1:27" x14ac:dyDescent="0.25">
      <c r="D1228" s="37" t="s">
        <v>596</v>
      </c>
      <c r="E1228" s="36"/>
      <c r="H1228" s="36">
        <v>5</v>
      </c>
      <c r="I1228" t="s">
        <v>556</v>
      </c>
      <c r="K1228" s="34">
        <f>ROUND(H1228/100*K1227,5)</f>
        <v>1.83226</v>
      </c>
    </row>
    <row r="1229" spans="1:27" x14ac:dyDescent="0.25">
      <c r="D1229" s="37" t="s">
        <v>557</v>
      </c>
      <c r="E1229" s="36"/>
      <c r="H1229" s="36"/>
      <c r="K1229" s="39">
        <f>SUM(K1227:K1228)</f>
        <v>38.477399999999996</v>
      </c>
    </row>
    <row r="1231" spans="1:27" ht="45" customHeight="1" x14ac:dyDescent="0.25">
      <c r="A1231" s="28" t="s">
        <v>976</v>
      </c>
      <c r="B1231" s="28" t="s">
        <v>136</v>
      </c>
      <c r="C1231" s="29" t="s">
        <v>14</v>
      </c>
      <c r="D1231" s="7" t="s">
        <v>137</v>
      </c>
      <c r="E1231" s="6"/>
      <c r="F1231" s="6"/>
      <c r="G1231" s="29"/>
      <c r="H1231" s="31" t="s">
        <v>530</v>
      </c>
      <c r="I1231" s="5">
        <v>1</v>
      </c>
      <c r="J1231" s="4"/>
      <c r="K1231" s="32">
        <f>ROUND(K1243,2)</f>
        <v>44.39</v>
      </c>
      <c r="L1231" s="30" t="s">
        <v>977</v>
      </c>
      <c r="M1231" s="29"/>
      <c r="N1231" s="29"/>
      <c r="O1231" s="29"/>
      <c r="P1231" s="29"/>
      <c r="Q1231" s="29"/>
      <c r="R1231" s="29"/>
      <c r="S1231" s="29"/>
      <c r="T1231" s="29"/>
      <c r="U1231" s="29"/>
      <c r="V1231" s="29"/>
      <c r="W1231" s="29"/>
      <c r="X1231" s="29"/>
      <c r="Y1231" s="29"/>
      <c r="Z1231" s="29"/>
      <c r="AA1231" s="29"/>
    </row>
    <row r="1232" spans="1:27" x14ac:dyDescent="0.25">
      <c r="B1232" s="24" t="s">
        <v>532</v>
      </c>
    </row>
    <row r="1233" spans="1:27" x14ac:dyDescent="0.25">
      <c r="B1233" t="s">
        <v>978</v>
      </c>
      <c r="C1233" t="s">
        <v>534</v>
      </c>
      <c r="D1233" t="s">
        <v>979</v>
      </c>
      <c r="E1233" s="33">
        <v>0.12</v>
      </c>
      <c r="F1233" t="s">
        <v>536</v>
      </c>
      <c r="G1233" t="s">
        <v>537</v>
      </c>
      <c r="H1233" s="34">
        <v>29.42</v>
      </c>
      <c r="I1233" t="s">
        <v>538</v>
      </c>
      <c r="J1233" s="35">
        <f>ROUND(E1233/I1231* H1233,5)</f>
        <v>3.5304000000000002</v>
      </c>
      <c r="K1233" s="36"/>
    </row>
    <row r="1234" spans="1:27" x14ac:dyDescent="0.25">
      <c r="B1234" t="s">
        <v>980</v>
      </c>
      <c r="C1234" t="s">
        <v>534</v>
      </c>
      <c r="D1234" t="s">
        <v>981</v>
      </c>
      <c r="E1234" s="33">
        <v>0.24</v>
      </c>
      <c r="F1234" t="s">
        <v>536</v>
      </c>
      <c r="G1234" t="s">
        <v>537</v>
      </c>
      <c r="H1234" s="34">
        <v>26.12</v>
      </c>
      <c r="I1234" t="s">
        <v>538</v>
      </c>
      <c r="J1234" s="35">
        <f>ROUND(E1234/I1231* H1234,5)</f>
        <v>6.2687999999999997</v>
      </c>
      <c r="K1234" s="36"/>
    </row>
    <row r="1235" spans="1:27" x14ac:dyDescent="0.25">
      <c r="D1235" s="37" t="s">
        <v>539</v>
      </c>
      <c r="E1235" s="36"/>
      <c r="H1235" s="36"/>
      <c r="K1235" s="34">
        <f>SUM(J1233:J1234)</f>
        <v>9.799199999999999</v>
      </c>
    </row>
    <row r="1236" spans="1:27" x14ac:dyDescent="0.25">
      <c r="B1236" s="24" t="s">
        <v>544</v>
      </c>
      <c r="E1236" s="36"/>
      <c r="H1236" s="36"/>
      <c r="K1236" s="36"/>
    </row>
    <row r="1237" spans="1:27" x14ac:dyDescent="0.25">
      <c r="B1237" t="s">
        <v>982</v>
      </c>
      <c r="C1237" t="s">
        <v>14</v>
      </c>
      <c r="D1237" t="s">
        <v>983</v>
      </c>
      <c r="E1237" s="33">
        <v>1.02</v>
      </c>
      <c r="G1237" t="s">
        <v>537</v>
      </c>
      <c r="H1237" s="34">
        <v>31.7</v>
      </c>
      <c r="I1237" t="s">
        <v>538</v>
      </c>
      <c r="J1237" s="35">
        <f>ROUND(E1237* H1237,5)</f>
        <v>32.334000000000003</v>
      </c>
      <c r="K1237" s="36"/>
    </row>
    <row r="1238" spans="1:27" x14ac:dyDescent="0.25">
      <c r="D1238" s="37" t="s">
        <v>553</v>
      </c>
      <c r="E1238" s="36"/>
      <c r="H1238" s="36"/>
      <c r="K1238" s="34">
        <f>SUM(J1237:J1237)</f>
        <v>32.334000000000003</v>
      </c>
    </row>
    <row r="1239" spans="1:27" x14ac:dyDescent="0.25">
      <c r="E1239" s="36"/>
      <c r="H1239" s="36"/>
      <c r="K1239" s="36"/>
    </row>
    <row r="1240" spans="1:27" x14ac:dyDescent="0.25">
      <c r="D1240" s="37" t="s">
        <v>555</v>
      </c>
      <c r="E1240" s="36"/>
      <c r="H1240" s="36">
        <v>1.5</v>
      </c>
      <c r="I1240" t="s">
        <v>556</v>
      </c>
      <c r="J1240">
        <f>ROUND(H1240/100*K1235,5)</f>
        <v>0.14699000000000001</v>
      </c>
      <c r="K1240" s="36"/>
    </row>
    <row r="1241" spans="1:27" x14ac:dyDescent="0.25">
      <c r="D1241" s="37" t="s">
        <v>554</v>
      </c>
      <c r="E1241" s="36"/>
      <c r="H1241" s="36"/>
      <c r="K1241" s="39">
        <f>SUM(J1232:J1240)</f>
        <v>42.280190000000005</v>
      </c>
    </row>
    <row r="1242" spans="1:27" x14ac:dyDescent="0.25">
      <c r="D1242" s="37" t="s">
        <v>596</v>
      </c>
      <c r="E1242" s="36"/>
      <c r="H1242" s="36">
        <v>5</v>
      </c>
      <c r="I1242" t="s">
        <v>556</v>
      </c>
      <c r="K1242" s="34">
        <f>ROUND(H1242/100*K1241,5)</f>
        <v>2.1140099999999999</v>
      </c>
    </row>
    <row r="1243" spans="1:27" x14ac:dyDescent="0.25">
      <c r="D1243" s="37" t="s">
        <v>557</v>
      </c>
      <c r="E1243" s="36"/>
      <c r="H1243" s="36"/>
      <c r="K1243" s="39">
        <f>SUM(K1241:K1242)</f>
        <v>44.394200000000005</v>
      </c>
    </row>
    <row r="1245" spans="1:27" ht="45" customHeight="1" x14ac:dyDescent="0.25">
      <c r="A1245" s="28" t="s">
        <v>984</v>
      </c>
      <c r="B1245" s="28" t="s">
        <v>138</v>
      </c>
      <c r="C1245" s="29" t="s">
        <v>14</v>
      </c>
      <c r="D1245" s="7" t="s">
        <v>139</v>
      </c>
      <c r="E1245" s="6"/>
      <c r="F1245" s="6"/>
      <c r="G1245" s="29"/>
      <c r="H1245" s="31" t="s">
        <v>530</v>
      </c>
      <c r="I1245" s="5">
        <v>1</v>
      </c>
      <c r="J1245" s="4"/>
      <c r="K1245" s="32">
        <f>ROUND(K1257,2)</f>
        <v>45.57</v>
      </c>
      <c r="L1245" s="30" t="s">
        <v>985</v>
      </c>
      <c r="M1245" s="29"/>
      <c r="N1245" s="29"/>
      <c r="O1245" s="29"/>
      <c r="P1245" s="29"/>
      <c r="Q1245" s="29"/>
      <c r="R1245" s="29"/>
      <c r="S1245" s="29"/>
      <c r="T1245" s="29"/>
      <c r="U1245" s="29"/>
      <c r="V1245" s="29"/>
      <c r="W1245" s="29"/>
      <c r="X1245" s="29"/>
      <c r="Y1245" s="29"/>
      <c r="Z1245" s="29"/>
      <c r="AA1245" s="29"/>
    </row>
    <row r="1246" spans="1:27" x14ac:dyDescent="0.25">
      <c r="B1246" s="24" t="s">
        <v>532</v>
      </c>
    </row>
    <row r="1247" spans="1:27" x14ac:dyDescent="0.25">
      <c r="B1247" t="s">
        <v>978</v>
      </c>
      <c r="C1247" t="s">
        <v>534</v>
      </c>
      <c r="D1247" t="s">
        <v>979</v>
      </c>
      <c r="E1247" s="33">
        <v>0.12</v>
      </c>
      <c r="F1247" t="s">
        <v>536</v>
      </c>
      <c r="G1247" t="s">
        <v>537</v>
      </c>
      <c r="H1247" s="34">
        <v>29.42</v>
      </c>
      <c r="I1247" t="s">
        <v>538</v>
      </c>
      <c r="J1247" s="35">
        <f>ROUND(E1247/I1245* H1247,5)</f>
        <v>3.5304000000000002</v>
      </c>
      <c r="K1247" s="36"/>
    </row>
    <row r="1248" spans="1:27" x14ac:dyDescent="0.25">
      <c r="B1248" t="s">
        <v>980</v>
      </c>
      <c r="C1248" t="s">
        <v>534</v>
      </c>
      <c r="D1248" t="s">
        <v>981</v>
      </c>
      <c r="E1248" s="33">
        <v>0.24</v>
      </c>
      <c r="F1248" t="s">
        <v>536</v>
      </c>
      <c r="G1248" t="s">
        <v>537</v>
      </c>
      <c r="H1248" s="34">
        <v>26.12</v>
      </c>
      <c r="I1248" t="s">
        <v>538</v>
      </c>
      <c r="J1248" s="35">
        <f>ROUND(E1248/I1245* H1248,5)</f>
        <v>6.2687999999999997</v>
      </c>
      <c r="K1248" s="36"/>
    </row>
    <row r="1249" spans="1:27" x14ac:dyDescent="0.25">
      <c r="D1249" s="37" t="s">
        <v>539</v>
      </c>
      <c r="E1249" s="36"/>
      <c r="H1249" s="36"/>
      <c r="K1249" s="34">
        <f>SUM(J1247:J1248)</f>
        <v>9.799199999999999</v>
      </c>
    </row>
    <row r="1250" spans="1:27" x14ac:dyDescent="0.25">
      <c r="B1250" s="24" t="s">
        <v>544</v>
      </c>
      <c r="E1250" s="36"/>
      <c r="H1250" s="36"/>
      <c r="K1250" s="36"/>
    </row>
    <row r="1251" spans="1:27" x14ac:dyDescent="0.25">
      <c r="B1251" t="s">
        <v>986</v>
      </c>
      <c r="C1251" t="s">
        <v>14</v>
      </c>
      <c r="D1251" t="s">
        <v>987</v>
      </c>
      <c r="E1251" s="33">
        <v>1.02</v>
      </c>
      <c r="G1251" t="s">
        <v>537</v>
      </c>
      <c r="H1251" s="34">
        <v>32.799999999999997</v>
      </c>
      <c r="I1251" t="s">
        <v>538</v>
      </c>
      <c r="J1251" s="35">
        <f>ROUND(E1251* H1251,5)</f>
        <v>33.456000000000003</v>
      </c>
      <c r="K1251" s="36"/>
    </row>
    <row r="1252" spans="1:27" x14ac:dyDescent="0.25">
      <c r="D1252" s="37" t="s">
        <v>553</v>
      </c>
      <c r="E1252" s="36"/>
      <c r="H1252" s="36"/>
      <c r="K1252" s="34">
        <f>SUM(J1251:J1251)</f>
        <v>33.456000000000003</v>
      </c>
    </row>
    <row r="1253" spans="1:27" x14ac:dyDescent="0.25">
      <c r="E1253" s="36"/>
      <c r="H1253" s="36"/>
      <c r="K1253" s="36"/>
    </row>
    <row r="1254" spans="1:27" x14ac:dyDescent="0.25">
      <c r="D1254" s="37" t="s">
        <v>555</v>
      </c>
      <c r="E1254" s="36"/>
      <c r="H1254" s="36">
        <v>1.5</v>
      </c>
      <c r="I1254" t="s">
        <v>556</v>
      </c>
      <c r="J1254">
        <f>ROUND(H1254/100*K1249,5)</f>
        <v>0.14699000000000001</v>
      </c>
      <c r="K1254" s="36"/>
    </row>
    <row r="1255" spans="1:27" x14ac:dyDescent="0.25">
      <c r="D1255" s="37" t="s">
        <v>554</v>
      </c>
      <c r="E1255" s="36"/>
      <c r="H1255" s="36"/>
      <c r="K1255" s="39">
        <f>SUM(J1246:J1254)</f>
        <v>43.402190000000004</v>
      </c>
    </row>
    <row r="1256" spans="1:27" x14ac:dyDescent="0.25">
      <c r="D1256" s="37" t="s">
        <v>596</v>
      </c>
      <c r="E1256" s="36"/>
      <c r="H1256" s="36">
        <v>5</v>
      </c>
      <c r="I1256" t="s">
        <v>556</v>
      </c>
      <c r="K1256" s="34">
        <f>ROUND(H1256/100*K1255,5)</f>
        <v>2.1701100000000002</v>
      </c>
    </row>
    <row r="1257" spans="1:27" x14ac:dyDescent="0.25">
      <c r="D1257" s="37" t="s">
        <v>557</v>
      </c>
      <c r="E1257" s="36"/>
      <c r="H1257" s="36"/>
      <c r="K1257" s="39">
        <f>SUM(K1255:K1256)</f>
        <v>45.572300000000006</v>
      </c>
    </row>
    <row r="1259" spans="1:27" ht="45" customHeight="1" x14ac:dyDescent="0.25">
      <c r="A1259" s="28" t="s">
        <v>988</v>
      </c>
      <c r="B1259" s="28" t="s">
        <v>134</v>
      </c>
      <c r="C1259" s="29" t="s">
        <v>14</v>
      </c>
      <c r="D1259" s="7" t="s">
        <v>135</v>
      </c>
      <c r="E1259" s="6"/>
      <c r="F1259" s="6"/>
      <c r="G1259" s="29"/>
      <c r="H1259" s="31" t="s">
        <v>530</v>
      </c>
      <c r="I1259" s="5">
        <v>1</v>
      </c>
      <c r="J1259" s="4"/>
      <c r="K1259" s="32">
        <f>ROUND(K1271,2)</f>
        <v>42.79</v>
      </c>
      <c r="L1259" s="30" t="s">
        <v>989</v>
      </c>
      <c r="M1259" s="29"/>
      <c r="N1259" s="29"/>
      <c r="O1259" s="29"/>
      <c r="P1259" s="29"/>
      <c r="Q1259" s="29"/>
      <c r="R1259" s="29"/>
      <c r="S1259" s="29"/>
      <c r="T1259" s="29"/>
      <c r="U1259" s="29"/>
      <c r="V1259" s="29"/>
      <c r="W1259" s="29"/>
      <c r="X1259" s="29"/>
      <c r="Y1259" s="29"/>
      <c r="Z1259" s="29"/>
      <c r="AA1259" s="29"/>
    </row>
    <row r="1260" spans="1:27" x14ac:dyDescent="0.25">
      <c r="B1260" s="24" t="s">
        <v>532</v>
      </c>
    </row>
    <row r="1261" spans="1:27" x14ac:dyDescent="0.25">
      <c r="B1261" t="s">
        <v>978</v>
      </c>
      <c r="C1261" t="s">
        <v>534</v>
      </c>
      <c r="D1261" t="s">
        <v>979</v>
      </c>
      <c r="E1261" s="33">
        <v>0.12</v>
      </c>
      <c r="F1261" t="s">
        <v>536</v>
      </c>
      <c r="G1261" t="s">
        <v>537</v>
      </c>
      <c r="H1261" s="34">
        <v>29.42</v>
      </c>
      <c r="I1261" t="s">
        <v>538</v>
      </c>
      <c r="J1261" s="35">
        <f>ROUND(E1261/I1259* H1261,5)</f>
        <v>3.5304000000000002</v>
      </c>
      <c r="K1261" s="36"/>
    </row>
    <row r="1262" spans="1:27" x14ac:dyDescent="0.25">
      <c r="B1262" t="s">
        <v>980</v>
      </c>
      <c r="C1262" t="s">
        <v>534</v>
      </c>
      <c r="D1262" t="s">
        <v>981</v>
      </c>
      <c r="E1262" s="33">
        <v>0.24</v>
      </c>
      <c r="F1262" t="s">
        <v>536</v>
      </c>
      <c r="G1262" t="s">
        <v>537</v>
      </c>
      <c r="H1262" s="34">
        <v>26.12</v>
      </c>
      <c r="I1262" t="s">
        <v>538</v>
      </c>
      <c r="J1262" s="35">
        <f>ROUND(E1262/I1259* H1262,5)</f>
        <v>6.2687999999999997</v>
      </c>
      <c r="K1262" s="36"/>
    </row>
    <row r="1263" spans="1:27" x14ac:dyDescent="0.25">
      <c r="D1263" s="37" t="s">
        <v>539</v>
      </c>
      <c r="E1263" s="36"/>
      <c r="H1263" s="36"/>
      <c r="K1263" s="34">
        <f>SUM(J1261:J1262)</f>
        <v>9.799199999999999</v>
      </c>
    </row>
    <row r="1264" spans="1:27" x14ac:dyDescent="0.25">
      <c r="B1264" s="24" t="s">
        <v>544</v>
      </c>
      <c r="E1264" s="36"/>
      <c r="H1264" s="36"/>
      <c r="K1264" s="36"/>
    </row>
    <row r="1265" spans="1:27" x14ac:dyDescent="0.25">
      <c r="B1265" t="s">
        <v>990</v>
      </c>
      <c r="C1265" t="s">
        <v>14</v>
      </c>
      <c r="D1265" t="s">
        <v>991</v>
      </c>
      <c r="E1265" s="33">
        <v>1.02</v>
      </c>
      <c r="G1265" t="s">
        <v>537</v>
      </c>
      <c r="H1265" s="34">
        <v>30.2</v>
      </c>
      <c r="I1265" t="s">
        <v>538</v>
      </c>
      <c r="J1265" s="35">
        <f>ROUND(E1265* H1265,5)</f>
        <v>30.803999999999998</v>
      </c>
      <c r="K1265" s="36"/>
    </row>
    <row r="1266" spans="1:27" x14ac:dyDescent="0.25">
      <c r="D1266" s="37" t="s">
        <v>553</v>
      </c>
      <c r="E1266" s="36"/>
      <c r="H1266" s="36"/>
      <c r="K1266" s="34">
        <f>SUM(J1265:J1265)</f>
        <v>30.803999999999998</v>
      </c>
    </row>
    <row r="1267" spans="1:27" x14ac:dyDescent="0.25">
      <c r="E1267" s="36"/>
      <c r="H1267" s="36"/>
      <c r="K1267" s="36"/>
    </row>
    <row r="1268" spans="1:27" x14ac:dyDescent="0.25">
      <c r="D1268" s="37" t="s">
        <v>555</v>
      </c>
      <c r="E1268" s="36"/>
      <c r="H1268" s="36">
        <v>1.5</v>
      </c>
      <c r="I1268" t="s">
        <v>556</v>
      </c>
      <c r="J1268">
        <f>ROUND(H1268/100*K1263,5)</f>
        <v>0.14699000000000001</v>
      </c>
      <c r="K1268" s="36"/>
    </row>
    <row r="1269" spans="1:27" x14ac:dyDescent="0.25">
      <c r="D1269" s="37" t="s">
        <v>554</v>
      </c>
      <c r="E1269" s="36"/>
      <c r="H1269" s="36"/>
      <c r="K1269" s="39">
        <f>SUM(J1260:J1268)</f>
        <v>40.750190000000003</v>
      </c>
    </row>
    <row r="1270" spans="1:27" x14ac:dyDescent="0.25">
      <c r="D1270" s="37" t="s">
        <v>596</v>
      </c>
      <c r="E1270" s="36"/>
      <c r="H1270" s="36">
        <v>5</v>
      </c>
      <c r="I1270" t="s">
        <v>556</v>
      </c>
      <c r="K1270" s="34">
        <f>ROUND(H1270/100*K1269,5)</f>
        <v>2.0375100000000002</v>
      </c>
    </row>
    <row r="1271" spans="1:27" x14ac:dyDescent="0.25">
      <c r="D1271" s="37" t="s">
        <v>557</v>
      </c>
      <c r="E1271" s="36"/>
      <c r="H1271" s="36"/>
      <c r="K1271" s="39">
        <f>SUM(K1269:K1270)</f>
        <v>42.787700000000001</v>
      </c>
    </row>
    <row r="1273" spans="1:27" ht="45" customHeight="1" x14ac:dyDescent="0.25">
      <c r="A1273" s="28"/>
      <c r="B1273" s="28" t="s">
        <v>992</v>
      </c>
      <c r="C1273" s="29" t="s">
        <v>14</v>
      </c>
      <c r="D1273" s="7" t="s">
        <v>993</v>
      </c>
      <c r="E1273" s="6"/>
      <c r="F1273" s="6"/>
      <c r="G1273" s="29"/>
      <c r="H1273" s="31" t="s">
        <v>530</v>
      </c>
      <c r="I1273" s="5">
        <v>1</v>
      </c>
      <c r="J1273" s="4"/>
      <c r="K1273" s="32">
        <f>ROUND(K1287,2)</f>
        <v>48.92</v>
      </c>
      <c r="L1273" s="30" t="s">
        <v>994</v>
      </c>
      <c r="M1273" s="29"/>
      <c r="N1273" s="29"/>
      <c r="O1273" s="29"/>
      <c r="P1273" s="29"/>
      <c r="Q1273" s="29"/>
      <c r="R1273" s="29"/>
      <c r="S1273" s="29"/>
      <c r="T1273" s="29"/>
      <c r="U1273" s="29"/>
      <c r="V1273" s="29"/>
      <c r="W1273" s="29"/>
      <c r="X1273" s="29"/>
      <c r="Y1273" s="29"/>
      <c r="Z1273" s="29"/>
      <c r="AA1273" s="29"/>
    </row>
    <row r="1274" spans="1:27" x14ac:dyDescent="0.25">
      <c r="B1274" s="24" t="s">
        <v>532</v>
      </c>
    </row>
    <row r="1275" spans="1:27" x14ac:dyDescent="0.25">
      <c r="B1275" t="s">
        <v>646</v>
      </c>
      <c r="C1275" t="s">
        <v>534</v>
      </c>
      <c r="D1275" t="s">
        <v>606</v>
      </c>
      <c r="E1275" s="33">
        <v>0.15</v>
      </c>
      <c r="F1275" t="s">
        <v>536</v>
      </c>
      <c r="G1275" t="s">
        <v>537</v>
      </c>
      <c r="H1275" s="34">
        <v>24.55</v>
      </c>
      <c r="I1275" t="s">
        <v>538</v>
      </c>
      <c r="J1275" s="35">
        <f>ROUND(E1275/I1273* H1275,5)</f>
        <v>3.6825000000000001</v>
      </c>
      <c r="K1275" s="36"/>
    </row>
    <row r="1276" spans="1:27" x14ac:dyDescent="0.25">
      <c r="B1276" t="s">
        <v>838</v>
      </c>
      <c r="C1276" t="s">
        <v>534</v>
      </c>
      <c r="D1276" t="s">
        <v>839</v>
      </c>
      <c r="E1276" s="33">
        <v>0.15</v>
      </c>
      <c r="F1276" t="s">
        <v>536</v>
      </c>
      <c r="G1276" t="s">
        <v>537</v>
      </c>
      <c r="H1276" s="34">
        <v>29.42</v>
      </c>
      <c r="I1276" t="s">
        <v>538</v>
      </c>
      <c r="J1276" s="35">
        <f>ROUND(E1276/I1273* H1276,5)</f>
        <v>4.4130000000000003</v>
      </c>
      <c r="K1276" s="36"/>
    </row>
    <row r="1277" spans="1:27" x14ac:dyDescent="0.25">
      <c r="D1277" s="37" t="s">
        <v>539</v>
      </c>
      <c r="E1277" s="36"/>
      <c r="H1277" s="36"/>
      <c r="K1277" s="34">
        <f>SUM(J1275:J1276)</f>
        <v>8.0955000000000013</v>
      </c>
    </row>
    <row r="1278" spans="1:27" x14ac:dyDescent="0.25">
      <c r="B1278" s="24" t="s">
        <v>544</v>
      </c>
      <c r="E1278" s="36"/>
      <c r="H1278" s="36"/>
      <c r="K1278" s="36"/>
    </row>
    <row r="1279" spans="1:27" x14ac:dyDescent="0.25">
      <c r="B1279" t="s">
        <v>833</v>
      </c>
      <c r="C1279" t="s">
        <v>24</v>
      </c>
      <c r="D1279" t="s">
        <v>834</v>
      </c>
      <c r="E1279" s="33">
        <v>1.65</v>
      </c>
      <c r="G1279" t="s">
        <v>537</v>
      </c>
      <c r="H1279" s="34">
        <v>0.54</v>
      </c>
      <c r="I1279" t="s">
        <v>538</v>
      </c>
      <c r="J1279" s="35">
        <f>ROUND(E1279* H1279,5)</f>
        <v>0.89100000000000001</v>
      </c>
      <c r="K1279" s="36"/>
    </row>
    <row r="1280" spans="1:27" x14ac:dyDescent="0.25">
      <c r="B1280" t="s">
        <v>961</v>
      </c>
      <c r="C1280" t="s">
        <v>950</v>
      </c>
      <c r="D1280" t="s">
        <v>962</v>
      </c>
      <c r="E1280" s="33">
        <v>7.0000000000000001E-3</v>
      </c>
      <c r="G1280" t="s">
        <v>537</v>
      </c>
      <c r="H1280" s="34">
        <v>17.2</v>
      </c>
      <c r="I1280" t="s">
        <v>538</v>
      </c>
      <c r="J1280" s="35">
        <f>ROUND(E1280* H1280,5)</f>
        <v>0.12039999999999999</v>
      </c>
      <c r="K1280" s="36"/>
    </row>
    <row r="1281" spans="1:27" x14ac:dyDescent="0.25">
      <c r="B1281" t="s">
        <v>995</v>
      </c>
      <c r="C1281" t="s">
        <v>14</v>
      </c>
      <c r="D1281" t="s">
        <v>996</v>
      </c>
      <c r="E1281" s="33">
        <v>1</v>
      </c>
      <c r="G1281" t="s">
        <v>537</v>
      </c>
      <c r="H1281" s="34">
        <v>37.36</v>
      </c>
      <c r="I1281" t="s">
        <v>538</v>
      </c>
      <c r="J1281" s="35">
        <f>ROUND(E1281* H1281,5)</f>
        <v>37.36</v>
      </c>
      <c r="K1281" s="36"/>
    </row>
    <row r="1282" spans="1:27" x14ac:dyDescent="0.25">
      <c r="D1282" s="37" t="s">
        <v>553</v>
      </c>
      <c r="E1282" s="36"/>
      <c r="H1282" s="36"/>
      <c r="K1282" s="34">
        <f>SUM(J1279:J1281)</f>
        <v>38.371400000000001</v>
      </c>
    </row>
    <row r="1283" spans="1:27" x14ac:dyDescent="0.25">
      <c r="E1283" s="36"/>
      <c r="H1283" s="36"/>
      <c r="K1283" s="36"/>
    </row>
    <row r="1284" spans="1:27" x14ac:dyDescent="0.25">
      <c r="D1284" s="37" t="s">
        <v>555</v>
      </c>
      <c r="E1284" s="36"/>
      <c r="H1284" s="36">
        <v>1.5</v>
      </c>
      <c r="I1284" t="s">
        <v>556</v>
      </c>
      <c r="J1284">
        <f>ROUND(H1284/100*K1277,5)</f>
        <v>0.12143</v>
      </c>
      <c r="K1284" s="36"/>
    </row>
    <row r="1285" spans="1:27" x14ac:dyDescent="0.25">
      <c r="D1285" s="37" t="s">
        <v>554</v>
      </c>
      <c r="E1285" s="36"/>
      <c r="H1285" s="36"/>
      <c r="K1285" s="39">
        <f>SUM(J1274:J1284)</f>
        <v>46.588329999999999</v>
      </c>
    </row>
    <row r="1286" spans="1:27" x14ac:dyDescent="0.25">
      <c r="D1286" s="37" t="s">
        <v>596</v>
      </c>
      <c r="E1286" s="36"/>
      <c r="H1286" s="36">
        <v>5</v>
      </c>
      <c r="I1286" t="s">
        <v>556</v>
      </c>
      <c r="K1286" s="34">
        <f>ROUND(H1286/100*K1285,5)</f>
        <v>2.3294199999999998</v>
      </c>
    </row>
    <row r="1287" spans="1:27" x14ac:dyDescent="0.25">
      <c r="D1287" s="37" t="s">
        <v>557</v>
      </c>
      <c r="E1287" s="36"/>
      <c r="H1287" s="36"/>
      <c r="K1287" s="39">
        <f>SUM(K1285:K1286)</f>
        <v>48.917749999999998</v>
      </c>
    </row>
    <row r="1289" spans="1:27" ht="45" customHeight="1" x14ac:dyDescent="0.25">
      <c r="A1289" s="28" t="s">
        <v>997</v>
      </c>
      <c r="B1289" s="28" t="s">
        <v>110</v>
      </c>
      <c r="C1289" s="29" t="s">
        <v>24</v>
      </c>
      <c r="D1289" s="7" t="s">
        <v>111</v>
      </c>
      <c r="E1289" s="6"/>
      <c r="F1289" s="6"/>
      <c r="G1289" s="29"/>
      <c r="H1289" s="31" t="s">
        <v>530</v>
      </c>
      <c r="I1289" s="5">
        <v>1</v>
      </c>
      <c r="J1289" s="4"/>
      <c r="K1289" s="32">
        <f>ROUND(K1304,2)</f>
        <v>166.42</v>
      </c>
      <c r="L1289" s="30" t="s">
        <v>998</v>
      </c>
      <c r="M1289" s="29"/>
      <c r="N1289" s="29"/>
      <c r="O1289" s="29"/>
      <c r="P1289" s="29"/>
      <c r="Q1289" s="29"/>
      <c r="R1289" s="29"/>
      <c r="S1289" s="29"/>
      <c r="T1289" s="29"/>
      <c r="U1289" s="29"/>
      <c r="V1289" s="29"/>
      <c r="W1289" s="29"/>
      <c r="X1289" s="29"/>
      <c r="Y1289" s="29"/>
      <c r="Z1289" s="29"/>
      <c r="AA1289" s="29"/>
    </row>
    <row r="1290" spans="1:27" x14ac:dyDescent="0.25">
      <c r="B1290" s="24" t="s">
        <v>532</v>
      </c>
    </row>
    <row r="1291" spans="1:27" x14ac:dyDescent="0.25">
      <c r="B1291" t="s">
        <v>646</v>
      </c>
      <c r="C1291" t="s">
        <v>534</v>
      </c>
      <c r="D1291" t="s">
        <v>606</v>
      </c>
      <c r="E1291" s="33">
        <v>0.5</v>
      </c>
      <c r="F1291" t="s">
        <v>536</v>
      </c>
      <c r="G1291" t="s">
        <v>537</v>
      </c>
      <c r="H1291" s="34">
        <v>24.55</v>
      </c>
      <c r="I1291" t="s">
        <v>538</v>
      </c>
      <c r="J1291" s="35">
        <f>ROUND(E1291/I1289* H1291,5)</f>
        <v>12.275</v>
      </c>
      <c r="K1291" s="36"/>
    </row>
    <row r="1292" spans="1:27" x14ac:dyDescent="0.25">
      <c r="B1292" t="s">
        <v>838</v>
      </c>
      <c r="C1292" t="s">
        <v>534</v>
      </c>
      <c r="D1292" t="s">
        <v>839</v>
      </c>
      <c r="E1292" s="33">
        <v>0.5</v>
      </c>
      <c r="F1292" t="s">
        <v>536</v>
      </c>
      <c r="G1292" t="s">
        <v>537</v>
      </c>
      <c r="H1292" s="34">
        <v>29.42</v>
      </c>
      <c r="I1292" t="s">
        <v>538</v>
      </c>
      <c r="J1292" s="35">
        <f>ROUND(E1292/I1289* H1292,5)</f>
        <v>14.71</v>
      </c>
      <c r="K1292" s="36"/>
    </row>
    <row r="1293" spans="1:27" x14ac:dyDescent="0.25">
      <c r="D1293" s="37" t="s">
        <v>539</v>
      </c>
      <c r="E1293" s="36"/>
      <c r="H1293" s="36"/>
      <c r="K1293" s="34">
        <f>SUM(J1291:J1292)</f>
        <v>26.984999999999999</v>
      </c>
    </row>
    <row r="1294" spans="1:27" x14ac:dyDescent="0.25">
      <c r="B1294" s="24" t="s">
        <v>540</v>
      </c>
      <c r="E1294" s="36"/>
      <c r="H1294" s="36"/>
      <c r="K1294" s="36"/>
    </row>
    <row r="1295" spans="1:27" x14ac:dyDescent="0.25">
      <c r="B1295" t="s">
        <v>999</v>
      </c>
      <c r="C1295" t="s">
        <v>534</v>
      </c>
      <c r="D1295" t="s">
        <v>1000</v>
      </c>
      <c r="E1295" s="33">
        <v>0.25</v>
      </c>
      <c r="F1295" t="s">
        <v>536</v>
      </c>
      <c r="G1295" t="s">
        <v>537</v>
      </c>
      <c r="H1295" s="34">
        <v>63.27</v>
      </c>
      <c r="I1295" t="s">
        <v>538</v>
      </c>
      <c r="J1295" s="35">
        <f>ROUND(E1295/I1289* H1295,5)</f>
        <v>15.817500000000001</v>
      </c>
      <c r="K1295" s="36"/>
    </row>
    <row r="1296" spans="1:27" x14ac:dyDescent="0.25">
      <c r="D1296" s="37" t="s">
        <v>543</v>
      </c>
      <c r="E1296" s="36"/>
      <c r="H1296" s="36"/>
      <c r="K1296" s="34">
        <f>SUM(J1295:J1295)</f>
        <v>15.817500000000001</v>
      </c>
    </row>
    <row r="1297" spans="1:27" x14ac:dyDescent="0.25">
      <c r="B1297" s="24" t="s">
        <v>544</v>
      </c>
      <c r="E1297" s="36"/>
      <c r="H1297" s="36"/>
      <c r="K1297" s="36"/>
    </row>
    <row r="1298" spans="1:27" ht="150" x14ac:dyDescent="0.25">
      <c r="B1298" t="s">
        <v>1001</v>
      </c>
      <c r="C1298" t="s">
        <v>24</v>
      </c>
      <c r="D1298" s="38" t="s">
        <v>1002</v>
      </c>
      <c r="E1298" s="33">
        <v>1</v>
      </c>
      <c r="G1298" t="s">
        <v>537</v>
      </c>
      <c r="H1298" s="34">
        <v>115.29</v>
      </c>
      <c r="I1298" t="s">
        <v>538</v>
      </c>
      <c r="J1298" s="35">
        <f>ROUND(E1298* H1298,5)</f>
        <v>115.29</v>
      </c>
      <c r="K1298" s="36"/>
    </row>
    <row r="1299" spans="1:27" x14ac:dyDescent="0.25">
      <c r="D1299" s="37" t="s">
        <v>553</v>
      </c>
      <c r="E1299" s="36"/>
      <c r="H1299" s="36"/>
      <c r="K1299" s="34">
        <f>SUM(J1298:J1298)</f>
        <v>115.29</v>
      </c>
    </row>
    <row r="1300" spans="1:27" x14ac:dyDescent="0.25">
      <c r="E1300" s="36"/>
      <c r="H1300" s="36"/>
      <c r="K1300" s="36"/>
    </row>
    <row r="1301" spans="1:27" x14ac:dyDescent="0.25">
      <c r="D1301" s="37" t="s">
        <v>555</v>
      </c>
      <c r="E1301" s="36"/>
      <c r="H1301" s="36">
        <v>1.5</v>
      </c>
      <c r="I1301" t="s">
        <v>556</v>
      </c>
      <c r="J1301">
        <f>ROUND(H1301/100*K1293,5)</f>
        <v>0.40477999999999997</v>
      </c>
      <c r="K1301" s="36"/>
    </row>
    <row r="1302" spans="1:27" x14ac:dyDescent="0.25">
      <c r="D1302" s="37" t="s">
        <v>554</v>
      </c>
      <c r="E1302" s="36"/>
      <c r="H1302" s="36"/>
      <c r="K1302" s="39">
        <f>SUM(J1290:J1301)</f>
        <v>158.49727999999999</v>
      </c>
    </row>
    <row r="1303" spans="1:27" x14ac:dyDescent="0.25">
      <c r="D1303" s="37" t="s">
        <v>596</v>
      </c>
      <c r="E1303" s="36"/>
      <c r="H1303" s="36">
        <v>5</v>
      </c>
      <c r="I1303" t="s">
        <v>556</v>
      </c>
      <c r="K1303" s="34">
        <f>ROUND(H1303/100*K1302,5)</f>
        <v>7.9248599999999998</v>
      </c>
    </row>
    <row r="1304" spans="1:27" x14ac:dyDescent="0.25">
      <c r="D1304" s="37" t="s">
        <v>557</v>
      </c>
      <c r="E1304" s="36"/>
      <c r="H1304" s="36"/>
      <c r="K1304" s="39">
        <f>SUM(K1302:K1303)</f>
        <v>166.42213999999998</v>
      </c>
    </row>
    <row r="1306" spans="1:27" ht="45" customHeight="1" x14ac:dyDescent="0.25">
      <c r="A1306" s="28" t="s">
        <v>1003</v>
      </c>
      <c r="B1306" s="28" t="s">
        <v>112</v>
      </c>
      <c r="C1306" s="29" t="s">
        <v>24</v>
      </c>
      <c r="D1306" s="7" t="s">
        <v>113</v>
      </c>
      <c r="E1306" s="6"/>
      <c r="F1306" s="6"/>
      <c r="G1306" s="29"/>
      <c r="H1306" s="31" t="s">
        <v>530</v>
      </c>
      <c r="I1306" s="5">
        <v>1</v>
      </c>
      <c r="J1306" s="4"/>
      <c r="K1306" s="32">
        <f>ROUND(K1321,2)</f>
        <v>187.64</v>
      </c>
      <c r="L1306" s="30" t="s">
        <v>1004</v>
      </c>
      <c r="M1306" s="29"/>
      <c r="N1306" s="29"/>
      <c r="O1306" s="29"/>
      <c r="P1306" s="29"/>
      <c r="Q1306" s="29"/>
      <c r="R1306" s="29"/>
      <c r="S1306" s="29"/>
      <c r="T1306" s="29"/>
      <c r="U1306" s="29"/>
      <c r="V1306" s="29"/>
      <c r="W1306" s="29"/>
      <c r="X1306" s="29"/>
      <c r="Y1306" s="29"/>
      <c r="Z1306" s="29"/>
      <c r="AA1306" s="29"/>
    </row>
    <row r="1307" spans="1:27" x14ac:dyDescent="0.25">
      <c r="B1307" s="24" t="s">
        <v>532</v>
      </c>
    </row>
    <row r="1308" spans="1:27" x14ac:dyDescent="0.25">
      <c r="B1308" t="s">
        <v>838</v>
      </c>
      <c r="C1308" t="s">
        <v>534</v>
      </c>
      <c r="D1308" t="s">
        <v>839</v>
      </c>
      <c r="E1308" s="33">
        <v>0.5</v>
      </c>
      <c r="F1308" t="s">
        <v>536</v>
      </c>
      <c r="G1308" t="s">
        <v>537</v>
      </c>
      <c r="H1308" s="34">
        <v>29.42</v>
      </c>
      <c r="I1308" t="s">
        <v>538</v>
      </c>
      <c r="J1308" s="35">
        <f>ROUND(E1308/I1306* H1308,5)</f>
        <v>14.71</v>
      </c>
      <c r="K1308" s="36"/>
    </row>
    <row r="1309" spans="1:27" x14ac:dyDescent="0.25">
      <c r="B1309" t="s">
        <v>646</v>
      </c>
      <c r="C1309" t="s">
        <v>534</v>
      </c>
      <c r="D1309" t="s">
        <v>606</v>
      </c>
      <c r="E1309" s="33">
        <v>0.5</v>
      </c>
      <c r="F1309" t="s">
        <v>536</v>
      </c>
      <c r="G1309" t="s">
        <v>537</v>
      </c>
      <c r="H1309" s="34">
        <v>24.55</v>
      </c>
      <c r="I1309" t="s">
        <v>538</v>
      </c>
      <c r="J1309" s="35">
        <f>ROUND(E1309/I1306* H1309,5)</f>
        <v>12.275</v>
      </c>
      <c r="K1309" s="36"/>
    </row>
    <row r="1310" spans="1:27" x14ac:dyDescent="0.25">
      <c r="D1310" s="37" t="s">
        <v>539</v>
      </c>
      <c r="E1310" s="36"/>
      <c r="H1310" s="36"/>
      <c r="K1310" s="34">
        <f>SUM(J1308:J1309)</f>
        <v>26.984999999999999</v>
      </c>
    </row>
    <row r="1311" spans="1:27" x14ac:dyDescent="0.25">
      <c r="B1311" s="24" t="s">
        <v>540</v>
      </c>
      <c r="E1311" s="36"/>
      <c r="H1311" s="36"/>
      <c r="K1311" s="36"/>
    </row>
    <row r="1312" spans="1:27" x14ac:dyDescent="0.25">
      <c r="B1312" t="s">
        <v>999</v>
      </c>
      <c r="C1312" t="s">
        <v>534</v>
      </c>
      <c r="D1312" t="s">
        <v>1000</v>
      </c>
      <c r="E1312" s="33">
        <v>0.25</v>
      </c>
      <c r="F1312" t="s">
        <v>536</v>
      </c>
      <c r="G1312" t="s">
        <v>537</v>
      </c>
      <c r="H1312" s="34">
        <v>63.27</v>
      </c>
      <c r="I1312" t="s">
        <v>538</v>
      </c>
      <c r="J1312" s="35">
        <f>ROUND(E1312/I1306* H1312,5)</f>
        <v>15.817500000000001</v>
      </c>
      <c r="K1312" s="36"/>
    </row>
    <row r="1313" spans="1:27" x14ac:dyDescent="0.25">
      <c r="D1313" s="37" t="s">
        <v>543</v>
      </c>
      <c r="E1313" s="36"/>
      <c r="H1313" s="36"/>
      <c r="K1313" s="34">
        <f>SUM(J1312:J1312)</f>
        <v>15.817500000000001</v>
      </c>
    </row>
    <row r="1314" spans="1:27" x14ac:dyDescent="0.25">
      <c r="B1314" s="24" t="s">
        <v>544</v>
      </c>
      <c r="E1314" s="36"/>
      <c r="H1314" s="36"/>
      <c r="K1314" s="36"/>
    </row>
    <row r="1315" spans="1:27" ht="135" x14ac:dyDescent="0.25">
      <c r="B1315" t="s">
        <v>1005</v>
      </c>
      <c r="C1315" t="s">
        <v>24</v>
      </c>
      <c r="D1315" s="38" t="s">
        <v>1006</v>
      </c>
      <c r="E1315" s="33">
        <v>1</v>
      </c>
      <c r="G1315" t="s">
        <v>537</v>
      </c>
      <c r="H1315" s="34">
        <v>135.5</v>
      </c>
      <c r="I1315" t="s">
        <v>538</v>
      </c>
      <c r="J1315" s="35">
        <f>ROUND(E1315* H1315,5)</f>
        <v>135.5</v>
      </c>
      <c r="K1315" s="36"/>
    </row>
    <row r="1316" spans="1:27" x14ac:dyDescent="0.25">
      <c r="D1316" s="37" t="s">
        <v>553</v>
      </c>
      <c r="E1316" s="36"/>
      <c r="H1316" s="36"/>
      <c r="K1316" s="34">
        <f>SUM(J1315:J1315)</f>
        <v>135.5</v>
      </c>
    </row>
    <row r="1317" spans="1:27" x14ac:dyDescent="0.25">
      <c r="E1317" s="36"/>
      <c r="H1317" s="36"/>
      <c r="K1317" s="36"/>
    </row>
    <row r="1318" spans="1:27" x14ac:dyDescent="0.25">
      <c r="D1318" s="37" t="s">
        <v>555</v>
      </c>
      <c r="E1318" s="36"/>
      <c r="H1318" s="36">
        <v>1.5</v>
      </c>
      <c r="I1318" t="s">
        <v>556</v>
      </c>
      <c r="J1318">
        <f>ROUND(H1318/100*K1310,5)</f>
        <v>0.40477999999999997</v>
      </c>
      <c r="K1318" s="36"/>
    </row>
    <row r="1319" spans="1:27" x14ac:dyDescent="0.25">
      <c r="D1319" s="37" t="s">
        <v>554</v>
      </c>
      <c r="E1319" s="36"/>
      <c r="H1319" s="36"/>
      <c r="K1319" s="39">
        <f>SUM(J1307:J1318)</f>
        <v>178.70728</v>
      </c>
    </row>
    <row r="1320" spans="1:27" x14ac:dyDescent="0.25">
      <c r="D1320" s="37" t="s">
        <v>596</v>
      </c>
      <c r="E1320" s="36"/>
      <c r="H1320" s="36">
        <v>5</v>
      </c>
      <c r="I1320" t="s">
        <v>556</v>
      </c>
      <c r="K1320" s="34">
        <f>ROUND(H1320/100*K1319,5)</f>
        <v>8.9353599999999993</v>
      </c>
    </row>
    <row r="1321" spans="1:27" x14ac:dyDescent="0.25">
      <c r="D1321" s="37" t="s">
        <v>557</v>
      </c>
      <c r="E1321" s="36"/>
      <c r="H1321" s="36"/>
      <c r="K1321" s="39">
        <f>SUM(K1319:K1320)</f>
        <v>187.64264</v>
      </c>
    </row>
    <row r="1323" spans="1:27" ht="45" customHeight="1" x14ac:dyDescent="0.25">
      <c r="A1323" s="28" t="s">
        <v>1007</v>
      </c>
      <c r="B1323" s="28" t="s">
        <v>114</v>
      </c>
      <c r="C1323" s="29" t="s">
        <v>24</v>
      </c>
      <c r="D1323" s="7" t="s">
        <v>115</v>
      </c>
      <c r="E1323" s="6"/>
      <c r="F1323" s="6"/>
      <c r="G1323" s="29"/>
      <c r="H1323" s="31" t="s">
        <v>530</v>
      </c>
      <c r="I1323" s="5">
        <v>1</v>
      </c>
      <c r="J1323" s="4"/>
      <c r="K1323" s="32">
        <f>ROUND(K1338,2)</f>
        <v>179.77</v>
      </c>
      <c r="L1323" s="30" t="s">
        <v>1008</v>
      </c>
      <c r="M1323" s="29"/>
      <c r="N1323" s="29"/>
      <c r="O1323" s="29"/>
      <c r="P1323" s="29"/>
      <c r="Q1323" s="29"/>
      <c r="R1323" s="29"/>
      <c r="S1323" s="29"/>
      <c r="T1323" s="29"/>
      <c r="U1323" s="29"/>
      <c r="V1323" s="29"/>
      <c r="W1323" s="29"/>
      <c r="X1323" s="29"/>
      <c r="Y1323" s="29"/>
      <c r="Z1323" s="29"/>
      <c r="AA1323" s="29"/>
    </row>
    <row r="1324" spans="1:27" x14ac:dyDescent="0.25">
      <c r="B1324" s="24" t="s">
        <v>532</v>
      </c>
    </row>
    <row r="1325" spans="1:27" x14ac:dyDescent="0.25">
      <c r="B1325" t="s">
        <v>646</v>
      </c>
      <c r="C1325" t="s">
        <v>534</v>
      </c>
      <c r="D1325" t="s">
        <v>606</v>
      </c>
      <c r="E1325" s="33">
        <v>0.5</v>
      </c>
      <c r="F1325" t="s">
        <v>536</v>
      </c>
      <c r="G1325" t="s">
        <v>537</v>
      </c>
      <c r="H1325" s="34">
        <v>24.55</v>
      </c>
      <c r="I1325" t="s">
        <v>538</v>
      </c>
      <c r="J1325" s="35">
        <f>ROUND(E1325/I1323* H1325,5)</f>
        <v>12.275</v>
      </c>
      <c r="K1325" s="36"/>
    </row>
    <row r="1326" spans="1:27" x14ac:dyDescent="0.25">
      <c r="B1326" t="s">
        <v>838</v>
      </c>
      <c r="C1326" t="s">
        <v>534</v>
      </c>
      <c r="D1326" t="s">
        <v>839</v>
      </c>
      <c r="E1326" s="33">
        <v>0.5</v>
      </c>
      <c r="F1326" t="s">
        <v>536</v>
      </c>
      <c r="G1326" t="s">
        <v>537</v>
      </c>
      <c r="H1326" s="34">
        <v>29.42</v>
      </c>
      <c r="I1326" t="s">
        <v>538</v>
      </c>
      <c r="J1326" s="35">
        <f>ROUND(E1326/I1323* H1326,5)</f>
        <v>14.71</v>
      </c>
      <c r="K1326" s="36"/>
    </row>
    <row r="1327" spans="1:27" x14ac:dyDescent="0.25">
      <c r="D1327" s="37" t="s">
        <v>539</v>
      </c>
      <c r="E1327" s="36"/>
      <c r="H1327" s="36"/>
      <c r="K1327" s="34">
        <f>SUM(J1325:J1326)</f>
        <v>26.984999999999999</v>
      </c>
    </row>
    <row r="1328" spans="1:27" x14ac:dyDescent="0.25">
      <c r="B1328" s="24" t="s">
        <v>540</v>
      </c>
      <c r="E1328" s="36"/>
      <c r="H1328" s="36"/>
      <c r="K1328" s="36"/>
    </row>
    <row r="1329" spans="1:27" x14ac:dyDescent="0.25">
      <c r="B1329" t="s">
        <v>999</v>
      </c>
      <c r="C1329" t="s">
        <v>534</v>
      </c>
      <c r="D1329" t="s">
        <v>1000</v>
      </c>
      <c r="E1329" s="33">
        <v>0.25</v>
      </c>
      <c r="F1329" t="s">
        <v>536</v>
      </c>
      <c r="G1329" t="s">
        <v>537</v>
      </c>
      <c r="H1329" s="34">
        <v>63.27</v>
      </c>
      <c r="I1329" t="s">
        <v>538</v>
      </c>
      <c r="J1329" s="35">
        <f>ROUND(E1329/I1323* H1329,5)</f>
        <v>15.817500000000001</v>
      </c>
      <c r="K1329" s="36"/>
    </row>
    <row r="1330" spans="1:27" x14ac:dyDescent="0.25">
      <c r="D1330" s="37" t="s">
        <v>543</v>
      </c>
      <c r="E1330" s="36"/>
      <c r="H1330" s="36"/>
      <c r="K1330" s="34">
        <f>SUM(J1329:J1329)</f>
        <v>15.817500000000001</v>
      </c>
    </row>
    <row r="1331" spans="1:27" x14ac:dyDescent="0.25">
      <c r="B1331" s="24" t="s">
        <v>544</v>
      </c>
      <c r="E1331" s="36"/>
      <c r="H1331" s="36"/>
      <c r="K1331" s="36"/>
    </row>
    <row r="1332" spans="1:27" ht="165" x14ac:dyDescent="0.25">
      <c r="B1332" t="s">
        <v>1009</v>
      </c>
      <c r="C1332" t="s">
        <v>24</v>
      </c>
      <c r="D1332" s="38" t="s">
        <v>1010</v>
      </c>
      <c r="E1332" s="33">
        <v>1</v>
      </c>
      <c r="G1332" t="s">
        <v>537</v>
      </c>
      <c r="H1332" s="34">
        <v>128</v>
      </c>
      <c r="I1332" t="s">
        <v>538</v>
      </c>
      <c r="J1332" s="35">
        <f>ROUND(E1332* H1332,5)</f>
        <v>128</v>
      </c>
      <c r="K1332" s="36"/>
    </row>
    <row r="1333" spans="1:27" x14ac:dyDescent="0.25">
      <c r="D1333" s="37" t="s">
        <v>553</v>
      </c>
      <c r="E1333" s="36"/>
      <c r="H1333" s="36"/>
      <c r="K1333" s="34">
        <f>SUM(J1332:J1332)</f>
        <v>128</v>
      </c>
    </row>
    <row r="1334" spans="1:27" x14ac:dyDescent="0.25">
      <c r="E1334" s="36"/>
      <c r="H1334" s="36"/>
      <c r="K1334" s="36"/>
    </row>
    <row r="1335" spans="1:27" x14ac:dyDescent="0.25">
      <c r="D1335" s="37" t="s">
        <v>555</v>
      </c>
      <c r="E1335" s="36"/>
      <c r="H1335" s="36">
        <v>1.5</v>
      </c>
      <c r="I1335" t="s">
        <v>556</v>
      </c>
      <c r="J1335">
        <f>ROUND(H1335/100*K1327,5)</f>
        <v>0.40477999999999997</v>
      </c>
      <c r="K1335" s="36"/>
    </row>
    <row r="1336" spans="1:27" x14ac:dyDescent="0.25">
      <c r="D1336" s="37" t="s">
        <v>554</v>
      </c>
      <c r="E1336" s="36"/>
      <c r="H1336" s="36"/>
      <c r="K1336" s="39">
        <f>SUM(J1324:J1335)</f>
        <v>171.20728</v>
      </c>
    </row>
    <row r="1337" spans="1:27" x14ac:dyDescent="0.25">
      <c r="D1337" s="37" t="s">
        <v>596</v>
      </c>
      <c r="E1337" s="36"/>
      <c r="H1337" s="36">
        <v>5</v>
      </c>
      <c r="I1337" t="s">
        <v>556</v>
      </c>
      <c r="K1337" s="34">
        <f>ROUND(H1337/100*K1336,5)</f>
        <v>8.5603599999999993</v>
      </c>
    </row>
    <row r="1338" spans="1:27" x14ac:dyDescent="0.25">
      <c r="D1338" s="37" t="s">
        <v>557</v>
      </c>
      <c r="E1338" s="36"/>
      <c r="H1338" s="36"/>
      <c r="K1338" s="39">
        <f>SUM(K1336:K1337)</f>
        <v>179.76764</v>
      </c>
    </row>
    <row r="1340" spans="1:27" ht="45" customHeight="1" x14ac:dyDescent="0.25">
      <c r="A1340" s="28" t="s">
        <v>1011</v>
      </c>
      <c r="B1340" s="28" t="s">
        <v>122</v>
      </c>
      <c r="C1340" s="29" t="s">
        <v>14</v>
      </c>
      <c r="D1340" s="7" t="s">
        <v>123</v>
      </c>
      <c r="E1340" s="6"/>
      <c r="F1340" s="6"/>
      <c r="G1340" s="29"/>
      <c r="H1340" s="31" t="s">
        <v>530</v>
      </c>
      <c r="I1340" s="5">
        <v>1</v>
      </c>
      <c r="J1340" s="4"/>
      <c r="K1340" s="32">
        <f>ROUND(K1356,2)</f>
        <v>86.04</v>
      </c>
      <c r="L1340" s="30" t="s">
        <v>1012</v>
      </c>
      <c r="M1340" s="29"/>
      <c r="N1340" s="29"/>
      <c r="O1340" s="29"/>
      <c r="P1340" s="29"/>
      <c r="Q1340" s="29"/>
      <c r="R1340" s="29"/>
      <c r="S1340" s="29"/>
      <c r="T1340" s="29"/>
      <c r="U1340" s="29"/>
      <c r="V1340" s="29"/>
      <c r="W1340" s="29"/>
      <c r="X1340" s="29"/>
      <c r="Y1340" s="29"/>
      <c r="Z1340" s="29"/>
      <c r="AA1340" s="29"/>
    </row>
    <row r="1341" spans="1:27" x14ac:dyDescent="0.25">
      <c r="B1341" s="24" t="s">
        <v>532</v>
      </c>
    </row>
    <row r="1342" spans="1:27" x14ac:dyDescent="0.25">
      <c r="B1342" t="s">
        <v>838</v>
      </c>
      <c r="C1342" t="s">
        <v>534</v>
      </c>
      <c r="D1342" t="s">
        <v>839</v>
      </c>
      <c r="E1342" s="33">
        <v>0.5</v>
      </c>
      <c r="F1342" t="s">
        <v>536</v>
      </c>
      <c r="G1342" t="s">
        <v>537</v>
      </c>
      <c r="H1342" s="34">
        <v>29.42</v>
      </c>
      <c r="I1342" t="s">
        <v>538</v>
      </c>
      <c r="J1342" s="35">
        <f>ROUND(E1342/I1340* H1342,5)</f>
        <v>14.71</v>
      </c>
      <c r="K1342" s="36"/>
    </row>
    <row r="1343" spans="1:27" x14ac:dyDescent="0.25">
      <c r="B1343" t="s">
        <v>646</v>
      </c>
      <c r="C1343" t="s">
        <v>534</v>
      </c>
      <c r="D1343" t="s">
        <v>606</v>
      </c>
      <c r="E1343" s="33">
        <v>0.5</v>
      </c>
      <c r="F1343" t="s">
        <v>536</v>
      </c>
      <c r="G1343" t="s">
        <v>537</v>
      </c>
      <c r="H1343" s="34">
        <v>24.55</v>
      </c>
      <c r="I1343" t="s">
        <v>538</v>
      </c>
      <c r="J1343" s="35">
        <f>ROUND(E1343/I1340* H1343,5)</f>
        <v>12.275</v>
      </c>
      <c r="K1343" s="36"/>
    </row>
    <row r="1344" spans="1:27" x14ac:dyDescent="0.25">
      <c r="D1344" s="37" t="s">
        <v>539</v>
      </c>
      <c r="E1344" s="36"/>
      <c r="H1344" s="36"/>
      <c r="K1344" s="34">
        <f>SUM(J1342:J1343)</f>
        <v>26.984999999999999</v>
      </c>
    </row>
    <row r="1345" spans="1:27" x14ac:dyDescent="0.25">
      <c r="B1345" s="24" t="s">
        <v>540</v>
      </c>
      <c r="E1345" s="36"/>
      <c r="H1345" s="36"/>
      <c r="K1345" s="36"/>
    </row>
    <row r="1346" spans="1:27" x14ac:dyDescent="0.25">
      <c r="B1346" t="s">
        <v>999</v>
      </c>
      <c r="C1346" t="s">
        <v>534</v>
      </c>
      <c r="D1346" t="s">
        <v>1000</v>
      </c>
      <c r="E1346" s="33">
        <v>0.15</v>
      </c>
      <c r="F1346" t="s">
        <v>536</v>
      </c>
      <c r="G1346" t="s">
        <v>537</v>
      </c>
      <c r="H1346" s="34">
        <v>63.27</v>
      </c>
      <c r="I1346" t="s">
        <v>538</v>
      </c>
      <c r="J1346" s="35">
        <f>ROUND(E1346/I1340* H1346,5)</f>
        <v>9.4905000000000008</v>
      </c>
      <c r="K1346" s="36"/>
    </row>
    <row r="1347" spans="1:27" x14ac:dyDescent="0.25">
      <c r="D1347" s="37" t="s">
        <v>543</v>
      </c>
      <c r="E1347" s="36"/>
      <c r="H1347" s="36"/>
      <c r="K1347" s="34">
        <f>SUM(J1346:J1346)</f>
        <v>9.4905000000000008</v>
      </c>
    </row>
    <row r="1348" spans="1:27" x14ac:dyDescent="0.25">
      <c r="B1348" s="24" t="s">
        <v>544</v>
      </c>
      <c r="E1348" s="36"/>
      <c r="H1348" s="36"/>
      <c r="K1348" s="36"/>
    </row>
    <row r="1349" spans="1:27" ht="165" x14ac:dyDescent="0.25">
      <c r="B1349" t="s">
        <v>1013</v>
      </c>
      <c r="C1349" t="s">
        <v>14</v>
      </c>
      <c r="D1349" s="38" t="s">
        <v>1014</v>
      </c>
      <c r="E1349" s="33">
        <v>1</v>
      </c>
      <c r="G1349" t="s">
        <v>537</v>
      </c>
      <c r="H1349" s="34">
        <v>44</v>
      </c>
      <c r="I1349" t="s">
        <v>538</v>
      </c>
      <c r="J1349" s="35">
        <f>ROUND(E1349* H1349,5)</f>
        <v>44</v>
      </c>
      <c r="K1349" s="36"/>
    </row>
    <row r="1350" spans="1:27" x14ac:dyDescent="0.25">
      <c r="B1350" t="s">
        <v>1015</v>
      </c>
      <c r="C1350" t="s">
        <v>181</v>
      </c>
      <c r="D1350" t="s">
        <v>1016</v>
      </c>
      <c r="E1350" s="33">
        <v>1.4999999999999999E-2</v>
      </c>
      <c r="G1350" t="s">
        <v>537</v>
      </c>
      <c r="H1350" s="34">
        <v>70.650000000000006</v>
      </c>
      <c r="I1350" t="s">
        <v>538</v>
      </c>
      <c r="J1350" s="35">
        <f>ROUND(E1350* H1350,5)</f>
        <v>1.05975</v>
      </c>
      <c r="K1350" s="36"/>
    </row>
    <row r="1351" spans="1:27" x14ac:dyDescent="0.25">
      <c r="D1351" s="37" t="s">
        <v>553</v>
      </c>
      <c r="E1351" s="36"/>
      <c r="H1351" s="36"/>
      <c r="K1351" s="34">
        <f>SUM(J1349:J1350)</f>
        <v>45.059750000000001</v>
      </c>
    </row>
    <row r="1352" spans="1:27" x14ac:dyDescent="0.25">
      <c r="E1352" s="36"/>
      <c r="H1352" s="36"/>
      <c r="K1352" s="36"/>
    </row>
    <row r="1353" spans="1:27" x14ac:dyDescent="0.25">
      <c r="D1353" s="37" t="s">
        <v>555</v>
      </c>
      <c r="E1353" s="36"/>
      <c r="H1353" s="36">
        <v>1.5</v>
      </c>
      <c r="I1353" t="s">
        <v>556</v>
      </c>
      <c r="J1353">
        <f>ROUND(H1353/100*K1344,5)</f>
        <v>0.40477999999999997</v>
      </c>
      <c r="K1353" s="36"/>
    </row>
    <row r="1354" spans="1:27" x14ac:dyDescent="0.25">
      <c r="D1354" s="37" t="s">
        <v>554</v>
      </c>
      <c r="E1354" s="36"/>
      <c r="H1354" s="36"/>
      <c r="K1354" s="39">
        <f>SUM(J1341:J1353)</f>
        <v>81.940029999999993</v>
      </c>
    </row>
    <row r="1355" spans="1:27" x14ac:dyDescent="0.25">
      <c r="D1355" s="37" t="s">
        <v>596</v>
      </c>
      <c r="E1355" s="36"/>
      <c r="H1355" s="36">
        <v>5</v>
      </c>
      <c r="I1355" t="s">
        <v>556</v>
      </c>
      <c r="K1355" s="34">
        <f>ROUND(H1355/100*K1354,5)</f>
        <v>4.0970000000000004</v>
      </c>
    </row>
    <row r="1356" spans="1:27" x14ac:dyDescent="0.25">
      <c r="D1356" s="37" t="s">
        <v>557</v>
      </c>
      <c r="E1356" s="36"/>
      <c r="H1356" s="36"/>
      <c r="K1356" s="39">
        <f>SUM(K1354:K1355)</f>
        <v>86.037029999999987</v>
      </c>
    </row>
    <row r="1358" spans="1:27" ht="45" customHeight="1" x14ac:dyDescent="0.25">
      <c r="A1358" s="28" t="s">
        <v>1017</v>
      </c>
      <c r="B1358" s="28" t="s">
        <v>116</v>
      </c>
      <c r="C1358" s="29" t="s">
        <v>24</v>
      </c>
      <c r="D1358" s="7" t="s">
        <v>117</v>
      </c>
      <c r="E1358" s="6"/>
      <c r="F1358" s="6"/>
      <c r="G1358" s="29"/>
      <c r="H1358" s="31" t="s">
        <v>530</v>
      </c>
      <c r="I1358" s="5">
        <v>1</v>
      </c>
      <c r="J1358" s="4"/>
      <c r="K1358" s="32">
        <f>ROUND(K1374,2)</f>
        <v>111.69</v>
      </c>
      <c r="L1358" s="30" t="s">
        <v>1018</v>
      </c>
      <c r="M1358" s="29"/>
      <c r="N1358" s="29"/>
      <c r="O1358" s="29"/>
      <c r="P1358" s="29"/>
      <c r="Q1358" s="29"/>
      <c r="R1358" s="29"/>
      <c r="S1358" s="29"/>
      <c r="T1358" s="29"/>
      <c r="U1358" s="29"/>
      <c r="V1358" s="29"/>
      <c r="W1358" s="29"/>
      <c r="X1358" s="29"/>
      <c r="Y1358" s="29"/>
      <c r="Z1358" s="29"/>
      <c r="AA1358" s="29"/>
    </row>
    <row r="1359" spans="1:27" x14ac:dyDescent="0.25">
      <c r="B1359" s="24" t="s">
        <v>532</v>
      </c>
    </row>
    <row r="1360" spans="1:27" x14ac:dyDescent="0.25">
      <c r="B1360" t="s">
        <v>646</v>
      </c>
      <c r="C1360" t="s">
        <v>534</v>
      </c>
      <c r="D1360" t="s">
        <v>606</v>
      </c>
      <c r="E1360" s="33">
        <v>0.3</v>
      </c>
      <c r="F1360" t="s">
        <v>536</v>
      </c>
      <c r="G1360" t="s">
        <v>537</v>
      </c>
      <c r="H1360" s="34">
        <v>24.55</v>
      </c>
      <c r="I1360" t="s">
        <v>538</v>
      </c>
      <c r="J1360" s="35">
        <f>ROUND(E1360/I1358* H1360,5)</f>
        <v>7.3650000000000002</v>
      </c>
      <c r="K1360" s="36"/>
    </row>
    <row r="1361" spans="1:27" x14ac:dyDescent="0.25">
      <c r="B1361" t="s">
        <v>872</v>
      </c>
      <c r="C1361" t="s">
        <v>534</v>
      </c>
      <c r="D1361" t="s">
        <v>873</v>
      </c>
      <c r="E1361" s="33">
        <v>0.3</v>
      </c>
      <c r="F1361" t="s">
        <v>536</v>
      </c>
      <c r="G1361" t="s">
        <v>537</v>
      </c>
      <c r="H1361" s="34">
        <v>29.42</v>
      </c>
      <c r="I1361" t="s">
        <v>538</v>
      </c>
      <c r="J1361" s="35">
        <f>ROUND(E1361/I1358* H1361,5)</f>
        <v>8.8260000000000005</v>
      </c>
      <c r="K1361" s="36"/>
    </row>
    <row r="1362" spans="1:27" x14ac:dyDescent="0.25">
      <c r="D1362" s="37" t="s">
        <v>539</v>
      </c>
      <c r="E1362" s="36"/>
      <c r="H1362" s="36"/>
      <c r="K1362" s="34">
        <f>SUM(J1360:J1361)</f>
        <v>16.191000000000003</v>
      </c>
    </row>
    <row r="1363" spans="1:27" x14ac:dyDescent="0.25">
      <c r="B1363" s="24" t="s">
        <v>540</v>
      </c>
      <c r="E1363" s="36"/>
      <c r="H1363" s="36"/>
      <c r="K1363" s="36"/>
    </row>
    <row r="1364" spans="1:27" x14ac:dyDescent="0.25">
      <c r="B1364" t="s">
        <v>999</v>
      </c>
      <c r="C1364" t="s">
        <v>534</v>
      </c>
      <c r="D1364" t="s">
        <v>1000</v>
      </c>
      <c r="E1364" s="33">
        <v>0.3</v>
      </c>
      <c r="F1364" t="s">
        <v>536</v>
      </c>
      <c r="G1364" t="s">
        <v>537</v>
      </c>
      <c r="H1364" s="34">
        <v>63.27</v>
      </c>
      <c r="I1364" t="s">
        <v>538</v>
      </c>
      <c r="J1364" s="35">
        <f>ROUND(E1364/I1358* H1364,5)</f>
        <v>18.981000000000002</v>
      </c>
      <c r="K1364" s="36"/>
    </row>
    <row r="1365" spans="1:27" x14ac:dyDescent="0.25">
      <c r="D1365" s="37" t="s">
        <v>543</v>
      </c>
      <c r="E1365" s="36"/>
      <c r="H1365" s="36"/>
      <c r="K1365" s="34">
        <f>SUM(J1364:J1364)</f>
        <v>18.981000000000002</v>
      </c>
    </row>
    <row r="1366" spans="1:27" x14ac:dyDescent="0.25">
      <c r="B1366" s="24" t="s">
        <v>544</v>
      </c>
      <c r="E1366" s="36"/>
      <c r="H1366" s="36"/>
      <c r="K1366" s="36"/>
    </row>
    <row r="1367" spans="1:27" ht="150" x14ac:dyDescent="0.25">
      <c r="B1367" t="s">
        <v>1019</v>
      </c>
      <c r="C1367" t="s">
        <v>24</v>
      </c>
      <c r="D1367" s="38" t="s">
        <v>1020</v>
      </c>
      <c r="E1367" s="33">
        <v>1</v>
      </c>
      <c r="G1367" t="s">
        <v>537</v>
      </c>
      <c r="H1367" s="34">
        <v>69.900000000000006</v>
      </c>
      <c r="I1367" t="s">
        <v>538</v>
      </c>
      <c r="J1367" s="35">
        <f>ROUND(E1367* H1367,5)</f>
        <v>69.900000000000006</v>
      </c>
      <c r="K1367" s="36"/>
    </row>
    <row r="1368" spans="1:27" x14ac:dyDescent="0.25">
      <c r="B1368" t="s">
        <v>1015</v>
      </c>
      <c r="C1368" t="s">
        <v>181</v>
      </c>
      <c r="D1368" t="s">
        <v>1016</v>
      </c>
      <c r="E1368" s="33">
        <v>1.4999999999999999E-2</v>
      </c>
      <c r="G1368" t="s">
        <v>537</v>
      </c>
      <c r="H1368" s="34">
        <v>70.650000000000006</v>
      </c>
      <c r="I1368" t="s">
        <v>538</v>
      </c>
      <c r="J1368" s="35">
        <f>ROUND(E1368* H1368,5)</f>
        <v>1.05975</v>
      </c>
      <c r="K1368" s="36"/>
    </row>
    <row r="1369" spans="1:27" x14ac:dyDescent="0.25">
      <c r="D1369" s="37" t="s">
        <v>553</v>
      </c>
      <c r="E1369" s="36"/>
      <c r="H1369" s="36"/>
      <c r="K1369" s="34">
        <f>SUM(J1367:J1368)</f>
        <v>70.95975</v>
      </c>
    </row>
    <row r="1370" spans="1:27" x14ac:dyDescent="0.25">
      <c r="E1370" s="36"/>
      <c r="H1370" s="36"/>
      <c r="K1370" s="36"/>
    </row>
    <row r="1371" spans="1:27" x14ac:dyDescent="0.25">
      <c r="D1371" s="37" t="s">
        <v>555</v>
      </c>
      <c r="E1371" s="36"/>
      <c r="H1371" s="36">
        <v>1.5</v>
      </c>
      <c r="I1371" t="s">
        <v>556</v>
      </c>
      <c r="J1371">
        <f>ROUND(H1371/100*K1362,5)</f>
        <v>0.24287</v>
      </c>
      <c r="K1371" s="36"/>
    </row>
    <row r="1372" spans="1:27" x14ac:dyDescent="0.25">
      <c r="D1372" s="37" t="s">
        <v>554</v>
      </c>
      <c r="E1372" s="36"/>
      <c r="H1372" s="36"/>
      <c r="K1372" s="39">
        <f>SUM(J1359:J1371)</f>
        <v>106.37461999999999</v>
      </c>
    </row>
    <row r="1373" spans="1:27" x14ac:dyDescent="0.25">
      <c r="D1373" s="37" t="s">
        <v>596</v>
      </c>
      <c r="E1373" s="36"/>
      <c r="H1373" s="36">
        <v>5</v>
      </c>
      <c r="I1373" t="s">
        <v>556</v>
      </c>
      <c r="K1373" s="34">
        <f>ROUND(H1373/100*K1372,5)</f>
        <v>5.3187300000000004</v>
      </c>
    </row>
    <row r="1374" spans="1:27" x14ac:dyDescent="0.25">
      <c r="D1374" s="37" t="s">
        <v>557</v>
      </c>
      <c r="E1374" s="36"/>
      <c r="H1374" s="36"/>
      <c r="K1374" s="39">
        <f>SUM(K1372:K1373)</f>
        <v>111.69335</v>
      </c>
    </row>
    <row r="1376" spans="1:27" ht="45" customHeight="1" x14ac:dyDescent="0.25">
      <c r="A1376" s="28" t="s">
        <v>1021</v>
      </c>
      <c r="B1376" s="28" t="s">
        <v>118</v>
      </c>
      <c r="C1376" s="29" t="s">
        <v>24</v>
      </c>
      <c r="D1376" s="7" t="s">
        <v>119</v>
      </c>
      <c r="E1376" s="6"/>
      <c r="F1376" s="6"/>
      <c r="G1376" s="29"/>
      <c r="H1376" s="31" t="s">
        <v>530</v>
      </c>
      <c r="I1376" s="5">
        <v>1</v>
      </c>
      <c r="J1376" s="4"/>
      <c r="K1376" s="32">
        <f>ROUND(K1392,2)</f>
        <v>118.1</v>
      </c>
      <c r="L1376" s="30" t="s">
        <v>1022</v>
      </c>
      <c r="M1376" s="29"/>
      <c r="N1376" s="29"/>
      <c r="O1376" s="29"/>
      <c r="P1376" s="29"/>
      <c r="Q1376" s="29"/>
      <c r="R1376" s="29"/>
      <c r="S1376" s="29"/>
      <c r="T1376" s="29"/>
      <c r="U1376" s="29"/>
      <c r="V1376" s="29"/>
      <c r="W1376" s="29"/>
      <c r="X1376" s="29"/>
      <c r="Y1376" s="29"/>
      <c r="Z1376" s="29"/>
      <c r="AA1376" s="29"/>
    </row>
    <row r="1377" spans="2:11" x14ac:dyDescent="0.25">
      <c r="B1377" s="24" t="s">
        <v>532</v>
      </c>
    </row>
    <row r="1378" spans="2:11" x14ac:dyDescent="0.25">
      <c r="B1378" t="s">
        <v>646</v>
      </c>
      <c r="C1378" t="s">
        <v>534</v>
      </c>
      <c r="D1378" t="s">
        <v>606</v>
      </c>
      <c r="E1378" s="33">
        <v>0.3</v>
      </c>
      <c r="F1378" t="s">
        <v>536</v>
      </c>
      <c r="G1378" t="s">
        <v>537</v>
      </c>
      <c r="H1378" s="34">
        <v>24.55</v>
      </c>
      <c r="I1378" t="s">
        <v>538</v>
      </c>
      <c r="J1378" s="35">
        <f>ROUND(E1378/I1376* H1378,5)</f>
        <v>7.3650000000000002</v>
      </c>
      <c r="K1378" s="36"/>
    </row>
    <row r="1379" spans="2:11" x14ac:dyDescent="0.25">
      <c r="B1379" t="s">
        <v>872</v>
      </c>
      <c r="C1379" t="s">
        <v>534</v>
      </c>
      <c r="D1379" t="s">
        <v>873</v>
      </c>
      <c r="E1379" s="33">
        <v>0.3</v>
      </c>
      <c r="F1379" t="s">
        <v>536</v>
      </c>
      <c r="G1379" t="s">
        <v>537</v>
      </c>
      <c r="H1379" s="34">
        <v>29.42</v>
      </c>
      <c r="I1379" t="s">
        <v>538</v>
      </c>
      <c r="J1379" s="35">
        <f>ROUND(E1379/I1376* H1379,5)</f>
        <v>8.8260000000000005</v>
      </c>
      <c r="K1379" s="36"/>
    </row>
    <row r="1380" spans="2:11" x14ac:dyDescent="0.25">
      <c r="D1380" s="37" t="s">
        <v>539</v>
      </c>
      <c r="E1380" s="36"/>
      <c r="H1380" s="36"/>
      <c r="K1380" s="34">
        <f>SUM(J1378:J1379)</f>
        <v>16.191000000000003</v>
      </c>
    </row>
    <row r="1381" spans="2:11" x14ac:dyDescent="0.25">
      <c r="B1381" s="24" t="s">
        <v>540</v>
      </c>
      <c r="E1381" s="36"/>
      <c r="H1381" s="36"/>
      <c r="K1381" s="36"/>
    </row>
    <row r="1382" spans="2:11" x14ac:dyDescent="0.25">
      <c r="B1382" t="s">
        <v>999</v>
      </c>
      <c r="C1382" t="s">
        <v>534</v>
      </c>
      <c r="D1382" t="s">
        <v>1000</v>
      </c>
      <c r="E1382" s="33">
        <v>0.3</v>
      </c>
      <c r="F1382" t="s">
        <v>536</v>
      </c>
      <c r="G1382" t="s">
        <v>537</v>
      </c>
      <c r="H1382" s="34">
        <v>63.27</v>
      </c>
      <c r="I1382" t="s">
        <v>538</v>
      </c>
      <c r="J1382" s="35">
        <f>ROUND(E1382/I1376* H1382,5)</f>
        <v>18.981000000000002</v>
      </c>
      <c r="K1382" s="36"/>
    </row>
    <row r="1383" spans="2:11" x14ac:dyDescent="0.25">
      <c r="D1383" s="37" t="s">
        <v>543</v>
      </c>
      <c r="E1383" s="36"/>
      <c r="H1383" s="36"/>
      <c r="K1383" s="34">
        <f>SUM(J1382:J1382)</f>
        <v>18.981000000000002</v>
      </c>
    </row>
    <row r="1384" spans="2:11" x14ac:dyDescent="0.25">
      <c r="B1384" s="24" t="s">
        <v>544</v>
      </c>
      <c r="E1384" s="36"/>
      <c r="H1384" s="36"/>
      <c r="K1384" s="36"/>
    </row>
    <row r="1385" spans="2:11" x14ac:dyDescent="0.25">
      <c r="B1385" t="s">
        <v>1015</v>
      </c>
      <c r="C1385" t="s">
        <v>181</v>
      </c>
      <c r="D1385" t="s">
        <v>1016</v>
      </c>
      <c r="E1385" s="33">
        <v>1.4999999999999999E-2</v>
      </c>
      <c r="G1385" t="s">
        <v>537</v>
      </c>
      <c r="H1385" s="34">
        <v>70.650000000000006</v>
      </c>
      <c r="I1385" t="s">
        <v>538</v>
      </c>
      <c r="J1385" s="35">
        <f>ROUND(E1385* H1385,5)</f>
        <v>1.05975</v>
      </c>
      <c r="K1385" s="36"/>
    </row>
    <row r="1386" spans="2:11" ht="150" x14ac:dyDescent="0.25">
      <c r="B1386" t="s">
        <v>1023</v>
      </c>
      <c r="C1386" t="s">
        <v>24</v>
      </c>
      <c r="D1386" s="38" t="s">
        <v>1024</v>
      </c>
      <c r="E1386" s="33">
        <v>1</v>
      </c>
      <c r="G1386" t="s">
        <v>537</v>
      </c>
      <c r="H1386" s="34">
        <v>76</v>
      </c>
      <c r="I1386" t="s">
        <v>538</v>
      </c>
      <c r="J1386" s="35">
        <f>ROUND(E1386* H1386,5)</f>
        <v>76</v>
      </c>
      <c r="K1386" s="36"/>
    </row>
    <row r="1387" spans="2:11" x14ac:dyDescent="0.25">
      <c r="D1387" s="37" t="s">
        <v>553</v>
      </c>
      <c r="E1387" s="36"/>
      <c r="H1387" s="36"/>
      <c r="K1387" s="34">
        <f>SUM(J1385:J1386)</f>
        <v>77.059749999999994</v>
      </c>
    </row>
    <row r="1388" spans="2:11" x14ac:dyDescent="0.25">
      <c r="E1388" s="36"/>
      <c r="H1388" s="36"/>
      <c r="K1388" s="36"/>
    </row>
    <row r="1389" spans="2:11" x14ac:dyDescent="0.25">
      <c r="D1389" s="37" t="s">
        <v>555</v>
      </c>
      <c r="E1389" s="36"/>
      <c r="H1389" s="36">
        <v>1.5</v>
      </c>
      <c r="I1389" t="s">
        <v>556</v>
      </c>
      <c r="J1389">
        <f>ROUND(H1389/100*K1380,5)</f>
        <v>0.24287</v>
      </c>
      <c r="K1389" s="36"/>
    </row>
    <row r="1390" spans="2:11" x14ac:dyDescent="0.25">
      <c r="D1390" s="37" t="s">
        <v>554</v>
      </c>
      <c r="E1390" s="36"/>
      <c r="H1390" s="36"/>
      <c r="K1390" s="39">
        <f>SUM(J1377:J1389)</f>
        <v>112.47462</v>
      </c>
    </row>
    <row r="1391" spans="2:11" x14ac:dyDescent="0.25">
      <c r="D1391" s="37" t="s">
        <v>596</v>
      </c>
      <c r="E1391" s="36"/>
      <c r="H1391" s="36">
        <v>5</v>
      </c>
      <c r="I1391" t="s">
        <v>556</v>
      </c>
      <c r="K1391" s="34">
        <f>ROUND(H1391/100*K1390,5)</f>
        <v>5.6237300000000001</v>
      </c>
    </row>
    <row r="1392" spans="2:11" x14ac:dyDescent="0.25">
      <c r="D1392" s="37" t="s">
        <v>557</v>
      </c>
      <c r="E1392" s="36"/>
      <c r="H1392" s="36"/>
      <c r="K1392" s="39">
        <f>SUM(K1390:K1391)</f>
        <v>118.09835</v>
      </c>
    </row>
    <row r="1394" spans="1:27" ht="45" customHeight="1" x14ac:dyDescent="0.25">
      <c r="A1394" s="28"/>
      <c r="B1394" s="28" t="s">
        <v>1025</v>
      </c>
      <c r="C1394" s="29" t="s">
        <v>31</v>
      </c>
      <c r="D1394" s="7" t="s">
        <v>1026</v>
      </c>
      <c r="E1394" s="6"/>
      <c r="F1394" s="6"/>
      <c r="G1394" s="29"/>
      <c r="H1394" s="31" t="s">
        <v>530</v>
      </c>
      <c r="I1394" s="5">
        <v>1</v>
      </c>
      <c r="J1394" s="4"/>
      <c r="K1394" s="32">
        <f>ROUND(K1406,2)</f>
        <v>8</v>
      </c>
      <c r="L1394" s="30" t="s">
        <v>1027</v>
      </c>
      <c r="M1394" s="29"/>
      <c r="N1394" s="29"/>
      <c r="O1394" s="29"/>
      <c r="P1394" s="29"/>
      <c r="Q1394" s="29"/>
      <c r="R1394" s="29"/>
      <c r="S1394" s="29"/>
      <c r="T1394" s="29"/>
      <c r="U1394" s="29"/>
      <c r="V1394" s="29"/>
      <c r="W1394" s="29"/>
      <c r="X1394" s="29"/>
      <c r="Y1394" s="29"/>
      <c r="Z1394" s="29"/>
      <c r="AA1394" s="29"/>
    </row>
    <row r="1395" spans="1:27" x14ac:dyDescent="0.25">
      <c r="B1395" s="24" t="s">
        <v>532</v>
      </c>
    </row>
    <row r="1396" spans="1:27" x14ac:dyDescent="0.25">
      <c r="B1396" t="s">
        <v>872</v>
      </c>
      <c r="C1396" t="s">
        <v>534</v>
      </c>
      <c r="D1396" t="s">
        <v>873</v>
      </c>
      <c r="E1396" s="33">
        <v>0.1</v>
      </c>
      <c r="F1396" t="s">
        <v>536</v>
      </c>
      <c r="G1396" t="s">
        <v>537</v>
      </c>
      <c r="H1396" s="34">
        <v>29.42</v>
      </c>
      <c r="I1396" t="s">
        <v>538</v>
      </c>
      <c r="J1396" s="35">
        <f>ROUND(E1396/I1394* H1396,5)</f>
        <v>2.9420000000000002</v>
      </c>
      <c r="K1396" s="36"/>
    </row>
    <row r="1397" spans="1:27" x14ac:dyDescent="0.25">
      <c r="B1397" t="s">
        <v>646</v>
      </c>
      <c r="C1397" t="s">
        <v>534</v>
      </c>
      <c r="D1397" t="s">
        <v>606</v>
      </c>
      <c r="E1397" s="33">
        <v>0.1</v>
      </c>
      <c r="F1397" t="s">
        <v>536</v>
      </c>
      <c r="G1397" t="s">
        <v>537</v>
      </c>
      <c r="H1397" s="34">
        <v>24.55</v>
      </c>
      <c r="I1397" t="s">
        <v>538</v>
      </c>
      <c r="J1397" s="35">
        <f>ROUND(E1397/I1394* H1397,5)</f>
        <v>2.4550000000000001</v>
      </c>
      <c r="K1397" s="36"/>
    </row>
    <row r="1398" spans="1:27" x14ac:dyDescent="0.25">
      <c r="D1398" s="37" t="s">
        <v>539</v>
      </c>
      <c r="E1398" s="36"/>
      <c r="H1398" s="36"/>
      <c r="K1398" s="34">
        <f>SUM(J1396:J1397)</f>
        <v>5.3970000000000002</v>
      </c>
    </row>
    <row r="1399" spans="1:27" x14ac:dyDescent="0.25">
      <c r="B1399" s="24" t="s">
        <v>544</v>
      </c>
      <c r="E1399" s="36"/>
      <c r="H1399" s="36"/>
      <c r="K1399" s="36"/>
    </row>
    <row r="1400" spans="1:27" x14ac:dyDescent="0.25">
      <c r="B1400" t="s">
        <v>1028</v>
      </c>
      <c r="C1400" t="s">
        <v>31</v>
      </c>
      <c r="D1400" t="s">
        <v>1029</v>
      </c>
      <c r="E1400" s="33">
        <v>1</v>
      </c>
      <c r="G1400" t="s">
        <v>537</v>
      </c>
      <c r="H1400" s="34">
        <v>2.14</v>
      </c>
      <c r="I1400" t="s">
        <v>538</v>
      </c>
      <c r="J1400" s="35">
        <f>ROUND(E1400* H1400,5)</f>
        <v>2.14</v>
      </c>
      <c r="K1400" s="36"/>
    </row>
    <row r="1401" spans="1:27" x14ac:dyDescent="0.25">
      <c r="D1401" s="37" t="s">
        <v>553</v>
      </c>
      <c r="E1401" s="36"/>
      <c r="H1401" s="36"/>
      <c r="K1401" s="34">
        <f>SUM(J1400:J1400)</f>
        <v>2.14</v>
      </c>
    </row>
    <row r="1402" spans="1:27" x14ac:dyDescent="0.25">
      <c r="E1402" s="36"/>
      <c r="H1402" s="36"/>
      <c r="K1402" s="36"/>
    </row>
    <row r="1403" spans="1:27" x14ac:dyDescent="0.25">
      <c r="D1403" s="37" t="s">
        <v>555</v>
      </c>
      <c r="E1403" s="36"/>
      <c r="H1403" s="36">
        <v>1.5</v>
      </c>
      <c r="I1403" t="s">
        <v>556</v>
      </c>
      <c r="J1403">
        <f>ROUND(H1403/100*K1398,5)</f>
        <v>8.0960000000000004E-2</v>
      </c>
      <c r="K1403" s="36"/>
    </row>
    <row r="1404" spans="1:27" x14ac:dyDescent="0.25">
      <c r="D1404" s="37" t="s">
        <v>554</v>
      </c>
      <c r="E1404" s="36"/>
      <c r="H1404" s="36"/>
      <c r="K1404" s="39">
        <f>SUM(J1395:J1403)</f>
        <v>7.617960000000001</v>
      </c>
    </row>
    <row r="1405" spans="1:27" x14ac:dyDescent="0.25">
      <c r="D1405" s="37" t="s">
        <v>596</v>
      </c>
      <c r="E1405" s="36"/>
      <c r="H1405" s="36">
        <v>5</v>
      </c>
      <c r="I1405" t="s">
        <v>556</v>
      </c>
      <c r="K1405" s="34">
        <f>ROUND(H1405/100*K1404,5)</f>
        <v>0.38090000000000002</v>
      </c>
    </row>
    <row r="1406" spans="1:27" x14ac:dyDescent="0.25">
      <c r="D1406" s="37" t="s">
        <v>557</v>
      </c>
      <c r="E1406" s="36"/>
      <c r="H1406" s="36"/>
      <c r="K1406" s="39">
        <f>SUM(K1404:K1405)</f>
        <v>7.9988600000000005</v>
      </c>
    </row>
    <row r="1408" spans="1:27" ht="45" customHeight="1" x14ac:dyDescent="0.25">
      <c r="A1408" s="28" t="s">
        <v>1030</v>
      </c>
      <c r="B1408" s="28" t="s">
        <v>140</v>
      </c>
      <c r="C1408" s="29" t="s">
        <v>14</v>
      </c>
      <c r="D1408" s="7" t="s">
        <v>141</v>
      </c>
      <c r="E1408" s="6"/>
      <c r="F1408" s="6"/>
      <c r="G1408" s="29"/>
      <c r="H1408" s="31" t="s">
        <v>530</v>
      </c>
      <c r="I1408" s="5">
        <v>1</v>
      </c>
      <c r="J1408" s="4"/>
      <c r="K1408" s="32">
        <f>ROUND(K1421,2)</f>
        <v>54.18</v>
      </c>
      <c r="L1408" s="30" t="s">
        <v>1031</v>
      </c>
      <c r="M1408" s="29"/>
      <c r="N1408" s="29"/>
      <c r="O1408" s="29"/>
      <c r="P1408" s="29"/>
      <c r="Q1408" s="29"/>
      <c r="R1408" s="29"/>
      <c r="S1408" s="29"/>
      <c r="T1408" s="29"/>
      <c r="U1408" s="29"/>
      <c r="V1408" s="29"/>
      <c r="W1408" s="29"/>
      <c r="X1408" s="29"/>
      <c r="Y1408" s="29"/>
      <c r="Z1408" s="29"/>
      <c r="AA1408" s="29"/>
    </row>
    <row r="1409" spans="1:27" x14ac:dyDescent="0.25">
      <c r="B1409" s="24" t="s">
        <v>532</v>
      </c>
    </row>
    <row r="1410" spans="1:27" x14ac:dyDescent="0.25">
      <c r="B1410" t="s">
        <v>980</v>
      </c>
      <c r="C1410" t="s">
        <v>534</v>
      </c>
      <c r="D1410" t="s">
        <v>981</v>
      </c>
      <c r="E1410" s="33">
        <v>0.18</v>
      </c>
      <c r="F1410" t="s">
        <v>536</v>
      </c>
      <c r="G1410" t="s">
        <v>537</v>
      </c>
      <c r="H1410" s="34">
        <v>26.12</v>
      </c>
      <c r="I1410" t="s">
        <v>538</v>
      </c>
      <c r="J1410" s="35">
        <f>ROUND(E1410/I1408* H1410,5)</f>
        <v>4.7016</v>
      </c>
      <c r="K1410" s="36"/>
    </row>
    <row r="1411" spans="1:27" x14ac:dyDescent="0.25">
      <c r="B1411" t="s">
        <v>978</v>
      </c>
      <c r="C1411" t="s">
        <v>534</v>
      </c>
      <c r="D1411" t="s">
        <v>979</v>
      </c>
      <c r="E1411" s="33">
        <v>0.18</v>
      </c>
      <c r="F1411" t="s">
        <v>536</v>
      </c>
      <c r="G1411" t="s">
        <v>537</v>
      </c>
      <c r="H1411" s="34">
        <v>29.42</v>
      </c>
      <c r="I1411" t="s">
        <v>538</v>
      </c>
      <c r="J1411" s="35">
        <f>ROUND(E1411/I1408* H1411,5)</f>
        <v>5.2956000000000003</v>
      </c>
      <c r="K1411" s="36"/>
    </row>
    <row r="1412" spans="1:27" x14ac:dyDescent="0.25">
      <c r="D1412" s="37" t="s">
        <v>539</v>
      </c>
      <c r="E1412" s="36"/>
      <c r="H1412" s="36"/>
      <c r="K1412" s="34">
        <f>SUM(J1410:J1411)</f>
        <v>9.9971999999999994</v>
      </c>
    </row>
    <row r="1413" spans="1:27" x14ac:dyDescent="0.25">
      <c r="B1413" s="24" t="s">
        <v>544</v>
      </c>
      <c r="E1413" s="36"/>
      <c r="H1413" s="36"/>
      <c r="K1413" s="36"/>
    </row>
    <row r="1414" spans="1:27" x14ac:dyDescent="0.25">
      <c r="B1414" t="s">
        <v>1032</v>
      </c>
      <c r="C1414" t="s">
        <v>14</v>
      </c>
      <c r="D1414" t="s">
        <v>1033</v>
      </c>
      <c r="E1414" s="33">
        <v>1.05</v>
      </c>
      <c r="G1414" t="s">
        <v>537</v>
      </c>
      <c r="H1414" s="34">
        <v>37.799999999999997</v>
      </c>
      <c r="I1414" t="s">
        <v>538</v>
      </c>
      <c r="J1414" s="35">
        <f>ROUND(E1414* H1414,5)</f>
        <v>39.69</v>
      </c>
      <c r="K1414" s="36"/>
    </row>
    <row r="1415" spans="1:27" x14ac:dyDescent="0.25">
      <c r="B1415" t="s">
        <v>1034</v>
      </c>
      <c r="C1415" t="s">
        <v>31</v>
      </c>
      <c r="D1415" t="s">
        <v>1035</v>
      </c>
      <c r="E1415" s="33">
        <v>5.5</v>
      </c>
      <c r="G1415" t="s">
        <v>537</v>
      </c>
      <c r="H1415" s="34">
        <v>0.32</v>
      </c>
      <c r="I1415" t="s">
        <v>538</v>
      </c>
      <c r="J1415" s="35">
        <f>ROUND(E1415* H1415,5)</f>
        <v>1.76</v>
      </c>
      <c r="K1415" s="36"/>
    </row>
    <row r="1416" spans="1:27" x14ac:dyDescent="0.25">
      <c r="D1416" s="37" t="s">
        <v>553</v>
      </c>
      <c r="E1416" s="36"/>
      <c r="H1416" s="36"/>
      <c r="K1416" s="34">
        <f>SUM(J1414:J1415)</f>
        <v>41.449999999999996</v>
      </c>
    </row>
    <row r="1417" spans="1:27" x14ac:dyDescent="0.25">
      <c r="E1417" s="36"/>
      <c r="H1417" s="36"/>
      <c r="K1417" s="36"/>
    </row>
    <row r="1418" spans="1:27" x14ac:dyDescent="0.25">
      <c r="D1418" s="37" t="s">
        <v>555</v>
      </c>
      <c r="E1418" s="36"/>
      <c r="H1418" s="36">
        <v>1.5</v>
      </c>
      <c r="I1418" t="s">
        <v>556</v>
      </c>
      <c r="J1418">
        <f>ROUND(H1418/100*K1412,5)</f>
        <v>0.14996000000000001</v>
      </c>
      <c r="K1418" s="36"/>
    </row>
    <row r="1419" spans="1:27" x14ac:dyDescent="0.25">
      <c r="D1419" s="37" t="s">
        <v>554</v>
      </c>
      <c r="E1419" s="36"/>
      <c r="H1419" s="36"/>
      <c r="K1419" s="39">
        <f>SUM(J1409:J1418)</f>
        <v>51.597159999999995</v>
      </c>
    </row>
    <row r="1420" spans="1:27" x14ac:dyDescent="0.25">
      <c r="D1420" s="37" t="s">
        <v>596</v>
      </c>
      <c r="E1420" s="36"/>
      <c r="H1420" s="36">
        <v>5</v>
      </c>
      <c r="I1420" t="s">
        <v>556</v>
      </c>
      <c r="K1420" s="34">
        <f>ROUND(H1420/100*K1419,5)</f>
        <v>2.57986</v>
      </c>
    </row>
    <row r="1421" spans="1:27" x14ac:dyDescent="0.25">
      <c r="D1421" s="37" t="s">
        <v>557</v>
      </c>
      <c r="E1421" s="36"/>
      <c r="H1421" s="36"/>
      <c r="K1421" s="39">
        <f>SUM(K1419:K1420)</f>
        <v>54.177019999999999</v>
      </c>
    </row>
    <row r="1423" spans="1:27" ht="45" customHeight="1" x14ac:dyDescent="0.25">
      <c r="A1423" s="28" t="s">
        <v>1036</v>
      </c>
      <c r="B1423" s="28" t="s">
        <v>142</v>
      </c>
      <c r="C1423" s="29" t="s">
        <v>14</v>
      </c>
      <c r="D1423" s="7" t="s">
        <v>143</v>
      </c>
      <c r="E1423" s="6"/>
      <c r="F1423" s="6"/>
      <c r="G1423" s="29"/>
      <c r="H1423" s="31" t="s">
        <v>530</v>
      </c>
      <c r="I1423" s="5">
        <v>1</v>
      </c>
      <c r="J1423" s="4"/>
      <c r="K1423" s="32">
        <f>ROUND(K1436,2)</f>
        <v>55.72</v>
      </c>
      <c r="L1423" s="30" t="s">
        <v>1037</v>
      </c>
      <c r="M1423" s="29"/>
      <c r="N1423" s="29"/>
      <c r="O1423" s="29"/>
      <c r="P1423" s="29"/>
      <c r="Q1423" s="29"/>
      <c r="R1423" s="29"/>
      <c r="S1423" s="29"/>
      <c r="T1423" s="29"/>
      <c r="U1423" s="29"/>
      <c r="V1423" s="29"/>
      <c r="W1423" s="29"/>
      <c r="X1423" s="29"/>
      <c r="Y1423" s="29"/>
      <c r="Z1423" s="29"/>
      <c r="AA1423" s="29"/>
    </row>
    <row r="1424" spans="1:27" x14ac:dyDescent="0.25">
      <c r="B1424" s="24" t="s">
        <v>532</v>
      </c>
    </row>
    <row r="1425" spans="1:27" x14ac:dyDescent="0.25">
      <c r="B1425" t="s">
        <v>980</v>
      </c>
      <c r="C1425" t="s">
        <v>534</v>
      </c>
      <c r="D1425" t="s">
        <v>981</v>
      </c>
      <c r="E1425" s="33">
        <v>0.18</v>
      </c>
      <c r="F1425" t="s">
        <v>536</v>
      </c>
      <c r="G1425" t="s">
        <v>537</v>
      </c>
      <c r="H1425" s="34">
        <v>26.12</v>
      </c>
      <c r="I1425" t="s">
        <v>538</v>
      </c>
      <c r="J1425" s="35">
        <f>ROUND(E1425/I1423* H1425,5)</f>
        <v>4.7016</v>
      </c>
      <c r="K1425" s="36"/>
    </row>
    <row r="1426" spans="1:27" x14ac:dyDescent="0.25">
      <c r="B1426" t="s">
        <v>978</v>
      </c>
      <c r="C1426" t="s">
        <v>534</v>
      </c>
      <c r="D1426" t="s">
        <v>979</v>
      </c>
      <c r="E1426" s="33">
        <v>0.18</v>
      </c>
      <c r="F1426" t="s">
        <v>536</v>
      </c>
      <c r="G1426" t="s">
        <v>537</v>
      </c>
      <c r="H1426" s="34">
        <v>29.42</v>
      </c>
      <c r="I1426" t="s">
        <v>538</v>
      </c>
      <c r="J1426" s="35">
        <f>ROUND(E1426/I1423* H1426,5)</f>
        <v>5.2956000000000003</v>
      </c>
      <c r="K1426" s="36"/>
    </row>
    <row r="1427" spans="1:27" x14ac:dyDescent="0.25">
      <c r="D1427" s="37" t="s">
        <v>539</v>
      </c>
      <c r="E1427" s="36"/>
      <c r="H1427" s="36"/>
      <c r="K1427" s="34">
        <f>SUM(J1425:J1426)</f>
        <v>9.9971999999999994</v>
      </c>
    </row>
    <row r="1428" spans="1:27" x14ac:dyDescent="0.25">
      <c r="B1428" s="24" t="s">
        <v>544</v>
      </c>
      <c r="E1428" s="36"/>
      <c r="H1428" s="36"/>
      <c r="K1428" s="36"/>
    </row>
    <row r="1429" spans="1:27" x14ac:dyDescent="0.25">
      <c r="B1429" t="s">
        <v>1034</v>
      </c>
      <c r="C1429" t="s">
        <v>31</v>
      </c>
      <c r="D1429" t="s">
        <v>1035</v>
      </c>
      <c r="E1429" s="33">
        <v>5.5</v>
      </c>
      <c r="G1429" t="s">
        <v>537</v>
      </c>
      <c r="H1429" s="34">
        <v>0.32</v>
      </c>
      <c r="I1429" t="s">
        <v>538</v>
      </c>
      <c r="J1429" s="35">
        <f>ROUND(E1429* H1429,5)</f>
        <v>1.76</v>
      </c>
      <c r="K1429" s="36"/>
    </row>
    <row r="1430" spans="1:27" x14ac:dyDescent="0.25">
      <c r="B1430" t="s">
        <v>1038</v>
      </c>
      <c r="C1430" t="s">
        <v>14</v>
      </c>
      <c r="D1430" t="s">
        <v>1039</v>
      </c>
      <c r="E1430" s="33">
        <v>1.05</v>
      </c>
      <c r="G1430" t="s">
        <v>537</v>
      </c>
      <c r="H1430" s="34">
        <v>39.200000000000003</v>
      </c>
      <c r="I1430" t="s">
        <v>538</v>
      </c>
      <c r="J1430" s="35">
        <f>ROUND(E1430* H1430,5)</f>
        <v>41.16</v>
      </c>
      <c r="K1430" s="36"/>
    </row>
    <row r="1431" spans="1:27" x14ac:dyDescent="0.25">
      <c r="D1431" s="37" t="s">
        <v>553</v>
      </c>
      <c r="E1431" s="36"/>
      <c r="H1431" s="36"/>
      <c r="K1431" s="34">
        <f>SUM(J1429:J1430)</f>
        <v>42.919999999999995</v>
      </c>
    </row>
    <row r="1432" spans="1:27" x14ac:dyDescent="0.25">
      <c r="E1432" s="36"/>
      <c r="H1432" s="36"/>
      <c r="K1432" s="36"/>
    </row>
    <row r="1433" spans="1:27" x14ac:dyDescent="0.25">
      <c r="D1433" s="37" t="s">
        <v>555</v>
      </c>
      <c r="E1433" s="36"/>
      <c r="H1433" s="36">
        <v>1.5</v>
      </c>
      <c r="I1433" t="s">
        <v>556</v>
      </c>
      <c r="J1433">
        <f>ROUND(H1433/100*K1427,5)</f>
        <v>0.14996000000000001</v>
      </c>
      <c r="K1433" s="36"/>
    </row>
    <row r="1434" spans="1:27" x14ac:dyDescent="0.25">
      <c r="D1434" s="37" t="s">
        <v>554</v>
      </c>
      <c r="E1434" s="36"/>
      <c r="H1434" s="36"/>
      <c r="K1434" s="39">
        <f>SUM(J1424:J1433)</f>
        <v>53.067159999999994</v>
      </c>
    </row>
    <row r="1435" spans="1:27" x14ac:dyDescent="0.25">
      <c r="D1435" s="37" t="s">
        <v>596</v>
      </c>
      <c r="E1435" s="36"/>
      <c r="H1435" s="36">
        <v>5</v>
      </c>
      <c r="I1435" t="s">
        <v>556</v>
      </c>
      <c r="K1435" s="34">
        <f>ROUND(H1435/100*K1434,5)</f>
        <v>2.6533600000000002</v>
      </c>
    </row>
    <row r="1436" spans="1:27" x14ac:dyDescent="0.25">
      <c r="D1436" s="37" t="s">
        <v>557</v>
      </c>
      <c r="E1436" s="36"/>
      <c r="H1436" s="36"/>
      <c r="K1436" s="39">
        <f>SUM(K1434:K1435)</f>
        <v>55.720519999999993</v>
      </c>
    </row>
    <row r="1438" spans="1:27" ht="45" customHeight="1" x14ac:dyDescent="0.25">
      <c r="A1438" s="28" t="s">
        <v>1040</v>
      </c>
      <c r="B1438" s="28" t="s">
        <v>196</v>
      </c>
      <c r="C1438" s="29" t="s">
        <v>24</v>
      </c>
      <c r="D1438" s="7" t="s">
        <v>197</v>
      </c>
      <c r="E1438" s="6"/>
      <c r="F1438" s="6"/>
      <c r="G1438" s="29"/>
      <c r="H1438" s="31" t="s">
        <v>530</v>
      </c>
      <c r="I1438" s="5">
        <v>1</v>
      </c>
      <c r="J1438" s="4"/>
      <c r="K1438" s="32">
        <f>ROUND(K1451,2)</f>
        <v>124.83</v>
      </c>
      <c r="L1438" s="30" t="s">
        <v>1041</v>
      </c>
      <c r="M1438" s="29"/>
      <c r="N1438" s="29"/>
      <c r="O1438" s="29"/>
      <c r="P1438" s="29"/>
      <c r="Q1438" s="29"/>
      <c r="R1438" s="29"/>
      <c r="S1438" s="29"/>
      <c r="T1438" s="29"/>
      <c r="U1438" s="29"/>
      <c r="V1438" s="29"/>
      <c r="W1438" s="29"/>
      <c r="X1438" s="29"/>
      <c r="Y1438" s="29"/>
      <c r="Z1438" s="29"/>
      <c r="AA1438" s="29"/>
    </row>
    <row r="1439" spans="1:27" x14ac:dyDescent="0.25">
      <c r="B1439" s="24" t="s">
        <v>532</v>
      </c>
    </row>
    <row r="1440" spans="1:27" x14ac:dyDescent="0.25">
      <c r="B1440" t="s">
        <v>646</v>
      </c>
      <c r="C1440" t="s">
        <v>534</v>
      </c>
      <c r="D1440" t="s">
        <v>606</v>
      </c>
      <c r="E1440" s="33">
        <v>0.25</v>
      </c>
      <c r="F1440" t="s">
        <v>536</v>
      </c>
      <c r="G1440" t="s">
        <v>537</v>
      </c>
      <c r="H1440" s="34">
        <v>24.55</v>
      </c>
      <c r="I1440" t="s">
        <v>538</v>
      </c>
      <c r="J1440" s="35">
        <f>ROUND(E1440/I1438* H1440,5)</f>
        <v>6.1375000000000002</v>
      </c>
      <c r="K1440" s="36"/>
    </row>
    <row r="1441" spans="1:27" x14ac:dyDescent="0.25">
      <c r="B1441" t="s">
        <v>703</v>
      </c>
      <c r="C1441" t="s">
        <v>534</v>
      </c>
      <c r="D1441" t="s">
        <v>704</v>
      </c>
      <c r="E1441" s="33">
        <v>0.4</v>
      </c>
      <c r="F1441" t="s">
        <v>536</v>
      </c>
      <c r="G1441" t="s">
        <v>537</v>
      </c>
      <c r="H1441" s="34">
        <v>30.41</v>
      </c>
      <c r="I1441" t="s">
        <v>538</v>
      </c>
      <c r="J1441" s="35">
        <f>ROUND(E1441/I1438* H1441,5)</f>
        <v>12.164</v>
      </c>
      <c r="K1441" s="36"/>
    </row>
    <row r="1442" spans="1:27" x14ac:dyDescent="0.25">
      <c r="D1442" s="37" t="s">
        <v>539</v>
      </c>
      <c r="E1442" s="36"/>
      <c r="H1442" s="36"/>
      <c r="K1442" s="34">
        <f>SUM(J1440:J1441)</f>
        <v>18.301500000000001</v>
      </c>
    </row>
    <row r="1443" spans="1:27" x14ac:dyDescent="0.25">
      <c r="B1443" s="24" t="s">
        <v>544</v>
      </c>
      <c r="E1443" s="36"/>
      <c r="H1443" s="36"/>
      <c r="K1443" s="36"/>
    </row>
    <row r="1444" spans="1:27" x14ac:dyDescent="0.25">
      <c r="B1444" t="s">
        <v>1042</v>
      </c>
      <c r="C1444" t="s">
        <v>14</v>
      </c>
      <c r="D1444" t="s">
        <v>1043</v>
      </c>
      <c r="E1444" s="33">
        <v>3.8</v>
      </c>
      <c r="G1444" t="s">
        <v>537</v>
      </c>
      <c r="H1444" s="34">
        <v>4.1399999999999997</v>
      </c>
      <c r="I1444" t="s">
        <v>538</v>
      </c>
      <c r="J1444" s="35">
        <f>ROUND(E1444* H1444,5)</f>
        <v>15.731999999999999</v>
      </c>
      <c r="K1444" s="36"/>
    </row>
    <row r="1445" spans="1:27" ht="150" x14ac:dyDescent="0.25">
      <c r="B1445" t="s">
        <v>1044</v>
      </c>
      <c r="C1445" t="s">
        <v>31</v>
      </c>
      <c r="D1445" s="38" t="s">
        <v>1045</v>
      </c>
      <c r="E1445" s="33">
        <v>0.5</v>
      </c>
      <c r="G1445" t="s">
        <v>537</v>
      </c>
      <c r="H1445" s="34">
        <v>169.15</v>
      </c>
      <c r="I1445" t="s">
        <v>538</v>
      </c>
      <c r="J1445" s="35">
        <f>ROUND(E1445* H1445,5)</f>
        <v>84.575000000000003</v>
      </c>
      <c r="K1445" s="36"/>
    </row>
    <row r="1446" spans="1:27" x14ac:dyDescent="0.25">
      <c r="D1446" s="37" t="s">
        <v>553</v>
      </c>
      <c r="E1446" s="36"/>
      <c r="H1446" s="36"/>
      <c r="K1446" s="34">
        <f>SUM(J1444:J1445)</f>
        <v>100.307</v>
      </c>
    </row>
    <row r="1447" spans="1:27" x14ac:dyDescent="0.25">
      <c r="E1447" s="36"/>
      <c r="H1447" s="36"/>
      <c r="K1447" s="36"/>
    </row>
    <row r="1448" spans="1:27" x14ac:dyDescent="0.25">
      <c r="D1448" s="37" t="s">
        <v>555</v>
      </c>
      <c r="E1448" s="36"/>
      <c r="H1448" s="36">
        <v>1.5</v>
      </c>
      <c r="I1448" t="s">
        <v>556</v>
      </c>
      <c r="J1448">
        <f>ROUND(H1448/100*K1442,5)</f>
        <v>0.27451999999999999</v>
      </c>
      <c r="K1448" s="36"/>
    </row>
    <row r="1449" spans="1:27" x14ac:dyDescent="0.25">
      <c r="D1449" s="37" t="s">
        <v>554</v>
      </c>
      <c r="E1449" s="36"/>
      <c r="H1449" s="36"/>
      <c r="K1449" s="39">
        <f>SUM(J1439:J1448)</f>
        <v>118.88302</v>
      </c>
    </row>
    <row r="1450" spans="1:27" x14ac:dyDescent="0.25">
      <c r="D1450" s="37" t="s">
        <v>596</v>
      </c>
      <c r="E1450" s="36"/>
      <c r="H1450" s="36">
        <v>5</v>
      </c>
      <c r="I1450" t="s">
        <v>556</v>
      </c>
      <c r="K1450" s="34">
        <f>ROUND(H1450/100*K1449,5)</f>
        <v>5.9441499999999996</v>
      </c>
    </row>
    <row r="1451" spans="1:27" x14ac:dyDescent="0.25">
      <c r="D1451" s="37" t="s">
        <v>557</v>
      </c>
      <c r="E1451" s="36"/>
      <c r="H1451" s="36"/>
      <c r="K1451" s="39">
        <f>SUM(K1449:K1450)</f>
        <v>124.82717</v>
      </c>
    </row>
    <row r="1453" spans="1:27" ht="45" customHeight="1" x14ac:dyDescent="0.25">
      <c r="A1453" s="28" t="s">
        <v>1046</v>
      </c>
      <c r="B1453" s="28" t="s">
        <v>198</v>
      </c>
      <c r="C1453" s="29" t="s">
        <v>24</v>
      </c>
      <c r="D1453" s="7" t="s">
        <v>199</v>
      </c>
      <c r="E1453" s="6"/>
      <c r="F1453" s="6"/>
      <c r="G1453" s="29"/>
      <c r="H1453" s="31" t="s">
        <v>530</v>
      </c>
      <c r="I1453" s="5">
        <v>1</v>
      </c>
      <c r="J1453" s="4"/>
      <c r="K1453" s="32">
        <f>ROUND(K1468,2)</f>
        <v>194.19</v>
      </c>
      <c r="L1453" s="30" t="s">
        <v>1047</v>
      </c>
      <c r="M1453" s="29"/>
      <c r="N1453" s="29"/>
      <c r="O1453" s="29"/>
      <c r="P1453" s="29"/>
      <c r="Q1453" s="29"/>
      <c r="R1453" s="29"/>
      <c r="S1453" s="29"/>
      <c r="T1453" s="29"/>
      <c r="U1453" s="29"/>
      <c r="V1453" s="29"/>
      <c r="W1453" s="29"/>
      <c r="X1453" s="29"/>
      <c r="Y1453" s="29"/>
      <c r="Z1453" s="29"/>
      <c r="AA1453" s="29"/>
    </row>
    <row r="1454" spans="1:27" x14ac:dyDescent="0.25">
      <c r="B1454" s="24" t="s">
        <v>532</v>
      </c>
    </row>
    <row r="1455" spans="1:27" x14ac:dyDescent="0.25">
      <c r="B1455" t="s">
        <v>838</v>
      </c>
      <c r="C1455" t="s">
        <v>534</v>
      </c>
      <c r="D1455" t="s">
        <v>839</v>
      </c>
      <c r="E1455" s="33">
        <v>0.4</v>
      </c>
      <c r="F1455" t="s">
        <v>536</v>
      </c>
      <c r="G1455" t="s">
        <v>537</v>
      </c>
      <c r="H1455" s="34">
        <v>29.42</v>
      </c>
      <c r="I1455" t="s">
        <v>538</v>
      </c>
      <c r="J1455" s="35">
        <f>ROUND(E1455/I1453* H1455,5)</f>
        <v>11.768000000000001</v>
      </c>
      <c r="K1455" s="36"/>
    </row>
    <row r="1456" spans="1:27" x14ac:dyDescent="0.25">
      <c r="B1456" t="s">
        <v>703</v>
      </c>
      <c r="C1456" t="s">
        <v>534</v>
      </c>
      <c r="D1456" t="s">
        <v>704</v>
      </c>
      <c r="E1456" s="33">
        <v>0.4</v>
      </c>
      <c r="F1456" t="s">
        <v>536</v>
      </c>
      <c r="G1456" t="s">
        <v>537</v>
      </c>
      <c r="H1456" s="34">
        <v>30.41</v>
      </c>
      <c r="I1456" t="s">
        <v>538</v>
      </c>
      <c r="J1456" s="35">
        <f>ROUND(E1456/I1453* H1456,5)</f>
        <v>12.164</v>
      </c>
      <c r="K1456" s="36"/>
    </row>
    <row r="1457" spans="1:27" x14ac:dyDescent="0.25">
      <c r="B1457" t="s">
        <v>646</v>
      </c>
      <c r="C1457" t="s">
        <v>534</v>
      </c>
      <c r="D1457" t="s">
        <v>606</v>
      </c>
      <c r="E1457" s="33">
        <v>0.25</v>
      </c>
      <c r="F1457" t="s">
        <v>536</v>
      </c>
      <c r="G1457" t="s">
        <v>537</v>
      </c>
      <c r="H1457" s="34">
        <v>24.55</v>
      </c>
      <c r="I1457" t="s">
        <v>538</v>
      </c>
      <c r="J1457" s="35">
        <f>ROUND(E1457/I1453* H1457,5)</f>
        <v>6.1375000000000002</v>
      </c>
      <c r="K1457" s="36"/>
    </row>
    <row r="1458" spans="1:27" x14ac:dyDescent="0.25">
      <c r="D1458" s="37" t="s">
        <v>539</v>
      </c>
      <c r="E1458" s="36"/>
      <c r="H1458" s="36"/>
      <c r="K1458" s="34">
        <f>SUM(J1455:J1457)</f>
        <v>30.069500000000001</v>
      </c>
    </row>
    <row r="1459" spans="1:27" x14ac:dyDescent="0.25">
      <c r="B1459" s="24" t="s">
        <v>544</v>
      </c>
      <c r="E1459" s="36"/>
      <c r="H1459" s="36"/>
      <c r="K1459" s="36"/>
    </row>
    <row r="1460" spans="1:27" x14ac:dyDescent="0.25">
      <c r="B1460" t="s">
        <v>1042</v>
      </c>
      <c r="C1460" t="s">
        <v>14</v>
      </c>
      <c r="D1460" t="s">
        <v>1043</v>
      </c>
      <c r="E1460" s="33">
        <v>6</v>
      </c>
      <c r="G1460" t="s">
        <v>537</v>
      </c>
      <c r="H1460" s="34">
        <v>4.1399999999999997</v>
      </c>
      <c r="I1460" t="s">
        <v>538</v>
      </c>
      <c r="J1460" s="35">
        <f>ROUND(E1460* H1460,5)</f>
        <v>24.84</v>
      </c>
      <c r="K1460" s="36"/>
    </row>
    <row r="1461" spans="1:27" ht="150" x14ac:dyDescent="0.25">
      <c r="B1461" t="s">
        <v>1044</v>
      </c>
      <c r="C1461" t="s">
        <v>31</v>
      </c>
      <c r="D1461" s="38" t="s">
        <v>1045</v>
      </c>
      <c r="E1461" s="33">
        <v>0.5</v>
      </c>
      <c r="G1461" t="s">
        <v>537</v>
      </c>
      <c r="H1461" s="34">
        <v>169.15</v>
      </c>
      <c r="I1461" t="s">
        <v>538</v>
      </c>
      <c r="J1461" s="35">
        <f>ROUND(E1461* H1461,5)</f>
        <v>84.575000000000003</v>
      </c>
      <c r="K1461" s="36"/>
    </row>
    <row r="1462" spans="1:27" ht="135" x14ac:dyDescent="0.25">
      <c r="B1462" t="s">
        <v>1048</v>
      </c>
      <c r="C1462" t="s">
        <v>31</v>
      </c>
      <c r="D1462" s="38" t="s">
        <v>1049</v>
      </c>
      <c r="E1462" s="33">
        <v>1</v>
      </c>
      <c r="G1462" t="s">
        <v>537</v>
      </c>
      <c r="H1462" s="34">
        <v>45.01</v>
      </c>
      <c r="I1462" t="s">
        <v>538</v>
      </c>
      <c r="J1462" s="35">
        <f>ROUND(E1462* H1462,5)</f>
        <v>45.01</v>
      </c>
      <c r="K1462" s="36"/>
    </row>
    <row r="1463" spans="1:27" x14ac:dyDescent="0.25">
      <c r="D1463" s="37" t="s">
        <v>553</v>
      </c>
      <c r="E1463" s="36"/>
      <c r="H1463" s="36"/>
      <c r="K1463" s="34">
        <f>SUM(J1460:J1462)</f>
        <v>154.42500000000001</v>
      </c>
    </row>
    <row r="1464" spans="1:27" x14ac:dyDescent="0.25">
      <c r="E1464" s="36"/>
      <c r="H1464" s="36"/>
      <c r="K1464" s="36"/>
    </row>
    <row r="1465" spans="1:27" x14ac:dyDescent="0.25">
      <c r="D1465" s="37" t="s">
        <v>555</v>
      </c>
      <c r="E1465" s="36"/>
      <c r="H1465" s="36">
        <v>1.5</v>
      </c>
      <c r="I1465" t="s">
        <v>556</v>
      </c>
      <c r="J1465">
        <f>ROUND(H1465/100*K1458,5)</f>
        <v>0.45104</v>
      </c>
      <c r="K1465" s="36"/>
    </row>
    <row r="1466" spans="1:27" x14ac:dyDescent="0.25">
      <c r="D1466" s="37" t="s">
        <v>554</v>
      </c>
      <c r="E1466" s="36"/>
      <c r="H1466" s="36"/>
      <c r="K1466" s="39">
        <f>SUM(J1454:J1465)</f>
        <v>184.94553999999999</v>
      </c>
    </row>
    <row r="1467" spans="1:27" x14ac:dyDescent="0.25">
      <c r="D1467" s="37" t="s">
        <v>596</v>
      </c>
      <c r="E1467" s="36"/>
      <c r="H1467" s="36">
        <v>5</v>
      </c>
      <c r="I1467" t="s">
        <v>556</v>
      </c>
      <c r="K1467" s="34">
        <f>ROUND(H1467/100*K1466,5)</f>
        <v>9.2472799999999999</v>
      </c>
    </row>
    <row r="1468" spans="1:27" x14ac:dyDescent="0.25">
      <c r="D1468" s="37" t="s">
        <v>557</v>
      </c>
      <c r="E1468" s="36"/>
      <c r="H1468" s="36"/>
      <c r="K1468" s="39">
        <f>SUM(K1466:K1467)</f>
        <v>194.19281999999998</v>
      </c>
    </row>
    <row r="1470" spans="1:27" ht="45" customHeight="1" x14ac:dyDescent="0.25">
      <c r="A1470" s="28"/>
      <c r="B1470" s="28" t="s">
        <v>1050</v>
      </c>
      <c r="C1470" s="29" t="s">
        <v>14</v>
      </c>
      <c r="D1470" s="7" t="s">
        <v>1051</v>
      </c>
      <c r="E1470" s="6"/>
      <c r="F1470" s="6"/>
      <c r="G1470" s="29"/>
      <c r="H1470" s="31" t="s">
        <v>530</v>
      </c>
      <c r="I1470" s="5">
        <v>1</v>
      </c>
      <c r="J1470" s="4"/>
      <c r="K1470" s="32">
        <f>ROUND(K1482,2)</f>
        <v>3.53</v>
      </c>
      <c r="L1470" s="30" t="s">
        <v>1052</v>
      </c>
      <c r="M1470" s="29"/>
      <c r="N1470" s="29"/>
      <c r="O1470" s="29"/>
      <c r="P1470" s="29"/>
      <c r="Q1470" s="29"/>
      <c r="R1470" s="29"/>
      <c r="S1470" s="29"/>
      <c r="T1470" s="29"/>
      <c r="U1470" s="29"/>
      <c r="V1470" s="29"/>
      <c r="W1470" s="29"/>
      <c r="X1470" s="29"/>
      <c r="Y1470" s="29"/>
      <c r="Z1470" s="29"/>
      <c r="AA1470" s="29"/>
    </row>
    <row r="1471" spans="1:27" x14ac:dyDescent="0.25">
      <c r="B1471" s="24" t="s">
        <v>532</v>
      </c>
    </row>
    <row r="1472" spans="1:27" x14ac:dyDescent="0.25">
      <c r="B1472" t="s">
        <v>980</v>
      </c>
      <c r="C1472" t="s">
        <v>534</v>
      </c>
      <c r="D1472" t="s">
        <v>981</v>
      </c>
      <c r="E1472" s="33">
        <v>0.02</v>
      </c>
      <c r="F1472" t="s">
        <v>536</v>
      </c>
      <c r="G1472" t="s">
        <v>537</v>
      </c>
      <c r="H1472" s="34">
        <v>26.12</v>
      </c>
      <c r="I1472" t="s">
        <v>538</v>
      </c>
      <c r="J1472" s="35">
        <f>ROUND(E1472/I1470* H1472,5)</f>
        <v>0.52239999999999998</v>
      </c>
      <c r="K1472" s="36"/>
    </row>
    <row r="1473" spans="1:27" x14ac:dyDescent="0.25">
      <c r="B1473" t="s">
        <v>978</v>
      </c>
      <c r="C1473" t="s">
        <v>534</v>
      </c>
      <c r="D1473" t="s">
        <v>979</v>
      </c>
      <c r="E1473" s="33">
        <v>0.04</v>
      </c>
      <c r="F1473" t="s">
        <v>536</v>
      </c>
      <c r="G1473" t="s">
        <v>537</v>
      </c>
      <c r="H1473" s="34">
        <v>29.42</v>
      </c>
      <c r="I1473" t="s">
        <v>538</v>
      </c>
      <c r="J1473" s="35">
        <f>ROUND(E1473/I1470* H1473,5)</f>
        <v>1.1768000000000001</v>
      </c>
      <c r="K1473" s="36"/>
    </row>
    <row r="1474" spans="1:27" x14ac:dyDescent="0.25">
      <c r="D1474" s="37" t="s">
        <v>539</v>
      </c>
      <c r="E1474" s="36"/>
      <c r="H1474" s="36"/>
      <c r="K1474" s="34">
        <f>SUM(J1472:J1473)</f>
        <v>1.6992</v>
      </c>
    </row>
    <row r="1475" spans="1:27" x14ac:dyDescent="0.25">
      <c r="B1475" s="24" t="s">
        <v>544</v>
      </c>
      <c r="E1475" s="36"/>
      <c r="H1475" s="36"/>
      <c r="K1475" s="36"/>
    </row>
    <row r="1476" spans="1:27" x14ac:dyDescent="0.25">
      <c r="B1476" t="s">
        <v>1053</v>
      </c>
      <c r="C1476" t="s">
        <v>14</v>
      </c>
      <c r="D1476" t="s">
        <v>1054</v>
      </c>
      <c r="E1476" s="33">
        <v>1.1000000000000001</v>
      </c>
      <c r="G1476" t="s">
        <v>537</v>
      </c>
      <c r="H1476" s="34">
        <v>1.49</v>
      </c>
      <c r="I1476" t="s">
        <v>538</v>
      </c>
      <c r="J1476" s="35">
        <f>ROUND(E1476* H1476,5)</f>
        <v>1.639</v>
      </c>
      <c r="K1476" s="36"/>
    </row>
    <row r="1477" spans="1:27" x14ac:dyDescent="0.25">
      <c r="D1477" s="37" t="s">
        <v>553</v>
      </c>
      <c r="E1477" s="36"/>
      <c r="H1477" s="36"/>
      <c r="K1477" s="34">
        <f>SUM(J1476:J1476)</f>
        <v>1.639</v>
      </c>
    </row>
    <row r="1478" spans="1:27" x14ac:dyDescent="0.25">
      <c r="E1478" s="36"/>
      <c r="H1478" s="36"/>
      <c r="K1478" s="36"/>
    </row>
    <row r="1479" spans="1:27" x14ac:dyDescent="0.25">
      <c r="D1479" s="37" t="s">
        <v>555</v>
      </c>
      <c r="E1479" s="36"/>
      <c r="H1479" s="36">
        <v>1.5</v>
      </c>
      <c r="I1479" t="s">
        <v>556</v>
      </c>
      <c r="J1479">
        <f>ROUND(H1479/100*K1474,5)</f>
        <v>2.5489999999999999E-2</v>
      </c>
      <c r="K1479" s="36"/>
    </row>
    <row r="1480" spans="1:27" x14ac:dyDescent="0.25">
      <c r="D1480" s="37" t="s">
        <v>554</v>
      </c>
      <c r="E1480" s="36"/>
      <c r="H1480" s="36"/>
      <c r="K1480" s="39">
        <f>SUM(J1471:J1479)</f>
        <v>3.3636900000000001</v>
      </c>
    </row>
    <row r="1481" spans="1:27" x14ac:dyDescent="0.25">
      <c r="D1481" s="37" t="s">
        <v>596</v>
      </c>
      <c r="E1481" s="36"/>
      <c r="H1481" s="36">
        <v>5</v>
      </c>
      <c r="I1481" t="s">
        <v>556</v>
      </c>
      <c r="K1481" s="34">
        <f>ROUND(H1481/100*K1480,5)</f>
        <v>0.16818</v>
      </c>
    </row>
    <row r="1482" spans="1:27" x14ac:dyDescent="0.25">
      <c r="D1482" s="37" t="s">
        <v>557</v>
      </c>
      <c r="E1482" s="36"/>
      <c r="H1482" s="36"/>
      <c r="K1482" s="39">
        <f>SUM(K1480:K1481)</f>
        <v>3.5318700000000001</v>
      </c>
    </row>
    <row r="1484" spans="1:27" ht="45" customHeight="1" x14ac:dyDescent="0.25">
      <c r="A1484" s="28" t="s">
        <v>1055</v>
      </c>
      <c r="B1484" s="28" t="s">
        <v>168</v>
      </c>
      <c r="C1484" s="29" t="s">
        <v>14</v>
      </c>
      <c r="D1484" s="7" t="s">
        <v>169</v>
      </c>
      <c r="E1484" s="6"/>
      <c r="F1484" s="6"/>
      <c r="G1484" s="29"/>
      <c r="H1484" s="31" t="s">
        <v>530</v>
      </c>
      <c r="I1484" s="5">
        <v>1</v>
      </c>
      <c r="J1484" s="4"/>
      <c r="K1484" s="32">
        <f>ROUND(K1496,2)</f>
        <v>3.95</v>
      </c>
      <c r="L1484" s="30" t="s">
        <v>1056</v>
      </c>
      <c r="M1484" s="29"/>
      <c r="N1484" s="29"/>
      <c r="O1484" s="29"/>
      <c r="P1484" s="29"/>
      <c r="Q1484" s="29"/>
      <c r="R1484" s="29"/>
      <c r="S1484" s="29"/>
      <c r="T1484" s="29"/>
      <c r="U1484" s="29"/>
      <c r="V1484" s="29"/>
      <c r="W1484" s="29"/>
      <c r="X1484" s="29"/>
      <c r="Y1484" s="29"/>
      <c r="Z1484" s="29"/>
      <c r="AA1484" s="29"/>
    </row>
    <row r="1485" spans="1:27" x14ac:dyDescent="0.25">
      <c r="B1485" s="24" t="s">
        <v>532</v>
      </c>
    </row>
    <row r="1486" spans="1:27" x14ac:dyDescent="0.25">
      <c r="B1486" t="s">
        <v>978</v>
      </c>
      <c r="C1486" t="s">
        <v>534</v>
      </c>
      <c r="D1486" t="s">
        <v>979</v>
      </c>
      <c r="E1486" s="33">
        <v>0.04</v>
      </c>
      <c r="F1486" t="s">
        <v>536</v>
      </c>
      <c r="G1486" t="s">
        <v>537</v>
      </c>
      <c r="H1486" s="34">
        <v>29.42</v>
      </c>
      <c r="I1486" t="s">
        <v>538</v>
      </c>
      <c r="J1486" s="35">
        <f>ROUND(E1486/I1484* H1486,5)</f>
        <v>1.1768000000000001</v>
      </c>
      <c r="K1486" s="36"/>
    </row>
    <row r="1487" spans="1:27" x14ac:dyDescent="0.25">
      <c r="B1487" t="s">
        <v>980</v>
      </c>
      <c r="C1487" t="s">
        <v>534</v>
      </c>
      <c r="D1487" t="s">
        <v>981</v>
      </c>
      <c r="E1487" s="33">
        <v>0.02</v>
      </c>
      <c r="F1487" t="s">
        <v>536</v>
      </c>
      <c r="G1487" t="s">
        <v>537</v>
      </c>
      <c r="H1487" s="34">
        <v>26.12</v>
      </c>
      <c r="I1487" t="s">
        <v>538</v>
      </c>
      <c r="J1487" s="35">
        <f>ROUND(E1487/I1484* H1487,5)</f>
        <v>0.52239999999999998</v>
      </c>
      <c r="K1487" s="36"/>
    </row>
    <row r="1488" spans="1:27" x14ac:dyDescent="0.25">
      <c r="D1488" s="37" t="s">
        <v>539</v>
      </c>
      <c r="E1488" s="36"/>
      <c r="H1488" s="36"/>
      <c r="K1488" s="34">
        <f>SUM(J1486:J1487)</f>
        <v>1.6992</v>
      </c>
    </row>
    <row r="1489" spans="1:27" x14ac:dyDescent="0.25">
      <c r="B1489" s="24" t="s">
        <v>544</v>
      </c>
      <c r="E1489" s="36"/>
      <c r="H1489" s="36"/>
      <c r="K1489" s="36"/>
    </row>
    <row r="1490" spans="1:27" x14ac:dyDescent="0.25">
      <c r="B1490" t="s">
        <v>1057</v>
      </c>
      <c r="C1490" t="s">
        <v>14</v>
      </c>
      <c r="D1490" t="s">
        <v>1058</v>
      </c>
      <c r="E1490" s="33">
        <v>1.1000000000000001</v>
      </c>
      <c r="G1490" t="s">
        <v>537</v>
      </c>
      <c r="H1490" s="34">
        <v>1.85</v>
      </c>
      <c r="I1490" t="s">
        <v>538</v>
      </c>
      <c r="J1490" s="35">
        <f>ROUND(E1490* H1490,5)</f>
        <v>2.0350000000000001</v>
      </c>
      <c r="K1490" s="36"/>
    </row>
    <row r="1491" spans="1:27" x14ac:dyDescent="0.25">
      <c r="D1491" s="37" t="s">
        <v>553</v>
      </c>
      <c r="E1491" s="36"/>
      <c r="H1491" s="36"/>
      <c r="K1491" s="34">
        <f>SUM(J1490:J1490)</f>
        <v>2.0350000000000001</v>
      </c>
    </row>
    <row r="1492" spans="1:27" x14ac:dyDescent="0.25">
      <c r="E1492" s="36"/>
      <c r="H1492" s="36"/>
      <c r="K1492" s="36"/>
    </row>
    <row r="1493" spans="1:27" x14ac:dyDescent="0.25">
      <c r="D1493" s="37" t="s">
        <v>555</v>
      </c>
      <c r="E1493" s="36"/>
      <c r="H1493" s="36">
        <v>1.5</v>
      </c>
      <c r="I1493" t="s">
        <v>556</v>
      </c>
      <c r="J1493">
        <f>ROUND(H1493/100*K1488,5)</f>
        <v>2.5489999999999999E-2</v>
      </c>
      <c r="K1493" s="36"/>
    </row>
    <row r="1494" spans="1:27" x14ac:dyDescent="0.25">
      <c r="D1494" s="37" t="s">
        <v>554</v>
      </c>
      <c r="E1494" s="36"/>
      <c r="H1494" s="36"/>
      <c r="K1494" s="39">
        <f>SUM(J1485:J1493)</f>
        <v>3.7596900000000004</v>
      </c>
    </row>
    <row r="1495" spans="1:27" x14ac:dyDescent="0.25">
      <c r="D1495" s="37" t="s">
        <v>596</v>
      </c>
      <c r="E1495" s="36"/>
      <c r="H1495" s="36">
        <v>5</v>
      </c>
      <c r="I1495" t="s">
        <v>556</v>
      </c>
      <c r="K1495" s="34">
        <f>ROUND(H1495/100*K1494,5)</f>
        <v>0.18798000000000001</v>
      </c>
    </row>
    <row r="1496" spans="1:27" x14ac:dyDescent="0.25">
      <c r="D1496" s="37" t="s">
        <v>557</v>
      </c>
      <c r="E1496" s="36"/>
      <c r="H1496" s="36"/>
      <c r="K1496" s="39">
        <f>SUM(K1494:K1495)</f>
        <v>3.9476700000000005</v>
      </c>
    </row>
    <row r="1498" spans="1:27" ht="45" customHeight="1" x14ac:dyDescent="0.25">
      <c r="A1498" s="28"/>
      <c r="B1498" s="28" t="s">
        <v>1059</v>
      </c>
      <c r="C1498" s="29" t="s">
        <v>14</v>
      </c>
      <c r="D1498" s="7" t="s">
        <v>1060</v>
      </c>
      <c r="E1498" s="6"/>
      <c r="F1498" s="6"/>
      <c r="G1498" s="29"/>
      <c r="H1498" s="31" t="s">
        <v>530</v>
      </c>
      <c r="I1498" s="5">
        <v>1</v>
      </c>
      <c r="J1498" s="4"/>
      <c r="K1498" s="32">
        <f>ROUND(K1510,2)</f>
        <v>1.57</v>
      </c>
      <c r="L1498" s="30" t="s">
        <v>1061</v>
      </c>
      <c r="M1498" s="29"/>
      <c r="N1498" s="29"/>
      <c r="O1498" s="29"/>
      <c r="P1498" s="29"/>
      <c r="Q1498" s="29"/>
      <c r="R1498" s="29"/>
      <c r="S1498" s="29"/>
      <c r="T1498" s="29"/>
      <c r="U1498" s="29"/>
      <c r="V1498" s="29"/>
      <c r="W1498" s="29"/>
      <c r="X1498" s="29"/>
      <c r="Y1498" s="29"/>
      <c r="Z1498" s="29"/>
      <c r="AA1498" s="29"/>
    </row>
    <row r="1499" spans="1:27" x14ac:dyDescent="0.25">
      <c r="B1499" s="24" t="s">
        <v>532</v>
      </c>
    </row>
    <row r="1500" spans="1:27" x14ac:dyDescent="0.25">
      <c r="B1500" t="s">
        <v>980</v>
      </c>
      <c r="C1500" t="s">
        <v>534</v>
      </c>
      <c r="D1500" t="s">
        <v>981</v>
      </c>
      <c r="E1500" s="33">
        <v>1.4999999999999999E-2</v>
      </c>
      <c r="F1500" t="s">
        <v>536</v>
      </c>
      <c r="G1500" t="s">
        <v>537</v>
      </c>
      <c r="H1500" s="34">
        <v>26.12</v>
      </c>
      <c r="I1500" t="s">
        <v>538</v>
      </c>
      <c r="J1500" s="35">
        <f>ROUND(E1500/I1498* H1500,5)</f>
        <v>0.39179999999999998</v>
      </c>
      <c r="K1500" s="36"/>
    </row>
    <row r="1501" spans="1:27" x14ac:dyDescent="0.25">
      <c r="B1501" t="s">
        <v>978</v>
      </c>
      <c r="C1501" t="s">
        <v>534</v>
      </c>
      <c r="D1501" t="s">
        <v>979</v>
      </c>
      <c r="E1501" s="33">
        <v>0.03</v>
      </c>
      <c r="F1501" t="s">
        <v>536</v>
      </c>
      <c r="G1501" t="s">
        <v>537</v>
      </c>
      <c r="H1501" s="34">
        <v>29.42</v>
      </c>
      <c r="I1501" t="s">
        <v>538</v>
      </c>
      <c r="J1501" s="35">
        <f>ROUND(E1501/I1498* H1501,5)</f>
        <v>0.88260000000000005</v>
      </c>
      <c r="K1501" s="36"/>
    </row>
    <row r="1502" spans="1:27" x14ac:dyDescent="0.25">
      <c r="D1502" s="37" t="s">
        <v>539</v>
      </c>
      <c r="E1502" s="36"/>
      <c r="H1502" s="36"/>
      <c r="K1502" s="34">
        <f>SUM(J1500:J1501)</f>
        <v>1.2744</v>
      </c>
    </row>
    <row r="1503" spans="1:27" x14ac:dyDescent="0.25">
      <c r="B1503" s="24" t="s">
        <v>544</v>
      </c>
      <c r="E1503" s="36"/>
      <c r="H1503" s="36"/>
      <c r="K1503" s="36"/>
    </row>
    <row r="1504" spans="1:27" x14ac:dyDescent="0.25">
      <c r="B1504" t="s">
        <v>1062</v>
      </c>
      <c r="C1504" t="s">
        <v>14</v>
      </c>
      <c r="D1504" t="s">
        <v>1063</v>
      </c>
      <c r="E1504" s="33">
        <v>1.1000000000000001</v>
      </c>
      <c r="G1504" t="s">
        <v>537</v>
      </c>
      <c r="H1504" s="34">
        <v>0.18</v>
      </c>
      <c r="I1504" t="s">
        <v>538</v>
      </c>
      <c r="J1504" s="35">
        <f>ROUND(E1504* H1504,5)</f>
        <v>0.19800000000000001</v>
      </c>
      <c r="K1504" s="36"/>
    </row>
    <row r="1505" spans="1:27" x14ac:dyDescent="0.25">
      <c r="D1505" s="37" t="s">
        <v>553</v>
      </c>
      <c r="E1505" s="36"/>
      <c r="H1505" s="36"/>
      <c r="K1505" s="34">
        <f>SUM(J1504:J1504)</f>
        <v>0.19800000000000001</v>
      </c>
    </row>
    <row r="1506" spans="1:27" x14ac:dyDescent="0.25">
      <c r="E1506" s="36"/>
      <c r="H1506" s="36"/>
      <c r="K1506" s="36"/>
    </row>
    <row r="1507" spans="1:27" x14ac:dyDescent="0.25">
      <c r="D1507" s="37" t="s">
        <v>555</v>
      </c>
      <c r="E1507" s="36"/>
      <c r="H1507" s="36">
        <v>1.5</v>
      </c>
      <c r="I1507" t="s">
        <v>556</v>
      </c>
      <c r="J1507">
        <f>ROUND(H1507/100*K1502,5)</f>
        <v>1.9120000000000002E-2</v>
      </c>
      <c r="K1507" s="36"/>
    </row>
    <row r="1508" spans="1:27" x14ac:dyDescent="0.25">
      <c r="D1508" s="37" t="s">
        <v>554</v>
      </c>
      <c r="E1508" s="36"/>
      <c r="H1508" s="36"/>
      <c r="K1508" s="39">
        <f>SUM(J1499:J1507)</f>
        <v>1.49152</v>
      </c>
    </row>
    <row r="1509" spans="1:27" x14ac:dyDescent="0.25">
      <c r="D1509" s="37" t="s">
        <v>596</v>
      </c>
      <c r="E1509" s="36"/>
      <c r="H1509" s="36">
        <v>5</v>
      </c>
      <c r="I1509" t="s">
        <v>556</v>
      </c>
      <c r="K1509" s="34">
        <f>ROUND(H1509/100*K1508,5)</f>
        <v>7.4579999999999994E-2</v>
      </c>
    </row>
    <row r="1510" spans="1:27" x14ac:dyDescent="0.25">
      <c r="D1510" s="37" t="s">
        <v>557</v>
      </c>
      <c r="E1510" s="36"/>
      <c r="H1510" s="36"/>
      <c r="K1510" s="39">
        <f>SUM(K1508:K1509)</f>
        <v>1.5661</v>
      </c>
    </row>
    <row r="1512" spans="1:27" ht="45" customHeight="1" x14ac:dyDescent="0.25">
      <c r="A1512" s="28" t="s">
        <v>1064</v>
      </c>
      <c r="B1512" s="28" t="s">
        <v>108</v>
      </c>
      <c r="C1512" s="29" t="s">
        <v>14</v>
      </c>
      <c r="D1512" s="7" t="s">
        <v>109</v>
      </c>
      <c r="E1512" s="6"/>
      <c r="F1512" s="6"/>
      <c r="G1512" s="29"/>
      <c r="H1512" s="31" t="s">
        <v>530</v>
      </c>
      <c r="I1512" s="5">
        <v>1</v>
      </c>
      <c r="J1512" s="4"/>
      <c r="K1512" s="32">
        <f>ROUND(K1524,2)</f>
        <v>28.75</v>
      </c>
      <c r="L1512" s="30" t="s">
        <v>1065</v>
      </c>
      <c r="M1512" s="29"/>
      <c r="N1512" s="29"/>
      <c r="O1512" s="29"/>
      <c r="P1512" s="29"/>
      <c r="Q1512" s="29"/>
      <c r="R1512" s="29"/>
      <c r="S1512" s="29"/>
      <c r="T1512" s="29"/>
      <c r="U1512" s="29"/>
      <c r="V1512" s="29"/>
      <c r="W1512" s="29"/>
      <c r="X1512" s="29"/>
      <c r="Y1512" s="29"/>
      <c r="Z1512" s="29"/>
      <c r="AA1512" s="29"/>
    </row>
    <row r="1513" spans="1:27" x14ac:dyDescent="0.25">
      <c r="B1513" s="24" t="s">
        <v>532</v>
      </c>
    </row>
    <row r="1514" spans="1:27" x14ac:dyDescent="0.25">
      <c r="B1514" t="s">
        <v>838</v>
      </c>
      <c r="C1514" t="s">
        <v>534</v>
      </c>
      <c r="D1514" t="s">
        <v>839</v>
      </c>
      <c r="E1514" s="33">
        <v>0.56000000000000005</v>
      </c>
      <c r="F1514" t="s">
        <v>536</v>
      </c>
      <c r="G1514" t="s">
        <v>537</v>
      </c>
      <c r="H1514" s="34">
        <v>29.42</v>
      </c>
      <c r="I1514" t="s">
        <v>538</v>
      </c>
      <c r="J1514" s="35">
        <f>ROUND(E1514/I1512* H1514,5)</f>
        <v>16.475200000000001</v>
      </c>
      <c r="K1514" s="36"/>
    </row>
    <row r="1515" spans="1:27" x14ac:dyDescent="0.25">
      <c r="B1515" t="s">
        <v>646</v>
      </c>
      <c r="C1515" t="s">
        <v>534</v>
      </c>
      <c r="D1515" t="s">
        <v>606</v>
      </c>
      <c r="E1515" s="33">
        <v>0.34</v>
      </c>
      <c r="F1515" t="s">
        <v>536</v>
      </c>
      <c r="G1515" t="s">
        <v>537</v>
      </c>
      <c r="H1515" s="34">
        <v>24.55</v>
      </c>
      <c r="I1515" t="s">
        <v>538</v>
      </c>
      <c r="J1515" s="35">
        <f>ROUND(E1515/I1512* H1515,5)</f>
        <v>8.3469999999999995</v>
      </c>
      <c r="K1515" s="36"/>
    </row>
    <row r="1516" spans="1:27" x14ac:dyDescent="0.25">
      <c r="D1516" s="37" t="s">
        <v>539</v>
      </c>
      <c r="E1516" s="36"/>
      <c r="H1516" s="36"/>
      <c r="K1516" s="34">
        <f>SUM(J1514:J1515)</f>
        <v>24.822200000000002</v>
      </c>
    </row>
    <row r="1517" spans="1:27" x14ac:dyDescent="0.25">
      <c r="B1517" s="24" t="s">
        <v>527</v>
      </c>
      <c r="E1517" s="36"/>
      <c r="H1517" s="36"/>
      <c r="K1517" s="36"/>
    </row>
    <row r="1518" spans="1:27" x14ac:dyDescent="0.25">
      <c r="B1518" t="s">
        <v>567</v>
      </c>
      <c r="C1518" t="s">
        <v>19</v>
      </c>
      <c r="D1518" t="s">
        <v>568</v>
      </c>
      <c r="E1518" s="33">
        <v>1.728E-2</v>
      </c>
      <c r="G1518" t="s">
        <v>537</v>
      </c>
      <c r="H1518" s="34">
        <v>112.34699999999999</v>
      </c>
      <c r="I1518" t="s">
        <v>538</v>
      </c>
      <c r="J1518" s="35">
        <f>ROUND(E1518* H1518,5)</f>
        <v>1.94136</v>
      </c>
      <c r="K1518" s="36"/>
    </row>
    <row r="1519" spans="1:27" x14ac:dyDescent="0.25">
      <c r="D1519" s="37" t="s">
        <v>609</v>
      </c>
      <c r="E1519" s="36"/>
      <c r="H1519" s="36"/>
      <c r="K1519" s="34">
        <f>SUM(J1518:J1518)</f>
        <v>1.94136</v>
      </c>
    </row>
    <row r="1520" spans="1:27" x14ac:dyDescent="0.25">
      <c r="E1520" s="36"/>
      <c r="H1520" s="36"/>
      <c r="K1520" s="36"/>
    </row>
    <row r="1521" spans="1:27" x14ac:dyDescent="0.25">
      <c r="D1521" s="37" t="s">
        <v>555</v>
      </c>
      <c r="E1521" s="36"/>
      <c r="H1521" s="36">
        <v>2.5</v>
      </c>
      <c r="I1521" t="s">
        <v>556</v>
      </c>
      <c r="J1521">
        <f>ROUND(H1521/100*K1516,5)</f>
        <v>0.62056</v>
      </c>
      <c r="K1521" s="36"/>
    </row>
    <row r="1522" spans="1:27" x14ac:dyDescent="0.25">
      <c r="D1522" s="37" t="s">
        <v>554</v>
      </c>
      <c r="E1522" s="36"/>
      <c r="H1522" s="36"/>
      <c r="K1522" s="39">
        <f>SUM(J1513:J1521)</f>
        <v>27.384120000000003</v>
      </c>
    </row>
    <row r="1523" spans="1:27" x14ac:dyDescent="0.25">
      <c r="D1523" s="37" t="s">
        <v>596</v>
      </c>
      <c r="E1523" s="36"/>
      <c r="H1523" s="36">
        <v>5</v>
      </c>
      <c r="I1523" t="s">
        <v>556</v>
      </c>
      <c r="K1523" s="34">
        <f>ROUND(H1523/100*K1522,5)</f>
        <v>1.36921</v>
      </c>
    </row>
    <row r="1524" spans="1:27" x14ac:dyDescent="0.25">
      <c r="D1524" s="37" t="s">
        <v>557</v>
      </c>
      <c r="E1524" s="36"/>
      <c r="H1524" s="36"/>
      <c r="K1524" s="39">
        <f>SUM(K1522:K1523)</f>
        <v>28.753330000000002</v>
      </c>
    </row>
    <row r="1526" spans="1:27" ht="45" customHeight="1" x14ac:dyDescent="0.25">
      <c r="A1526" s="28" t="s">
        <v>1066</v>
      </c>
      <c r="B1526" s="28" t="s">
        <v>477</v>
      </c>
      <c r="C1526" s="29" t="s">
        <v>31</v>
      </c>
      <c r="D1526" s="7" t="s">
        <v>478</v>
      </c>
      <c r="E1526" s="6"/>
      <c r="F1526" s="6"/>
      <c r="G1526" s="29"/>
      <c r="H1526" s="31" t="s">
        <v>530</v>
      </c>
      <c r="I1526" s="5">
        <v>1</v>
      </c>
      <c r="J1526" s="4"/>
      <c r="K1526" s="32">
        <f>ROUND(K1532,2)</f>
        <v>111.13</v>
      </c>
      <c r="L1526" s="30" t="s">
        <v>1067</v>
      </c>
      <c r="M1526" s="29"/>
      <c r="N1526" s="29"/>
      <c r="O1526" s="29"/>
      <c r="P1526" s="29"/>
      <c r="Q1526" s="29"/>
      <c r="R1526" s="29"/>
      <c r="S1526" s="29"/>
      <c r="T1526" s="29"/>
      <c r="U1526" s="29"/>
      <c r="V1526" s="29"/>
      <c r="W1526" s="29"/>
      <c r="X1526" s="29"/>
      <c r="Y1526" s="29"/>
      <c r="Z1526" s="29"/>
      <c r="AA1526" s="29"/>
    </row>
    <row r="1527" spans="1:27" x14ac:dyDescent="0.25">
      <c r="B1527" s="24" t="s">
        <v>544</v>
      </c>
    </row>
    <row r="1528" spans="1:27" x14ac:dyDescent="0.25">
      <c r="B1528" t="s">
        <v>1068</v>
      </c>
      <c r="C1528" t="s">
        <v>31</v>
      </c>
      <c r="D1528" t="s">
        <v>478</v>
      </c>
      <c r="E1528" s="33">
        <v>1</v>
      </c>
      <c r="G1528" t="s">
        <v>537</v>
      </c>
      <c r="H1528" s="34">
        <v>105.84</v>
      </c>
      <c r="I1528" t="s">
        <v>538</v>
      </c>
      <c r="J1528" s="35">
        <f>ROUND(E1528* H1528,5)</f>
        <v>105.84</v>
      </c>
      <c r="K1528" s="36"/>
    </row>
    <row r="1529" spans="1:27" x14ac:dyDescent="0.25">
      <c r="D1529" s="37" t="s">
        <v>553</v>
      </c>
      <c r="E1529" s="36"/>
      <c r="H1529" s="36"/>
      <c r="K1529" s="34">
        <f>SUM(J1528:J1528)</f>
        <v>105.84</v>
      </c>
    </row>
    <row r="1530" spans="1:27" x14ac:dyDescent="0.25">
      <c r="D1530" s="37" t="s">
        <v>554</v>
      </c>
      <c r="E1530" s="36"/>
      <c r="H1530" s="36"/>
      <c r="K1530" s="39">
        <f>SUM(J1527:J1529)</f>
        <v>105.84</v>
      </c>
    </row>
    <row r="1531" spans="1:27" x14ac:dyDescent="0.25">
      <c r="D1531" s="37" t="s">
        <v>596</v>
      </c>
      <c r="E1531" s="36"/>
      <c r="H1531" s="36">
        <v>5</v>
      </c>
      <c r="I1531" t="s">
        <v>556</v>
      </c>
      <c r="K1531" s="34">
        <f>ROUND(H1531/100*K1530,5)</f>
        <v>5.2919999999999998</v>
      </c>
    </row>
    <row r="1532" spans="1:27" x14ac:dyDescent="0.25">
      <c r="D1532" s="37" t="s">
        <v>557</v>
      </c>
      <c r="E1532" s="36"/>
      <c r="H1532" s="36"/>
      <c r="K1532" s="39">
        <f>SUM(K1530:K1531)</f>
        <v>111.13200000000001</v>
      </c>
    </row>
    <row r="1534" spans="1:27" ht="45" customHeight="1" x14ac:dyDescent="0.25">
      <c r="A1534" s="28" t="s">
        <v>1069</v>
      </c>
      <c r="B1534" s="28" t="s">
        <v>418</v>
      </c>
      <c r="C1534" s="29" t="s">
        <v>19</v>
      </c>
      <c r="D1534" s="7" t="s">
        <v>419</v>
      </c>
      <c r="E1534" s="6"/>
      <c r="F1534" s="6"/>
      <c r="G1534" s="29"/>
      <c r="H1534" s="31" t="s">
        <v>530</v>
      </c>
      <c r="I1534" s="5">
        <v>1</v>
      </c>
      <c r="J1534" s="4"/>
      <c r="K1534" s="32">
        <f>ROUND(K1549,2)</f>
        <v>32.39</v>
      </c>
      <c r="L1534" s="30" t="s">
        <v>1070</v>
      </c>
      <c r="M1534" s="29"/>
      <c r="N1534" s="29"/>
      <c r="O1534" s="29"/>
      <c r="P1534" s="29"/>
      <c r="Q1534" s="29"/>
      <c r="R1534" s="29"/>
      <c r="S1534" s="29"/>
      <c r="T1534" s="29"/>
      <c r="U1534" s="29"/>
      <c r="V1534" s="29"/>
      <c r="W1534" s="29"/>
      <c r="X1534" s="29"/>
      <c r="Y1534" s="29"/>
      <c r="Z1534" s="29"/>
      <c r="AA1534" s="29"/>
    </row>
    <row r="1535" spans="1:27" x14ac:dyDescent="0.25">
      <c r="B1535" s="24" t="s">
        <v>532</v>
      </c>
    </row>
    <row r="1536" spans="1:27" x14ac:dyDescent="0.25">
      <c r="B1536" t="s">
        <v>533</v>
      </c>
      <c r="C1536" t="s">
        <v>534</v>
      </c>
      <c r="D1536" t="s">
        <v>535</v>
      </c>
      <c r="E1536" s="33">
        <v>0.1</v>
      </c>
      <c r="F1536" t="s">
        <v>536</v>
      </c>
      <c r="G1536" t="s">
        <v>537</v>
      </c>
      <c r="H1536" s="34">
        <v>25.38</v>
      </c>
      <c r="I1536" t="s">
        <v>538</v>
      </c>
      <c r="J1536" s="35">
        <f>ROUND(E1536/I1534* H1536,5)</f>
        <v>2.5379999999999998</v>
      </c>
      <c r="K1536" s="36"/>
    </row>
    <row r="1537" spans="1:27" x14ac:dyDescent="0.25">
      <c r="B1537" t="s">
        <v>646</v>
      </c>
      <c r="C1537" t="s">
        <v>534</v>
      </c>
      <c r="D1537" t="s">
        <v>606</v>
      </c>
      <c r="E1537" s="33">
        <v>0.05</v>
      </c>
      <c r="F1537" t="s">
        <v>536</v>
      </c>
      <c r="G1537" t="s">
        <v>537</v>
      </c>
      <c r="H1537" s="34">
        <v>24.55</v>
      </c>
      <c r="I1537" t="s">
        <v>538</v>
      </c>
      <c r="J1537" s="35">
        <f>ROUND(E1537/I1534* H1537,5)</f>
        <v>1.2275</v>
      </c>
      <c r="K1537" s="36"/>
    </row>
    <row r="1538" spans="1:27" x14ac:dyDescent="0.25">
      <c r="D1538" s="37" t="s">
        <v>539</v>
      </c>
      <c r="E1538" s="36"/>
      <c r="H1538" s="36"/>
      <c r="K1538" s="34">
        <f>SUM(J1536:J1537)</f>
        <v>3.7654999999999998</v>
      </c>
    </row>
    <row r="1539" spans="1:27" x14ac:dyDescent="0.25">
      <c r="B1539" s="24" t="s">
        <v>540</v>
      </c>
      <c r="E1539" s="36"/>
      <c r="H1539" s="36"/>
      <c r="K1539" s="36"/>
    </row>
    <row r="1540" spans="1:27" x14ac:dyDescent="0.25">
      <c r="B1540" t="s">
        <v>772</v>
      </c>
      <c r="C1540" t="s">
        <v>534</v>
      </c>
      <c r="D1540" t="s">
        <v>773</v>
      </c>
      <c r="E1540" s="33">
        <v>0.02</v>
      </c>
      <c r="F1540" t="s">
        <v>536</v>
      </c>
      <c r="G1540" t="s">
        <v>537</v>
      </c>
      <c r="H1540" s="34">
        <v>9.23</v>
      </c>
      <c r="I1540" t="s">
        <v>538</v>
      </c>
      <c r="J1540" s="35">
        <f>ROUND(E1540/I1534* H1540,5)</f>
        <v>0.18459999999999999</v>
      </c>
      <c r="K1540" s="36"/>
    </row>
    <row r="1541" spans="1:27" x14ac:dyDescent="0.25">
      <c r="D1541" s="37" t="s">
        <v>543</v>
      </c>
      <c r="E1541" s="36"/>
      <c r="H1541" s="36"/>
      <c r="K1541" s="34">
        <f>SUM(J1540:J1540)</f>
        <v>0.18459999999999999</v>
      </c>
    </row>
    <row r="1542" spans="1:27" x14ac:dyDescent="0.25">
      <c r="B1542" s="24" t="s">
        <v>544</v>
      </c>
      <c r="E1542" s="36"/>
      <c r="H1542" s="36"/>
      <c r="K1542" s="36"/>
    </row>
    <row r="1543" spans="1:27" x14ac:dyDescent="0.25">
      <c r="B1543" t="s">
        <v>1071</v>
      </c>
      <c r="C1543" t="s">
        <v>181</v>
      </c>
      <c r="D1543" t="s">
        <v>1072</v>
      </c>
      <c r="E1543" s="33">
        <v>1.1499999999999999</v>
      </c>
      <c r="G1543" t="s">
        <v>537</v>
      </c>
      <c r="H1543" s="34">
        <v>23.34</v>
      </c>
      <c r="I1543" t="s">
        <v>538</v>
      </c>
      <c r="J1543" s="35">
        <f>ROUND(E1543* H1543,5)</f>
        <v>26.841000000000001</v>
      </c>
      <c r="K1543" s="36"/>
    </row>
    <row r="1544" spans="1:27" x14ac:dyDescent="0.25">
      <c r="D1544" s="37" t="s">
        <v>553</v>
      </c>
      <c r="E1544" s="36"/>
      <c r="H1544" s="36"/>
      <c r="K1544" s="34">
        <f>SUM(J1543:J1543)</f>
        <v>26.841000000000001</v>
      </c>
    </row>
    <row r="1545" spans="1:27" x14ac:dyDescent="0.25">
      <c r="E1545" s="36"/>
      <c r="H1545" s="36"/>
      <c r="K1545" s="36"/>
    </row>
    <row r="1546" spans="1:27" x14ac:dyDescent="0.25">
      <c r="D1546" s="37" t="s">
        <v>555</v>
      </c>
      <c r="E1546" s="36"/>
      <c r="H1546" s="36">
        <v>1.5</v>
      </c>
      <c r="I1546" t="s">
        <v>556</v>
      </c>
      <c r="J1546">
        <f>ROUND(H1546/100*K1538,5)</f>
        <v>5.6480000000000002E-2</v>
      </c>
      <c r="K1546" s="36"/>
    </row>
    <row r="1547" spans="1:27" x14ac:dyDescent="0.25">
      <c r="D1547" s="37" t="s">
        <v>554</v>
      </c>
      <c r="E1547" s="36"/>
      <c r="H1547" s="36"/>
      <c r="K1547" s="39">
        <f>SUM(J1535:J1546)</f>
        <v>30.847580000000001</v>
      </c>
    </row>
    <row r="1548" spans="1:27" x14ac:dyDescent="0.25">
      <c r="D1548" s="37" t="s">
        <v>596</v>
      </c>
      <c r="E1548" s="36"/>
      <c r="H1548" s="36">
        <v>5</v>
      </c>
      <c r="I1548" t="s">
        <v>556</v>
      </c>
      <c r="K1548" s="34">
        <f>ROUND(H1548/100*K1547,5)</f>
        <v>1.5423800000000001</v>
      </c>
    </row>
    <row r="1549" spans="1:27" x14ac:dyDescent="0.25">
      <c r="D1549" s="37" t="s">
        <v>557</v>
      </c>
      <c r="E1549" s="36"/>
      <c r="H1549" s="36"/>
      <c r="K1549" s="39">
        <f>SUM(K1547:K1548)</f>
        <v>32.389960000000002</v>
      </c>
    </row>
    <row r="1551" spans="1:27" ht="45" customHeight="1" x14ac:dyDescent="0.25">
      <c r="A1551" s="28" t="s">
        <v>1073</v>
      </c>
      <c r="B1551" s="28" t="s">
        <v>420</v>
      </c>
      <c r="C1551" s="29" t="s">
        <v>19</v>
      </c>
      <c r="D1551" s="7" t="s">
        <v>421</v>
      </c>
      <c r="E1551" s="6"/>
      <c r="F1551" s="6"/>
      <c r="G1551" s="29"/>
      <c r="H1551" s="31" t="s">
        <v>530</v>
      </c>
      <c r="I1551" s="5">
        <v>1</v>
      </c>
      <c r="J1551" s="4"/>
      <c r="K1551" s="32">
        <f>ROUND(K1566,2)</f>
        <v>32.770000000000003</v>
      </c>
      <c r="L1551" s="30" t="s">
        <v>1074</v>
      </c>
      <c r="M1551" s="29"/>
      <c r="N1551" s="29"/>
      <c r="O1551" s="29"/>
      <c r="P1551" s="29"/>
      <c r="Q1551" s="29"/>
      <c r="R1551" s="29"/>
      <c r="S1551" s="29"/>
      <c r="T1551" s="29"/>
      <c r="U1551" s="29"/>
      <c r="V1551" s="29"/>
      <c r="W1551" s="29"/>
      <c r="X1551" s="29"/>
      <c r="Y1551" s="29"/>
      <c r="Z1551" s="29"/>
      <c r="AA1551" s="29"/>
    </row>
    <row r="1552" spans="1:27" x14ac:dyDescent="0.25">
      <c r="B1552" s="24" t="s">
        <v>532</v>
      </c>
    </row>
    <row r="1553" spans="1:27" x14ac:dyDescent="0.25">
      <c r="B1553" t="s">
        <v>533</v>
      </c>
      <c r="C1553" t="s">
        <v>534</v>
      </c>
      <c r="D1553" t="s">
        <v>535</v>
      </c>
      <c r="E1553" s="33">
        <v>0.09</v>
      </c>
      <c r="F1553" t="s">
        <v>536</v>
      </c>
      <c r="G1553" t="s">
        <v>537</v>
      </c>
      <c r="H1553" s="34">
        <v>25.38</v>
      </c>
      <c r="I1553" t="s">
        <v>538</v>
      </c>
      <c r="J1553" s="35">
        <f>ROUND(E1553/I1551* H1553,5)</f>
        <v>2.2841999999999998</v>
      </c>
      <c r="K1553" s="36"/>
    </row>
    <row r="1554" spans="1:27" x14ac:dyDescent="0.25">
      <c r="B1554" t="s">
        <v>646</v>
      </c>
      <c r="C1554" t="s">
        <v>534</v>
      </c>
      <c r="D1554" t="s">
        <v>606</v>
      </c>
      <c r="E1554" s="33">
        <v>0.06</v>
      </c>
      <c r="F1554" t="s">
        <v>536</v>
      </c>
      <c r="G1554" t="s">
        <v>537</v>
      </c>
      <c r="H1554" s="34">
        <v>24.55</v>
      </c>
      <c r="I1554" t="s">
        <v>538</v>
      </c>
      <c r="J1554" s="35">
        <f>ROUND(E1554/I1551* H1554,5)</f>
        <v>1.4730000000000001</v>
      </c>
      <c r="K1554" s="36"/>
    </row>
    <row r="1555" spans="1:27" x14ac:dyDescent="0.25">
      <c r="D1555" s="37" t="s">
        <v>539</v>
      </c>
      <c r="E1555" s="36"/>
      <c r="H1555" s="36"/>
      <c r="K1555" s="34">
        <f>SUM(J1553:J1554)</f>
        <v>3.7572000000000001</v>
      </c>
    </row>
    <row r="1556" spans="1:27" x14ac:dyDescent="0.25">
      <c r="B1556" s="24" t="s">
        <v>540</v>
      </c>
      <c r="E1556" s="36"/>
      <c r="H1556" s="36"/>
      <c r="K1556" s="36"/>
    </row>
    <row r="1557" spans="1:27" x14ac:dyDescent="0.25">
      <c r="B1557" t="s">
        <v>772</v>
      </c>
      <c r="C1557" t="s">
        <v>534</v>
      </c>
      <c r="D1557" t="s">
        <v>773</v>
      </c>
      <c r="E1557" s="33">
        <v>0.06</v>
      </c>
      <c r="F1557" t="s">
        <v>536</v>
      </c>
      <c r="G1557" t="s">
        <v>537</v>
      </c>
      <c r="H1557" s="34">
        <v>9.23</v>
      </c>
      <c r="I1557" t="s">
        <v>538</v>
      </c>
      <c r="J1557" s="35">
        <f>ROUND(E1557/I1551* H1557,5)</f>
        <v>0.55379999999999996</v>
      </c>
      <c r="K1557" s="36"/>
    </row>
    <row r="1558" spans="1:27" x14ac:dyDescent="0.25">
      <c r="D1558" s="37" t="s">
        <v>543</v>
      </c>
      <c r="E1558" s="36"/>
      <c r="H1558" s="36"/>
      <c r="K1558" s="34">
        <f>SUM(J1557:J1557)</f>
        <v>0.55379999999999996</v>
      </c>
    </row>
    <row r="1559" spans="1:27" x14ac:dyDescent="0.25">
      <c r="B1559" s="24" t="s">
        <v>544</v>
      </c>
      <c r="E1559" s="36"/>
      <c r="H1559" s="36"/>
      <c r="K1559" s="36"/>
    </row>
    <row r="1560" spans="1:27" x14ac:dyDescent="0.25">
      <c r="B1560" t="s">
        <v>1071</v>
      </c>
      <c r="C1560" t="s">
        <v>181</v>
      </c>
      <c r="D1560" t="s">
        <v>1072</v>
      </c>
      <c r="E1560" s="33">
        <v>1.1499999999999999</v>
      </c>
      <c r="G1560" t="s">
        <v>537</v>
      </c>
      <c r="H1560" s="34">
        <v>23.34</v>
      </c>
      <c r="I1560" t="s">
        <v>538</v>
      </c>
      <c r="J1560" s="35">
        <f>ROUND(E1560* H1560,5)</f>
        <v>26.841000000000001</v>
      </c>
      <c r="K1560" s="36"/>
    </row>
    <row r="1561" spans="1:27" x14ac:dyDescent="0.25">
      <c r="D1561" s="37" t="s">
        <v>553</v>
      </c>
      <c r="E1561" s="36"/>
      <c r="H1561" s="36"/>
      <c r="K1561" s="34">
        <f>SUM(J1560:J1560)</f>
        <v>26.841000000000001</v>
      </c>
    </row>
    <row r="1562" spans="1:27" x14ac:dyDescent="0.25">
      <c r="E1562" s="36"/>
      <c r="H1562" s="36"/>
      <c r="K1562" s="36"/>
    </row>
    <row r="1563" spans="1:27" x14ac:dyDescent="0.25">
      <c r="D1563" s="37" t="s">
        <v>555</v>
      </c>
      <c r="E1563" s="36"/>
      <c r="H1563" s="36">
        <v>1.5</v>
      </c>
      <c r="I1563" t="s">
        <v>556</v>
      </c>
      <c r="J1563">
        <f>ROUND(H1563/100*K1555,5)</f>
        <v>5.636E-2</v>
      </c>
      <c r="K1563" s="36"/>
    </row>
    <row r="1564" spans="1:27" x14ac:dyDescent="0.25">
      <c r="D1564" s="37" t="s">
        <v>554</v>
      </c>
      <c r="E1564" s="36"/>
      <c r="H1564" s="36"/>
      <c r="K1564" s="39">
        <f>SUM(J1552:J1563)</f>
        <v>31.208360000000003</v>
      </c>
    </row>
    <row r="1565" spans="1:27" x14ac:dyDescent="0.25">
      <c r="D1565" s="37" t="s">
        <v>596</v>
      </c>
      <c r="E1565" s="36"/>
      <c r="H1565" s="36">
        <v>5</v>
      </c>
      <c r="I1565" t="s">
        <v>556</v>
      </c>
      <c r="K1565" s="34">
        <f>ROUND(H1565/100*K1564,5)</f>
        <v>1.5604199999999999</v>
      </c>
    </row>
    <row r="1566" spans="1:27" x14ac:dyDescent="0.25">
      <c r="D1566" s="37" t="s">
        <v>557</v>
      </c>
      <c r="E1566" s="36"/>
      <c r="H1566" s="36"/>
      <c r="K1566" s="39">
        <f>SUM(K1564:K1565)</f>
        <v>32.76878</v>
      </c>
    </row>
    <row r="1568" spans="1:27" ht="45" customHeight="1" x14ac:dyDescent="0.25">
      <c r="A1568" s="28" t="s">
        <v>1075</v>
      </c>
      <c r="B1568" s="28" t="s">
        <v>166</v>
      </c>
      <c r="C1568" s="29" t="s">
        <v>14</v>
      </c>
      <c r="D1568" s="7" t="s">
        <v>167</v>
      </c>
      <c r="E1568" s="6"/>
      <c r="F1568" s="6"/>
      <c r="G1568" s="29"/>
      <c r="H1568" s="31" t="s">
        <v>530</v>
      </c>
      <c r="I1568" s="5">
        <v>1</v>
      </c>
      <c r="J1568" s="4"/>
      <c r="K1568" s="32">
        <f>ROUND(K1583,2)</f>
        <v>7.89</v>
      </c>
      <c r="L1568" s="30" t="s">
        <v>1076</v>
      </c>
      <c r="M1568" s="29"/>
      <c r="N1568" s="29"/>
      <c r="O1568" s="29"/>
      <c r="P1568" s="29"/>
      <c r="Q1568" s="29"/>
      <c r="R1568" s="29"/>
      <c r="S1568" s="29"/>
      <c r="T1568" s="29"/>
      <c r="U1568" s="29"/>
      <c r="V1568" s="29"/>
      <c r="W1568" s="29"/>
      <c r="X1568" s="29"/>
      <c r="Y1568" s="29"/>
      <c r="Z1568" s="29"/>
      <c r="AA1568" s="29"/>
    </row>
    <row r="1569" spans="2:11" x14ac:dyDescent="0.25">
      <c r="B1569" s="24" t="s">
        <v>532</v>
      </c>
    </row>
    <row r="1570" spans="2:11" x14ac:dyDescent="0.25">
      <c r="B1570" t="s">
        <v>646</v>
      </c>
      <c r="C1570" t="s">
        <v>534</v>
      </c>
      <c r="D1570" t="s">
        <v>606</v>
      </c>
      <c r="E1570" s="33">
        <v>0.04</v>
      </c>
      <c r="F1570" t="s">
        <v>536</v>
      </c>
      <c r="G1570" t="s">
        <v>537</v>
      </c>
      <c r="H1570" s="34">
        <v>24.55</v>
      </c>
      <c r="I1570" t="s">
        <v>538</v>
      </c>
      <c r="J1570" s="35">
        <f>ROUND(E1570/I1568* H1570,5)</f>
        <v>0.98199999999999998</v>
      </c>
      <c r="K1570" s="36"/>
    </row>
    <row r="1571" spans="2:11" x14ac:dyDescent="0.25">
      <c r="B1571" t="s">
        <v>533</v>
      </c>
      <c r="C1571" t="s">
        <v>534</v>
      </c>
      <c r="D1571" t="s">
        <v>535</v>
      </c>
      <c r="E1571" s="33">
        <v>0.08</v>
      </c>
      <c r="F1571" t="s">
        <v>536</v>
      </c>
      <c r="G1571" t="s">
        <v>537</v>
      </c>
      <c r="H1571" s="34">
        <v>25.38</v>
      </c>
      <c r="I1571" t="s">
        <v>538</v>
      </c>
      <c r="J1571" s="35">
        <f>ROUND(E1571/I1568* H1571,5)</f>
        <v>2.0304000000000002</v>
      </c>
      <c r="K1571" s="36"/>
    </row>
    <row r="1572" spans="2:11" x14ac:dyDescent="0.25">
      <c r="D1572" s="37" t="s">
        <v>539</v>
      </c>
      <c r="E1572" s="36"/>
      <c r="H1572" s="36"/>
      <c r="K1572" s="34">
        <f>SUM(J1570:J1571)</f>
        <v>3.0124000000000004</v>
      </c>
    </row>
    <row r="1573" spans="2:11" x14ac:dyDescent="0.25">
      <c r="B1573" s="24" t="s">
        <v>540</v>
      </c>
      <c r="E1573" s="36"/>
      <c r="H1573" s="36"/>
      <c r="K1573" s="36"/>
    </row>
    <row r="1574" spans="2:11" x14ac:dyDescent="0.25">
      <c r="B1574" t="s">
        <v>772</v>
      </c>
      <c r="C1574" t="s">
        <v>534</v>
      </c>
      <c r="D1574" t="s">
        <v>773</v>
      </c>
      <c r="E1574" s="33">
        <v>0.04</v>
      </c>
      <c r="F1574" t="s">
        <v>536</v>
      </c>
      <c r="G1574" t="s">
        <v>537</v>
      </c>
      <c r="H1574" s="34">
        <v>9.23</v>
      </c>
      <c r="I1574" t="s">
        <v>538</v>
      </c>
      <c r="J1574" s="35">
        <f>ROUND(E1574/I1568* H1574,5)</f>
        <v>0.36919999999999997</v>
      </c>
      <c r="K1574" s="36"/>
    </row>
    <row r="1575" spans="2:11" x14ac:dyDescent="0.25">
      <c r="D1575" s="37" t="s">
        <v>543</v>
      </c>
      <c r="E1575" s="36"/>
      <c r="H1575" s="36"/>
      <c r="K1575" s="34">
        <f>SUM(J1574:J1574)</f>
        <v>0.36919999999999997</v>
      </c>
    </row>
    <row r="1576" spans="2:11" x14ac:dyDescent="0.25">
      <c r="B1576" s="24" t="s">
        <v>544</v>
      </c>
      <c r="E1576" s="36"/>
      <c r="H1576" s="36"/>
      <c r="K1576" s="36"/>
    </row>
    <row r="1577" spans="2:11" x14ac:dyDescent="0.25">
      <c r="B1577" t="s">
        <v>1077</v>
      </c>
      <c r="C1577" t="s">
        <v>181</v>
      </c>
      <c r="D1577" t="s">
        <v>1078</v>
      </c>
      <c r="E1577" s="33">
        <v>0.17598</v>
      </c>
      <c r="G1577" t="s">
        <v>537</v>
      </c>
      <c r="H1577" s="34">
        <v>23.23</v>
      </c>
      <c r="I1577" t="s">
        <v>538</v>
      </c>
      <c r="J1577" s="35">
        <f>ROUND(E1577* H1577,5)</f>
        <v>4.0880200000000002</v>
      </c>
      <c r="K1577" s="36"/>
    </row>
    <row r="1578" spans="2:11" x14ac:dyDescent="0.25">
      <c r="D1578" s="37" t="s">
        <v>553</v>
      </c>
      <c r="E1578" s="36"/>
      <c r="H1578" s="36"/>
      <c r="K1578" s="34">
        <f>SUM(J1577:J1577)</f>
        <v>4.0880200000000002</v>
      </c>
    </row>
    <row r="1579" spans="2:11" x14ac:dyDescent="0.25">
      <c r="E1579" s="36"/>
      <c r="H1579" s="36"/>
      <c r="K1579" s="36"/>
    </row>
    <row r="1580" spans="2:11" x14ac:dyDescent="0.25">
      <c r="D1580" s="37" t="s">
        <v>555</v>
      </c>
      <c r="E1580" s="36"/>
      <c r="H1580" s="36">
        <v>1.5</v>
      </c>
      <c r="I1580" t="s">
        <v>556</v>
      </c>
      <c r="J1580">
        <f>ROUND(H1580/100*K1572,5)</f>
        <v>4.5190000000000001E-2</v>
      </c>
      <c r="K1580" s="36"/>
    </row>
    <row r="1581" spans="2:11" x14ac:dyDescent="0.25">
      <c r="D1581" s="37" t="s">
        <v>554</v>
      </c>
      <c r="E1581" s="36"/>
      <c r="H1581" s="36"/>
      <c r="K1581" s="39">
        <f>SUM(J1569:J1580)</f>
        <v>7.5148100000000007</v>
      </c>
    </row>
    <row r="1582" spans="2:11" x14ac:dyDescent="0.25">
      <c r="D1582" s="37" t="s">
        <v>596</v>
      </c>
      <c r="E1582" s="36"/>
      <c r="H1582" s="36">
        <v>5</v>
      </c>
      <c r="I1582" t="s">
        <v>556</v>
      </c>
      <c r="K1582" s="34">
        <f>ROUND(H1582/100*K1581,5)</f>
        <v>0.37574000000000002</v>
      </c>
    </row>
    <row r="1583" spans="2:11" x14ac:dyDescent="0.25">
      <c r="D1583" s="37" t="s">
        <v>557</v>
      </c>
      <c r="E1583" s="36"/>
      <c r="H1583" s="36"/>
      <c r="K1583" s="39">
        <f>SUM(K1581:K1582)</f>
        <v>7.8905500000000011</v>
      </c>
    </row>
    <row r="1585" spans="1:27" ht="45" customHeight="1" x14ac:dyDescent="0.25">
      <c r="A1585" s="28"/>
      <c r="B1585" s="28" t="s">
        <v>1079</v>
      </c>
      <c r="C1585" s="29" t="s">
        <v>14</v>
      </c>
      <c r="D1585" s="7" t="s">
        <v>1080</v>
      </c>
      <c r="E1585" s="6"/>
      <c r="F1585" s="6"/>
      <c r="G1585" s="29"/>
      <c r="H1585" s="31" t="s">
        <v>530</v>
      </c>
      <c r="I1585" s="5">
        <v>1</v>
      </c>
      <c r="J1585" s="4"/>
      <c r="K1585" s="32">
        <f>ROUND(K1600,2)</f>
        <v>12.55</v>
      </c>
      <c r="L1585" s="30" t="s">
        <v>1081</v>
      </c>
      <c r="M1585" s="29"/>
      <c r="N1585" s="29"/>
      <c r="O1585" s="29"/>
      <c r="P1585" s="29"/>
      <c r="Q1585" s="29"/>
      <c r="R1585" s="29"/>
      <c r="S1585" s="29"/>
      <c r="T1585" s="29"/>
      <c r="U1585" s="29"/>
      <c r="V1585" s="29"/>
      <c r="W1585" s="29"/>
      <c r="X1585" s="29"/>
      <c r="Y1585" s="29"/>
      <c r="Z1585" s="29"/>
      <c r="AA1585" s="29"/>
    </row>
    <row r="1586" spans="1:27" x14ac:dyDescent="0.25">
      <c r="B1586" s="24" t="s">
        <v>532</v>
      </c>
    </row>
    <row r="1587" spans="1:27" x14ac:dyDescent="0.25">
      <c r="B1587" t="s">
        <v>533</v>
      </c>
      <c r="C1587" t="s">
        <v>534</v>
      </c>
      <c r="D1587" t="s">
        <v>535</v>
      </c>
      <c r="E1587" s="33">
        <v>0.1</v>
      </c>
      <c r="F1587" t="s">
        <v>536</v>
      </c>
      <c r="G1587" t="s">
        <v>537</v>
      </c>
      <c r="H1587" s="34">
        <v>25.38</v>
      </c>
      <c r="I1587" t="s">
        <v>538</v>
      </c>
      <c r="J1587" s="35">
        <f>ROUND(E1587/I1585* H1587,5)</f>
        <v>2.5379999999999998</v>
      </c>
      <c r="K1587" s="36"/>
    </row>
    <row r="1588" spans="1:27" x14ac:dyDescent="0.25">
      <c r="B1588" t="s">
        <v>646</v>
      </c>
      <c r="C1588" t="s">
        <v>534</v>
      </c>
      <c r="D1588" t="s">
        <v>606</v>
      </c>
      <c r="E1588" s="33">
        <v>0.05</v>
      </c>
      <c r="F1588" t="s">
        <v>536</v>
      </c>
      <c r="G1588" t="s">
        <v>537</v>
      </c>
      <c r="H1588" s="34">
        <v>24.55</v>
      </c>
      <c r="I1588" t="s">
        <v>538</v>
      </c>
      <c r="J1588" s="35">
        <f>ROUND(E1588/I1585* H1588,5)</f>
        <v>1.2275</v>
      </c>
      <c r="K1588" s="36"/>
    </row>
    <row r="1589" spans="1:27" x14ac:dyDescent="0.25">
      <c r="D1589" s="37" t="s">
        <v>539</v>
      </c>
      <c r="E1589" s="36"/>
      <c r="H1589" s="36"/>
      <c r="K1589" s="34">
        <f>SUM(J1587:J1588)</f>
        <v>3.7654999999999998</v>
      </c>
    </row>
    <row r="1590" spans="1:27" x14ac:dyDescent="0.25">
      <c r="B1590" s="24" t="s">
        <v>540</v>
      </c>
      <c r="E1590" s="36"/>
      <c r="H1590" s="36"/>
      <c r="K1590" s="36"/>
    </row>
    <row r="1591" spans="1:27" x14ac:dyDescent="0.25">
      <c r="B1591" t="s">
        <v>772</v>
      </c>
      <c r="C1591" t="s">
        <v>534</v>
      </c>
      <c r="D1591" t="s">
        <v>773</v>
      </c>
      <c r="E1591" s="33">
        <v>0.05</v>
      </c>
      <c r="F1591" t="s">
        <v>536</v>
      </c>
      <c r="G1591" t="s">
        <v>537</v>
      </c>
      <c r="H1591" s="34">
        <v>9.23</v>
      </c>
      <c r="I1591" t="s">
        <v>538</v>
      </c>
      <c r="J1591" s="35">
        <f>ROUND(E1591/I1585* H1591,5)</f>
        <v>0.46150000000000002</v>
      </c>
      <c r="K1591" s="36"/>
    </row>
    <row r="1592" spans="1:27" x14ac:dyDescent="0.25">
      <c r="D1592" s="37" t="s">
        <v>543</v>
      </c>
      <c r="E1592" s="36"/>
      <c r="H1592" s="36"/>
      <c r="K1592" s="34">
        <f>SUM(J1591:J1591)</f>
        <v>0.46150000000000002</v>
      </c>
    </row>
    <row r="1593" spans="1:27" x14ac:dyDescent="0.25">
      <c r="B1593" s="24" t="s">
        <v>544</v>
      </c>
      <c r="E1593" s="36"/>
      <c r="H1593" s="36"/>
      <c r="K1593" s="36"/>
    </row>
    <row r="1594" spans="1:27" x14ac:dyDescent="0.25">
      <c r="B1594" t="s">
        <v>1077</v>
      </c>
      <c r="C1594" t="s">
        <v>181</v>
      </c>
      <c r="D1594" t="s">
        <v>1078</v>
      </c>
      <c r="E1594" s="33">
        <v>0.32995999999999998</v>
      </c>
      <c r="G1594" t="s">
        <v>537</v>
      </c>
      <c r="H1594" s="34">
        <v>23.23</v>
      </c>
      <c r="I1594" t="s">
        <v>538</v>
      </c>
      <c r="J1594" s="35">
        <f>ROUND(E1594* H1594,5)</f>
        <v>7.6649700000000003</v>
      </c>
      <c r="K1594" s="36"/>
    </row>
    <row r="1595" spans="1:27" x14ac:dyDescent="0.25">
      <c r="D1595" s="37" t="s">
        <v>553</v>
      </c>
      <c r="E1595" s="36"/>
      <c r="H1595" s="36"/>
      <c r="K1595" s="34">
        <f>SUM(J1594:J1594)</f>
        <v>7.6649700000000003</v>
      </c>
    </row>
    <row r="1596" spans="1:27" x14ac:dyDescent="0.25">
      <c r="E1596" s="36"/>
      <c r="H1596" s="36"/>
      <c r="K1596" s="36"/>
    </row>
    <row r="1597" spans="1:27" x14ac:dyDescent="0.25">
      <c r="D1597" s="37" t="s">
        <v>555</v>
      </c>
      <c r="E1597" s="36"/>
      <c r="H1597" s="36">
        <v>1.5</v>
      </c>
      <c r="I1597" t="s">
        <v>556</v>
      </c>
      <c r="J1597">
        <f>ROUND(H1597/100*K1589,5)</f>
        <v>5.6480000000000002E-2</v>
      </c>
      <c r="K1597" s="36"/>
    </row>
    <row r="1598" spans="1:27" x14ac:dyDescent="0.25">
      <c r="D1598" s="37" t="s">
        <v>554</v>
      </c>
      <c r="E1598" s="36"/>
      <c r="H1598" s="36"/>
      <c r="K1598" s="39">
        <f>SUM(J1586:J1597)</f>
        <v>11.948450000000001</v>
      </c>
    </row>
    <row r="1599" spans="1:27" x14ac:dyDescent="0.25">
      <c r="D1599" s="37" t="s">
        <v>596</v>
      </c>
      <c r="E1599" s="36"/>
      <c r="H1599" s="36">
        <v>5</v>
      </c>
      <c r="I1599" t="s">
        <v>556</v>
      </c>
      <c r="K1599" s="34">
        <f>ROUND(H1599/100*K1598,5)</f>
        <v>0.59741999999999995</v>
      </c>
    </row>
    <row r="1600" spans="1:27" x14ac:dyDescent="0.25">
      <c r="D1600" s="37" t="s">
        <v>557</v>
      </c>
      <c r="E1600" s="36"/>
      <c r="H1600" s="36"/>
      <c r="K1600" s="39">
        <f>SUM(K1598:K1599)</f>
        <v>12.545870000000001</v>
      </c>
    </row>
    <row r="1602" spans="1:27" ht="45" customHeight="1" x14ac:dyDescent="0.25">
      <c r="A1602" s="28" t="s">
        <v>1082</v>
      </c>
      <c r="B1602" s="28" t="s">
        <v>152</v>
      </c>
      <c r="C1602" s="29" t="s">
        <v>19</v>
      </c>
      <c r="D1602" s="7" t="s">
        <v>153</v>
      </c>
      <c r="E1602" s="6"/>
      <c r="F1602" s="6"/>
      <c r="G1602" s="29"/>
      <c r="H1602" s="31" t="s">
        <v>530</v>
      </c>
      <c r="I1602" s="5">
        <v>1</v>
      </c>
      <c r="J1602" s="4"/>
      <c r="K1602" s="32">
        <f>ROUND(K1619,2)</f>
        <v>46.52</v>
      </c>
      <c r="L1602" s="30" t="s">
        <v>1083</v>
      </c>
      <c r="M1602" s="29"/>
      <c r="N1602" s="29"/>
      <c r="O1602" s="29"/>
      <c r="P1602" s="29"/>
      <c r="Q1602" s="29"/>
      <c r="R1602" s="29"/>
      <c r="S1602" s="29"/>
      <c r="T1602" s="29"/>
      <c r="U1602" s="29"/>
      <c r="V1602" s="29"/>
      <c r="W1602" s="29"/>
      <c r="X1602" s="29"/>
      <c r="Y1602" s="29"/>
      <c r="Z1602" s="29"/>
      <c r="AA1602" s="29"/>
    </row>
    <row r="1603" spans="1:27" x14ac:dyDescent="0.25">
      <c r="B1603" s="24" t="s">
        <v>532</v>
      </c>
    </row>
    <row r="1604" spans="1:27" x14ac:dyDescent="0.25">
      <c r="B1604" t="s">
        <v>646</v>
      </c>
      <c r="C1604" t="s">
        <v>534</v>
      </c>
      <c r="D1604" t="s">
        <v>606</v>
      </c>
      <c r="E1604" s="33">
        <v>0.05</v>
      </c>
      <c r="F1604" t="s">
        <v>536</v>
      </c>
      <c r="G1604" t="s">
        <v>537</v>
      </c>
      <c r="H1604" s="34">
        <v>24.55</v>
      </c>
      <c r="I1604" t="s">
        <v>538</v>
      </c>
      <c r="J1604" s="35">
        <f>ROUND(E1604/I1602* H1604,5)</f>
        <v>1.2275</v>
      </c>
      <c r="K1604" s="36"/>
    </row>
    <row r="1605" spans="1:27" x14ac:dyDescent="0.25">
      <c r="D1605" s="37" t="s">
        <v>539</v>
      </c>
      <c r="E1605" s="36"/>
      <c r="H1605" s="36"/>
      <c r="K1605" s="34">
        <f>SUM(J1604:J1604)</f>
        <v>1.2275</v>
      </c>
    </row>
    <row r="1606" spans="1:27" x14ac:dyDescent="0.25">
      <c r="B1606" s="24" t="s">
        <v>540</v>
      </c>
      <c r="E1606" s="36"/>
      <c r="H1606" s="36"/>
      <c r="K1606" s="36"/>
    </row>
    <row r="1607" spans="1:27" x14ac:dyDescent="0.25">
      <c r="B1607" t="s">
        <v>1084</v>
      </c>
      <c r="C1607" t="s">
        <v>534</v>
      </c>
      <c r="D1607" t="s">
        <v>1085</v>
      </c>
      <c r="E1607" s="33">
        <v>2.5000000000000001E-2</v>
      </c>
      <c r="F1607" t="s">
        <v>536</v>
      </c>
      <c r="G1607" t="s">
        <v>537</v>
      </c>
      <c r="H1607" s="34">
        <v>71.22</v>
      </c>
      <c r="I1607" t="s">
        <v>538</v>
      </c>
      <c r="J1607" s="35">
        <f>ROUND(E1607/I1602* H1607,5)</f>
        <v>1.7805</v>
      </c>
      <c r="K1607" s="36"/>
    </row>
    <row r="1608" spans="1:27" x14ac:dyDescent="0.25">
      <c r="B1608" t="s">
        <v>753</v>
      </c>
      <c r="C1608" t="s">
        <v>534</v>
      </c>
      <c r="D1608" t="s">
        <v>754</v>
      </c>
      <c r="E1608" s="33">
        <v>3.5000000000000003E-2</v>
      </c>
      <c r="F1608" t="s">
        <v>536</v>
      </c>
      <c r="G1608" t="s">
        <v>537</v>
      </c>
      <c r="H1608" s="34">
        <v>107.16</v>
      </c>
      <c r="I1608" t="s">
        <v>538</v>
      </c>
      <c r="J1608" s="35">
        <f>ROUND(E1608/I1602* H1608,5)</f>
        <v>3.7505999999999999</v>
      </c>
      <c r="K1608" s="36"/>
    </row>
    <row r="1609" spans="1:27" x14ac:dyDescent="0.25">
      <c r="B1609" t="s">
        <v>751</v>
      </c>
      <c r="C1609" t="s">
        <v>534</v>
      </c>
      <c r="D1609" t="s">
        <v>752</v>
      </c>
      <c r="E1609" s="33">
        <v>0.04</v>
      </c>
      <c r="F1609" t="s">
        <v>536</v>
      </c>
      <c r="G1609" t="s">
        <v>537</v>
      </c>
      <c r="H1609" s="34">
        <v>94.94</v>
      </c>
      <c r="I1609" t="s">
        <v>538</v>
      </c>
      <c r="J1609" s="35">
        <f>ROUND(E1609/I1602* H1609,5)</f>
        <v>3.7976000000000001</v>
      </c>
      <c r="K1609" s="36"/>
    </row>
    <row r="1610" spans="1:27" x14ac:dyDescent="0.25">
      <c r="D1610" s="37" t="s">
        <v>543</v>
      </c>
      <c r="E1610" s="36"/>
      <c r="H1610" s="36"/>
      <c r="K1610" s="34">
        <f>SUM(J1607:J1609)</f>
        <v>9.3287000000000013</v>
      </c>
    </row>
    <row r="1611" spans="1:27" x14ac:dyDescent="0.25">
      <c r="B1611" s="24" t="s">
        <v>544</v>
      </c>
      <c r="E1611" s="36"/>
      <c r="H1611" s="36"/>
      <c r="K1611" s="36"/>
    </row>
    <row r="1612" spans="1:27" x14ac:dyDescent="0.25">
      <c r="B1612" t="s">
        <v>1086</v>
      </c>
      <c r="C1612" t="s">
        <v>19</v>
      </c>
      <c r="D1612" t="s">
        <v>1087</v>
      </c>
      <c r="E1612" s="33">
        <v>1.1499999999999999</v>
      </c>
      <c r="G1612" t="s">
        <v>537</v>
      </c>
      <c r="H1612" s="34">
        <v>29.22</v>
      </c>
      <c r="I1612" t="s">
        <v>538</v>
      </c>
      <c r="J1612" s="35">
        <f>ROUND(E1612* H1612,5)</f>
        <v>33.603000000000002</v>
      </c>
      <c r="K1612" s="36"/>
    </row>
    <row r="1613" spans="1:27" ht="105" x14ac:dyDescent="0.25">
      <c r="B1613" t="s">
        <v>551</v>
      </c>
      <c r="C1613" t="s">
        <v>19</v>
      </c>
      <c r="D1613" s="38" t="s">
        <v>552</v>
      </c>
      <c r="E1613" s="33">
        <v>0.05</v>
      </c>
      <c r="G1613" t="s">
        <v>537</v>
      </c>
      <c r="H1613" s="34">
        <v>2.59</v>
      </c>
      <c r="I1613" t="s">
        <v>538</v>
      </c>
      <c r="J1613" s="35">
        <f>ROUND(E1613* H1613,5)</f>
        <v>0.1295</v>
      </c>
      <c r="K1613" s="36"/>
    </row>
    <row r="1614" spans="1:27" x14ac:dyDescent="0.25">
      <c r="D1614" s="37" t="s">
        <v>553</v>
      </c>
      <c r="E1614" s="36"/>
      <c r="H1614" s="36"/>
      <c r="K1614" s="34">
        <f>SUM(J1612:J1613)</f>
        <v>33.732500000000002</v>
      </c>
    </row>
    <row r="1615" spans="1:27" x14ac:dyDescent="0.25">
      <c r="E1615" s="36"/>
      <c r="H1615" s="36"/>
      <c r="K1615" s="36"/>
    </row>
    <row r="1616" spans="1:27" x14ac:dyDescent="0.25">
      <c r="D1616" s="37" t="s">
        <v>555</v>
      </c>
      <c r="E1616" s="36"/>
      <c r="H1616" s="36">
        <v>1.5</v>
      </c>
      <c r="I1616" t="s">
        <v>556</v>
      </c>
      <c r="J1616">
        <f>ROUND(H1616/100*K1605,5)</f>
        <v>1.8409999999999999E-2</v>
      </c>
      <c r="K1616" s="36"/>
    </row>
    <row r="1617" spans="1:27" x14ac:dyDescent="0.25">
      <c r="D1617" s="37" t="s">
        <v>554</v>
      </c>
      <c r="E1617" s="36"/>
      <c r="H1617" s="36"/>
      <c r="K1617" s="39">
        <f>SUM(J1603:J1616)</f>
        <v>44.307110000000002</v>
      </c>
    </row>
    <row r="1618" spans="1:27" x14ac:dyDescent="0.25">
      <c r="D1618" s="37" t="s">
        <v>596</v>
      </c>
      <c r="E1618" s="36"/>
      <c r="H1618" s="36">
        <v>5</v>
      </c>
      <c r="I1618" t="s">
        <v>556</v>
      </c>
      <c r="K1618" s="34">
        <f>ROUND(H1618/100*K1617,5)</f>
        <v>2.21536</v>
      </c>
    </row>
    <row r="1619" spans="1:27" x14ac:dyDescent="0.25">
      <c r="D1619" s="37" t="s">
        <v>557</v>
      </c>
      <c r="E1619" s="36"/>
      <c r="H1619" s="36"/>
      <c r="K1619" s="39">
        <f>SUM(K1617:K1618)</f>
        <v>46.522469999999998</v>
      </c>
    </row>
    <row r="1621" spans="1:27" ht="45" customHeight="1" x14ac:dyDescent="0.25">
      <c r="A1621" s="28"/>
      <c r="B1621" s="28" t="s">
        <v>1088</v>
      </c>
      <c r="C1621" s="29" t="s">
        <v>14</v>
      </c>
      <c r="D1621" s="7" t="s">
        <v>1089</v>
      </c>
      <c r="E1621" s="6"/>
      <c r="F1621" s="6"/>
      <c r="G1621" s="29"/>
      <c r="H1621" s="31" t="s">
        <v>530</v>
      </c>
      <c r="I1621" s="5">
        <v>1</v>
      </c>
      <c r="J1621" s="4"/>
      <c r="K1621" s="32">
        <f>ROUND(K1633,2)</f>
        <v>20.07</v>
      </c>
      <c r="L1621" s="30" t="s">
        <v>1090</v>
      </c>
      <c r="M1621" s="29"/>
      <c r="N1621" s="29"/>
      <c r="O1621" s="29"/>
      <c r="P1621" s="29"/>
      <c r="Q1621" s="29"/>
      <c r="R1621" s="29"/>
      <c r="S1621" s="29"/>
      <c r="T1621" s="29"/>
      <c r="U1621" s="29"/>
      <c r="V1621" s="29"/>
      <c r="W1621" s="29"/>
      <c r="X1621" s="29"/>
      <c r="Y1621" s="29"/>
      <c r="Z1621" s="29"/>
      <c r="AA1621" s="29"/>
    </row>
    <row r="1622" spans="1:27" x14ac:dyDescent="0.25">
      <c r="B1622" s="24" t="s">
        <v>532</v>
      </c>
    </row>
    <row r="1623" spans="1:27" x14ac:dyDescent="0.25">
      <c r="B1623" t="s">
        <v>822</v>
      </c>
      <c r="C1623" t="s">
        <v>534</v>
      </c>
      <c r="D1623" t="s">
        <v>823</v>
      </c>
      <c r="E1623" s="33">
        <v>1.0999999999999999E-2</v>
      </c>
      <c r="F1623" t="s">
        <v>536</v>
      </c>
      <c r="G1623" t="s">
        <v>537</v>
      </c>
      <c r="H1623" s="34">
        <v>29.42</v>
      </c>
      <c r="I1623" t="s">
        <v>538</v>
      </c>
      <c r="J1623" s="35">
        <f>ROUND(E1623/I1621* H1623,5)</f>
        <v>0.32362000000000002</v>
      </c>
      <c r="K1623" s="36"/>
    </row>
    <row r="1624" spans="1:27" x14ac:dyDescent="0.25">
      <c r="B1624" t="s">
        <v>820</v>
      </c>
      <c r="C1624" t="s">
        <v>534</v>
      </c>
      <c r="D1624" t="s">
        <v>821</v>
      </c>
      <c r="E1624" s="33">
        <v>1.0999999999999999E-2</v>
      </c>
      <c r="F1624" t="s">
        <v>536</v>
      </c>
      <c r="G1624" t="s">
        <v>537</v>
      </c>
      <c r="H1624" s="34">
        <v>26.12</v>
      </c>
      <c r="I1624" t="s">
        <v>538</v>
      </c>
      <c r="J1624" s="35">
        <f>ROUND(E1624/I1621* H1624,5)</f>
        <v>0.28732000000000002</v>
      </c>
      <c r="K1624" s="36"/>
    </row>
    <row r="1625" spans="1:27" x14ac:dyDescent="0.25">
      <c r="D1625" s="37" t="s">
        <v>539</v>
      </c>
      <c r="E1625" s="36"/>
      <c r="H1625" s="36"/>
      <c r="K1625" s="34">
        <f>SUM(J1623:J1624)</f>
        <v>0.61094000000000004</v>
      </c>
    </row>
    <row r="1626" spans="1:27" x14ac:dyDescent="0.25">
      <c r="B1626" s="24" t="s">
        <v>544</v>
      </c>
      <c r="E1626" s="36"/>
      <c r="H1626" s="36"/>
      <c r="K1626" s="36"/>
    </row>
    <row r="1627" spans="1:27" x14ac:dyDescent="0.25">
      <c r="B1627" t="s">
        <v>1091</v>
      </c>
      <c r="C1627" t="s">
        <v>14</v>
      </c>
      <c r="D1627" t="s">
        <v>1092</v>
      </c>
      <c r="E1627" s="33">
        <v>1.05</v>
      </c>
      <c r="G1627" t="s">
        <v>537</v>
      </c>
      <c r="H1627" s="34">
        <v>17.61</v>
      </c>
      <c r="I1627" t="s">
        <v>538</v>
      </c>
      <c r="J1627" s="35">
        <f>ROUND(E1627* H1627,5)</f>
        <v>18.490500000000001</v>
      </c>
      <c r="K1627" s="36"/>
    </row>
    <row r="1628" spans="1:27" x14ac:dyDescent="0.25">
      <c r="D1628" s="37" t="s">
        <v>553</v>
      </c>
      <c r="E1628" s="36"/>
      <c r="H1628" s="36"/>
      <c r="K1628" s="34">
        <f>SUM(J1627:J1627)</f>
        <v>18.490500000000001</v>
      </c>
    </row>
    <row r="1629" spans="1:27" x14ac:dyDescent="0.25">
      <c r="E1629" s="36"/>
      <c r="H1629" s="36"/>
      <c r="K1629" s="36"/>
    </row>
    <row r="1630" spans="1:27" x14ac:dyDescent="0.25">
      <c r="D1630" s="37" t="s">
        <v>555</v>
      </c>
      <c r="E1630" s="36"/>
      <c r="H1630" s="36">
        <v>1.5</v>
      </c>
      <c r="I1630" t="s">
        <v>556</v>
      </c>
      <c r="J1630">
        <f>ROUND(H1630/100*K1625,5)</f>
        <v>9.1599999999999997E-3</v>
      </c>
      <c r="K1630" s="36"/>
    </row>
    <row r="1631" spans="1:27" x14ac:dyDescent="0.25">
      <c r="D1631" s="37" t="s">
        <v>554</v>
      </c>
      <c r="E1631" s="36"/>
      <c r="H1631" s="36"/>
      <c r="K1631" s="39">
        <f>SUM(J1622:J1630)</f>
        <v>19.110600000000002</v>
      </c>
    </row>
    <row r="1632" spans="1:27" x14ac:dyDescent="0.25">
      <c r="D1632" s="37" t="s">
        <v>596</v>
      </c>
      <c r="E1632" s="36"/>
      <c r="H1632" s="36">
        <v>5</v>
      </c>
      <c r="I1632" t="s">
        <v>556</v>
      </c>
      <c r="K1632" s="34">
        <f>ROUND(H1632/100*K1631,5)</f>
        <v>0.95552999999999999</v>
      </c>
    </row>
    <row r="1633" spans="1:27" x14ac:dyDescent="0.25">
      <c r="D1633" s="37" t="s">
        <v>557</v>
      </c>
      <c r="E1633" s="36"/>
      <c r="H1633" s="36"/>
      <c r="K1633" s="39">
        <f>SUM(K1631:K1632)</f>
        <v>20.066130000000001</v>
      </c>
    </row>
    <row r="1635" spans="1:27" ht="45" customHeight="1" x14ac:dyDescent="0.25">
      <c r="A1635" s="28"/>
      <c r="B1635" s="28" t="s">
        <v>1093</v>
      </c>
      <c r="C1635" s="29" t="s">
        <v>14</v>
      </c>
      <c r="D1635" s="7" t="s">
        <v>1094</v>
      </c>
      <c r="E1635" s="6"/>
      <c r="F1635" s="6"/>
      <c r="G1635" s="29"/>
      <c r="H1635" s="31" t="s">
        <v>530</v>
      </c>
      <c r="I1635" s="5">
        <v>1</v>
      </c>
      <c r="J1635" s="4"/>
      <c r="K1635" s="32">
        <f>ROUND(K1647,2)</f>
        <v>32.340000000000003</v>
      </c>
      <c r="L1635" s="30" t="s">
        <v>1095</v>
      </c>
      <c r="M1635" s="29"/>
      <c r="N1635" s="29"/>
      <c r="O1635" s="29"/>
      <c r="P1635" s="29"/>
      <c r="Q1635" s="29"/>
      <c r="R1635" s="29"/>
      <c r="S1635" s="29"/>
      <c r="T1635" s="29"/>
      <c r="U1635" s="29"/>
      <c r="V1635" s="29"/>
      <c r="W1635" s="29"/>
      <c r="X1635" s="29"/>
      <c r="Y1635" s="29"/>
      <c r="Z1635" s="29"/>
      <c r="AA1635" s="29"/>
    </row>
    <row r="1636" spans="1:27" x14ac:dyDescent="0.25">
      <c r="B1636" s="24" t="s">
        <v>532</v>
      </c>
    </row>
    <row r="1637" spans="1:27" x14ac:dyDescent="0.25">
      <c r="B1637" t="s">
        <v>822</v>
      </c>
      <c r="C1637" t="s">
        <v>534</v>
      </c>
      <c r="D1637" t="s">
        <v>823</v>
      </c>
      <c r="E1637" s="33">
        <v>1.0999999999999999E-2</v>
      </c>
      <c r="F1637" t="s">
        <v>536</v>
      </c>
      <c r="G1637" t="s">
        <v>537</v>
      </c>
      <c r="H1637" s="34">
        <v>29.42</v>
      </c>
      <c r="I1637" t="s">
        <v>538</v>
      </c>
      <c r="J1637" s="35">
        <f>ROUND(E1637/I1635* H1637,5)</f>
        <v>0.32362000000000002</v>
      </c>
      <c r="K1637" s="36"/>
    </row>
    <row r="1638" spans="1:27" x14ac:dyDescent="0.25">
      <c r="B1638" t="s">
        <v>820</v>
      </c>
      <c r="C1638" t="s">
        <v>534</v>
      </c>
      <c r="D1638" t="s">
        <v>821</v>
      </c>
      <c r="E1638" s="33">
        <v>1.0999999999999999E-2</v>
      </c>
      <c r="F1638" t="s">
        <v>536</v>
      </c>
      <c r="G1638" t="s">
        <v>537</v>
      </c>
      <c r="H1638" s="34">
        <v>26.12</v>
      </c>
      <c r="I1638" t="s">
        <v>538</v>
      </c>
      <c r="J1638" s="35">
        <f>ROUND(E1638/I1635* H1638,5)</f>
        <v>0.28732000000000002</v>
      </c>
      <c r="K1638" s="36"/>
    </row>
    <row r="1639" spans="1:27" x14ac:dyDescent="0.25">
      <c r="D1639" s="37" t="s">
        <v>539</v>
      </c>
      <c r="E1639" s="36"/>
      <c r="H1639" s="36"/>
      <c r="K1639" s="34">
        <f>SUM(J1637:J1638)</f>
        <v>0.61094000000000004</v>
      </c>
    </row>
    <row r="1640" spans="1:27" x14ac:dyDescent="0.25">
      <c r="B1640" s="24" t="s">
        <v>544</v>
      </c>
      <c r="E1640" s="36"/>
      <c r="H1640" s="36"/>
      <c r="K1640" s="36"/>
    </row>
    <row r="1641" spans="1:27" x14ac:dyDescent="0.25">
      <c r="B1641" t="s">
        <v>1096</v>
      </c>
      <c r="C1641" t="s">
        <v>14</v>
      </c>
      <c r="D1641" t="s">
        <v>1097</v>
      </c>
      <c r="E1641" s="33">
        <v>1.05</v>
      </c>
      <c r="G1641" t="s">
        <v>537</v>
      </c>
      <c r="H1641" s="34">
        <v>28.74</v>
      </c>
      <c r="I1641" t="s">
        <v>538</v>
      </c>
      <c r="J1641" s="35">
        <f>ROUND(E1641* H1641,5)</f>
        <v>30.177</v>
      </c>
      <c r="K1641" s="36"/>
    </row>
    <row r="1642" spans="1:27" x14ac:dyDescent="0.25">
      <c r="D1642" s="37" t="s">
        <v>553</v>
      </c>
      <c r="E1642" s="36"/>
      <c r="H1642" s="36"/>
      <c r="K1642" s="34">
        <f>SUM(J1641:J1641)</f>
        <v>30.177</v>
      </c>
    </row>
    <row r="1643" spans="1:27" x14ac:dyDescent="0.25">
      <c r="E1643" s="36"/>
      <c r="H1643" s="36"/>
      <c r="K1643" s="36"/>
    </row>
    <row r="1644" spans="1:27" x14ac:dyDescent="0.25">
      <c r="D1644" s="37" t="s">
        <v>555</v>
      </c>
      <c r="E1644" s="36"/>
      <c r="H1644" s="36">
        <v>1.5</v>
      </c>
      <c r="I1644" t="s">
        <v>556</v>
      </c>
      <c r="J1644">
        <f>ROUND(H1644/100*K1639,5)</f>
        <v>9.1599999999999997E-3</v>
      </c>
      <c r="K1644" s="36"/>
    </row>
    <row r="1645" spans="1:27" x14ac:dyDescent="0.25">
      <c r="D1645" s="37" t="s">
        <v>554</v>
      </c>
      <c r="E1645" s="36"/>
      <c r="H1645" s="36"/>
      <c r="K1645" s="39">
        <f>SUM(J1636:J1644)</f>
        <v>30.7971</v>
      </c>
    </row>
    <row r="1646" spans="1:27" x14ac:dyDescent="0.25">
      <c r="D1646" s="37" t="s">
        <v>596</v>
      </c>
      <c r="E1646" s="36"/>
      <c r="H1646" s="36">
        <v>5</v>
      </c>
      <c r="I1646" t="s">
        <v>556</v>
      </c>
      <c r="K1646" s="34">
        <f>ROUND(H1646/100*K1645,5)</f>
        <v>1.53986</v>
      </c>
    </row>
    <row r="1647" spans="1:27" x14ac:dyDescent="0.25">
      <c r="D1647" s="37" t="s">
        <v>557</v>
      </c>
      <c r="E1647" s="36"/>
      <c r="H1647" s="36"/>
      <c r="K1647" s="39">
        <f>SUM(K1645:K1646)</f>
        <v>32.336959999999998</v>
      </c>
    </row>
    <row r="1649" spans="1:27" ht="45" customHeight="1" x14ac:dyDescent="0.25">
      <c r="A1649" s="28"/>
      <c r="B1649" s="28" t="s">
        <v>1098</v>
      </c>
      <c r="C1649" s="29" t="s">
        <v>14</v>
      </c>
      <c r="D1649" s="7" t="s">
        <v>1099</v>
      </c>
      <c r="E1649" s="6"/>
      <c r="F1649" s="6"/>
      <c r="G1649" s="29"/>
      <c r="H1649" s="31" t="s">
        <v>530</v>
      </c>
      <c r="I1649" s="5">
        <v>1</v>
      </c>
      <c r="J1649" s="4"/>
      <c r="K1649" s="32">
        <f>ROUND(K1661,2)</f>
        <v>27.78</v>
      </c>
      <c r="L1649" s="30" t="s">
        <v>1100</v>
      </c>
      <c r="M1649" s="29"/>
      <c r="N1649" s="29"/>
      <c r="O1649" s="29"/>
      <c r="P1649" s="29"/>
      <c r="Q1649" s="29"/>
      <c r="R1649" s="29"/>
      <c r="S1649" s="29"/>
      <c r="T1649" s="29"/>
      <c r="U1649" s="29"/>
      <c r="V1649" s="29"/>
      <c r="W1649" s="29"/>
      <c r="X1649" s="29"/>
      <c r="Y1649" s="29"/>
      <c r="Z1649" s="29"/>
      <c r="AA1649" s="29"/>
    </row>
    <row r="1650" spans="1:27" x14ac:dyDescent="0.25">
      <c r="B1650" s="24" t="s">
        <v>532</v>
      </c>
    </row>
    <row r="1651" spans="1:27" x14ac:dyDescent="0.25">
      <c r="B1651" t="s">
        <v>646</v>
      </c>
      <c r="C1651" t="s">
        <v>534</v>
      </c>
      <c r="D1651" t="s">
        <v>606</v>
      </c>
      <c r="E1651" s="33">
        <v>0.2</v>
      </c>
      <c r="F1651" t="s">
        <v>536</v>
      </c>
      <c r="G1651" t="s">
        <v>537</v>
      </c>
      <c r="H1651" s="34">
        <v>24.55</v>
      </c>
      <c r="I1651" t="s">
        <v>538</v>
      </c>
      <c r="J1651" s="35">
        <f>ROUND(E1651/I1649* H1651,5)</f>
        <v>4.91</v>
      </c>
      <c r="K1651" s="36"/>
    </row>
    <row r="1652" spans="1:27" x14ac:dyDescent="0.25">
      <c r="B1652" t="s">
        <v>838</v>
      </c>
      <c r="C1652" t="s">
        <v>534</v>
      </c>
      <c r="D1652" t="s">
        <v>839</v>
      </c>
      <c r="E1652" s="33">
        <v>0.1</v>
      </c>
      <c r="F1652" t="s">
        <v>536</v>
      </c>
      <c r="G1652" t="s">
        <v>537</v>
      </c>
      <c r="H1652" s="34">
        <v>29.42</v>
      </c>
      <c r="I1652" t="s">
        <v>538</v>
      </c>
      <c r="J1652" s="35">
        <f>ROUND(E1652/I1649* H1652,5)</f>
        <v>2.9420000000000002</v>
      </c>
      <c r="K1652" s="36"/>
    </row>
    <row r="1653" spans="1:27" x14ac:dyDescent="0.25">
      <c r="D1653" s="37" t="s">
        <v>539</v>
      </c>
      <c r="E1653" s="36"/>
      <c r="H1653" s="36"/>
      <c r="K1653" s="34">
        <f>SUM(J1651:J1652)</f>
        <v>7.8520000000000003</v>
      </c>
    </row>
    <row r="1654" spans="1:27" x14ac:dyDescent="0.25">
      <c r="B1654" s="24" t="s">
        <v>544</v>
      </c>
      <c r="E1654" s="36"/>
      <c r="H1654" s="36"/>
      <c r="K1654" s="36"/>
    </row>
    <row r="1655" spans="1:27" x14ac:dyDescent="0.25">
      <c r="B1655" t="s">
        <v>1101</v>
      </c>
      <c r="C1655" t="s">
        <v>19</v>
      </c>
      <c r="D1655" t="s">
        <v>1102</v>
      </c>
      <c r="E1655" s="33">
        <v>0.1545</v>
      </c>
      <c r="G1655" t="s">
        <v>537</v>
      </c>
      <c r="H1655" s="34">
        <v>119.66</v>
      </c>
      <c r="I1655" t="s">
        <v>538</v>
      </c>
      <c r="J1655" s="35">
        <f>ROUND(E1655* H1655,5)</f>
        <v>18.487469999999998</v>
      </c>
      <c r="K1655" s="36"/>
    </row>
    <row r="1656" spans="1:27" x14ac:dyDescent="0.25">
      <c r="D1656" s="37" t="s">
        <v>553</v>
      </c>
      <c r="E1656" s="36"/>
      <c r="H1656" s="36"/>
      <c r="K1656" s="34">
        <f>SUM(J1655:J1655)</f>
        <v>18.487469999999998</v>
      </c>
    </row>
    <row r="1657" spans="1:27" x14ac:dyDescent="0.25">
      <c r="E1657" s="36"/>
      <c r="H1657" s="36"/>
      <c r="K1657" s="36"/>
    </row>
    <row r="1658" spans="1:27" x14ac:dyDescent="0.25">
      <c r="D1658" s="37" t="s">
        <v>555</v>
      </c>
      <c r="E1658" s="36"/>
      <c r="H1658" s="36">
        <v>1.5</v>
      </c>
      <c r="I1658" t="s">
        <v>556</v>
      </c>
      <c r="J1658">
        <f>ROUND(H1658/100*K1653,5)</f>
        <v>0.11778</v>
      </c>
      <c r="K1658" s="36"/>
    </row>
    <row r="1659" spans="1:27" x14ac:dyDescent="0.25">
      <c r="D1659" s="37" t="s">
        <v>554</v>
      </c>
      <c r="E1659" s="36"/>
      <c r="H1659" s="36"/>
      <c r="K1659" s="39">
        <f>SUM(J1650:J1658)</f>
        <v>26.457249999999998</v>
      </c>
    </row>
    <row r="1660" spans="1:27" x14ac:dyDescent="0.25">
      <c r="D1660" s="37" t="s">
        <v>596</v>
      </c>
      <c r="E1660" s="36"/>
      <c r="H1660" s="36">
        <v>5</v>
      </c>
      <c r="I1660" t="s">
        <v>556</v>
      </c>
      <c r="K1660" s="34">
        <f>ROUND(H1660/100*K1659,5)</f>
        <v>1.3228599999999999</v>
      </c>
    </row>
    <row r="1661" spans="1:27" x14ac:dyDescent="0.25">
      <c r="D1661" s="37" t="s">
        <v>557</v>
      </c>
      <c r="E1661" s="36"/>
      <c r="H1661" s="36"/>
      <c r="K1661" s="39">
        <f>SUM(K1659:K1660)</f>
        <v>27.780109999999997</v>
      </c>
    </row>
    <row r="1663" spans="1:27" ht="45" customHeight="1" x14ac:dyDescent="0.25">
      <c r="A1663" s="28" t="s">
        <v>1103</v>
      </c>
      <c r="B1663" s="28" t="s">
        <v>191</v>
      </c>
      <c r="C1663" s="29" t="s">
        <v>24</v>
      </c>
      <c r="D1663" s="7" t="s">
        <v>192</v>
      </c>
      <c r="E1663" s="6"/>
      <c r="F1663" s="6"/>
      <c r="G1663" s="29"/>
      <c r="H1663" s="31" t="s">
        <v>530</v>
      </c>
      <c r="I1663" s="5">
        <v>1</v>
      </c>
      <c r="J1663" s="4"/>
      <c r="K1663" s="32">
        <f>ROUND(K1676,2)</f>
        <v>76.930000000000007</v>
      </c>
      <c r="L1663" s="30" t="s">
        <v>1104</v>
      </c>
      <c r="M1663" s="29"/>
      <c r="N1663" s="29"/>
      <c r="O1663" s="29"/>
      <c r="P1663" s="29"/>
      <c r="Q1663" s="29"/>
      <c r="R1663" s="29"/>
      <c r="S1663" s="29"/>
      <c r="T1663" s="29"/>
      <c r="U1663" s="29"/>
      <c r="V1663" s="29"/>
      <c r="W1663" s="29"/>
      <c r="X1663" s="29"/>
      <c r="Y1663" s="29"/>
      <c r="Z1663" s="29"/>
      <c r="AA1663" s="29"/>
    </row>
    <row r="1664" spans="1:27" x14ac:dyDescent="0.25">
      <c r="B1664" s="24" t="s">
        <v>532</v>
      </c>
    </row>
    <row r="1665" spans="1:27" x14ac:dyDescent="0.25">
      <c r="B1665" t="s">
        <v>872</v>
      </c>
      <c r="C1665" t="s">
        <v>534</v>
      </c>
      <c r="D1665" t="s">
        <v>873</v>
      </c>
      <c r="E1665" s="33">
        <v>0.15</v>
      </c>
      <c r="F1665" t="s">
        <v>536</v>
      </c>
      <c r="G1665" t="s">
        <v>537</v>
      </c>
      <c r="H1665" s="34">
        <v>29.42</v>
      </c>
      <c r="I1665" t="s">
        <v>538</v>
      </c>
      <c r="J1665" s="35">
        <f>ROUND(E1665/I1663* H1665,5)</f>
        <v>4.4130000000000003</v>
      </c>
      <c r="K1665" s="36"/>
    </row>
    <row r="1666" spans="1:27" x14ac:dyDescent="0.25">
      <c r="B1666" t="s">
        <v>646</v>
      </c>
      <c r="C1666" t="s">
        <v>534</v>
      </c>
      <c r="D1666" t="s">
        <v>606</v>
      </c>
      <c r="E1666" s="33">
        <v>0.15</v>
      </c>
      <c r="F1666" t="s">
        <v>536</v>
      </c>
      <c r="G1666" t="s">
        <v>537</v>
      </c>
      <c r="H1666" s="34">
        <v>24.55</v>
      </c>
      <c r="I1666" t="s">
        <v>538</v>
      </c>
      <c r="J1666" s="35">
        <f>ROUND(E1666/I1663* H1666,5)</f>
        <v>3.6825000000000001</v>
      </c>
      <c r="K1666" s="36"/>
    </row>
    <row r="1667" spans="1:27" x14ac:dyDescent="0.25">
      <c r="D1667" s="37" t="s">
        <v>539</v>
      </c>
      <c r="E1667" s="36"/>
      <c r="H1667" s="36"/>
      <c r="K1667" s="34">
        <f>SUM(J1665:J1666)</f>
        <v>8.0955000000000013</v>
      </c>
    </row>
    <row r="1668" spans="1:27" x14ac:dyDescent="0.25">
      <c r="B1668" s="24" t="s">
        <v>544</v>
      </c>
      <c r="E1668" s="36"/>
      <c r="H1668" s="36"/>
      <c r="K1668" s="36"/>
    </row>
    <row r="1669" spans="1:27" x14ac:dyDescent="0.25">
      <c r="B1669" t="s">
        <v>1105</v>
      </c>
      <c r="C1669" t="s">
        <v>1106</v>
      </c>
      <c r="D1669" t="s">
        <v>1107</v>
      </c>
      <c r="E1669" s="33">
        <v>4.4999999999999998E-2</v>
      </c>
      <c r="G1669" t="s">
        <v>537</v>
      </c>
      <c r="H1669" s="34">
        <v>119.71</v>
      </c>
      <c r="I1669" t="s">
        <v>538</v>
      </c>
      <c r="J1669" s="35">
        <f>ROUND(E1669* H1669,5)</f>
        <v>5.3869499999999997</v>
      </c>
      <c r="K1669" s="36"/>
    </row>
    <row r="1670" spans="1:27" x14ac:dyDescent="0.25">
      <c r="B1670" t="s">
        <v>1108</v>
      </c>
      <c r="C1670" t="s">
        <v>24</v>
      </c>
      <c r="D1670" t="s">
        <v>1109</v>
      </c>
      <c r="E1670" s="33">
        <v>1.05</v>
      </c>
      <c r="G1670" t="s">
        <v>537</v>
      </c>
      <c r="H1670" s="34">
        <v>56.82</v>
      </c>
      <c r="I1670" t="s">
        <v>538</v>
      </c>
      <c r="J1670" s="35">
        <f>ROUND(E1670* H1670,5)</f>
        <v>59.661000000000001</v>
      </c>
      <c r="K1670" s="36"/>
    </row>
    <row r="1671" spans="1:27" x14ac:dyDescent="0.25">
      <c r="D1671" s="37" t="s">
        <v>553</v>
      </c>
      <c r="E1671" s="36"/>
      <c r="H1671" s="36"/>
      <c r="K1671" s="34">
        <f>SUM(J1669:J1670)</f>
        <v>65.04795</v>
      </c>
    </row>
    <row r="1672" spans="1:27" x14ac:dyDescent="0.25">
      <c r="E1672" s="36"/>
      <c r="H1672" s="36"/>
      <c r="K1672" s="36"/>
    </row>
    <row r="1673" spans="1:27" x14ac:dyDescent="0.25">
      <c r="D1673" s="37" t="s">
        <v>555</v>
      </c>
      <c r="E1673" s="36"/>
      <c r="H1673" s="36">
        <v>1.5</v>
      </c>
      <c r="I1673" t="s">
        <v>556</v>
      </c>
      <c r="J1673">
        <f>ROUND(H1673/100*K1667,5)</f>
        <v>0.12143</v>
      </c>
      <c r="K1673" s="36"/>
    </row>
    <row r="1674" spans="1:27" x14ac:dyDescent="0.25">
      <c r="D1674" s="37" t="s">
        <v>554</v>
      </c>
      <c r="E1674" s="36"/>
      <c r="H1674" s="36"/>
      <c r="K1674" s="39">
        <f>SUM(J1664:J1673)</f>
        <v>73.264880000000005</v>
      </c>
    </row>
    <row r="1675" spans="1:27" x14ac:dyDescent="0.25">
      <c r="D1675" s="37" t="s">
        <v>596</v>
      </c>
      <c r="E1675" s="36"/>
      <c r="H1675" s="36">
        <v>5</v>
      </c>
      <c r="I1675" t="s">
        <v>556</v>
      </c>
      <c r="K1675" s="34">
        <f>ROUND(H1675/100*K1674,5)</f>
        <v>3.6632400000000001</v>
      </c>
    </row>
    <row r="1676" spans="1:27" x14ac:dyDescent="0.25">
      <c r="D1676" s="37" t="s">
        <v>557</v>
      </c>
      <c r="E1676" s="36"/>
      <c r="H1676" s="36"/>
      <c r="K1676" s="39">
        <f>SUM(K1674:K1675)</f>
        <v>76.928120000000007</v>
      </c>
    </row>
    <row r="1678" spans="1:27" ht="45" customHeight="1" x14ac:dyDescent="0.25">
      <c r="A1678" s="28" t="s">
        <v>1110</v>
      </c>
      <c r="B1678" s="28" t="s">
        <v>170</v>
      </c>
      <c r="C1678" s="29" t="s">
        <v>19</v>
      </c>
      <c r="D1678" s="7" t="s">
        <v>171</v>
      </c>
      <c r="E1678" s="6"/>
      <c r="F1678" s="6"/>
      <c r="G1678" s="29"/>
      <c r="H1678" s="31" t="s">
        <v>530</v>
      </c>
      <c r="I1678" s="5">
        <v>1</v>
      </c>
      <c r="J1678" s="4"/>
      <c r="K1678" s="32">
        <f>ROUND(K1693,2)</f>
        <v>28.66</v>
      </c>
      <c r="L1678" s="30" t="s">
        <v>1111</v>
      </c>
      <c r="M1678" s="29"/>
      <c r="N1678" s="29"/>
      <c r="O1678" s="29"/>
      <c r="P1678" s="29"/>
      <c r="Q1678" s="29"/>
      <c r="R1678" s="29"/>
      <c r="S1678" s="29"/>
      <c r="T1678" s="29"/>
      <c r="U1678" s="29"/>
      <c r="V1678" s="29"/>
      <c r="W1678" s="29"/>
      <c r="X1678" s="29"/>
      <c r="Y1678" s="29"/>
      <c r="Z1678" s="29"/>
      <c r="AA1678" s="29"/>
    </row>
    <row r="1679" spans="1:27" x14ac:dyDescent="0.25">
      <c r="B1679" s="24" t="s">
        <v>532</v>
      </c>
    </row>
    <row r="1680" spans="1:27" x14ac:dyDescent="0.25">
      <c r="B1680" t="s">
        <v>646</v>
      </c>
      <c r="C1680" t="s">
        <v>534</v>
      </c>
      <c r="D1680" t="s">
        <v>606</v>
      </c>
      <c r="E1680" s="33">
        <v>0.05</v>
      </c>
      <c r="F1680" t="s">
        <v>536</v>
      </c>
      <c r="G1680" t="s">
        <v>537</v>
      </c>
      <c r="H1680" s="34">
        <v>24.55</v>
      </c>
      <c r="I1680" t="s">
        <v>538</v>
      </c>
      <c r="J1680" s="35">
        <f>ROUND(E1680/I1678* H1680,5)</f>
        <v>1.2275</v>
      </c>
      <c r="K1680" s="36"/>
    </row>
    <row r="1681" spans="1:27" x14ac:dyDescent="0.25">
      <c r="D1681" s="37" t="s">
        <v>539</v>
      </c>
      <c r="E1681" s="36"/>
      <c r="H1681" s="36"/>
      <c r="K1681" s="34">
        <f>SUM(J1680:J1680)</f>
        <v>1.2275</v>
      </c>
    </row>
    <row r="1682" spans="1:27" x14ac:dyDescent="0.25">
      <c r="B1682" s="24" t="s">
        <v>540</v>
      </c>
      <c r="E1682" s="36"/>
      <c r="H1682" s="36"/>
      <c r="K1682" s="36"/>
    </row>
    <row r="1683" spans="1:27" x14ac:dyDescent="0.25">
      <c r="B1683" t="s">
        <v>1084</v>
      </c>
      <c r="C1683" t="s">
        <v>534</v>
      </c>
      <c r="D1683" t="s">
        <v>1085</v>
      </c>
      <c r="E1683" s="33">
        <v>2.5000000000000001E-2</v>
      </c>
      <c r="F1683" t="s">
        <v>536</v>
      </c>
      <c r="G1683" t="s">
        <v>537</v>
      </c>
      <c r="H1683" s="34">
        <v>71.22</v>
      </c>
      <c r="I1683" t="s">
        <v>538</v>
      </c>
      <c r="J1683" s="35">
        <f>ROUND(E1683/I1678* H1683,5)</f>
        <v>1.7805</v>
      </c>
      <c r="K1683" s="36"/>
    </row>
    <row r="1684" spans="1:27" x14ac:dyDescent="0.25">
      <c r="D1684" s="37" t="s">
        <v>543</v>
      </c>
      <c r="E1684" s="36"/>
      <c r="H1684" s="36"/>
      <c r="K1684" s="34">
        <f>SUM(J1683:J1683)</f>
        <v>1.7805</v>
      </c>
    </row>
    <row r="1685" spans="1:27" x14ac:dyDescent="0.25">
      <c r="B1685" s="24" t="s">
        <v>544</v>
      </c>
      <c r="E1685" s="36"/>
      <c r="H1685" s="36"/>
      <c r="K1685" s="36"/>
    </row>
    <row r="1686" spans="1:27" x14ac:dyDescent="0.25">
      <c r="B1686" t="s">
        <v>1112</v>
      </c>
      <c r="C1686" t="s">
        <v>19</v>
      </c>
      <c r="D1686" t="s">
        <v>1113</v>
      </c>
      <c r="E1686" s="33">
        <v>1.1499999999999999</v>
      </c>
      <c r="G1686" t="s">
        <v>537</v>
      </c>
      <c r="H1686" s="34">
        <v>20.99</v>
      </c>
      <c r="I1686" t="s">
        <v>538</v>
      </c>
      <c r="J1686" s="35">
        <f>ROUND(E1686* H1686,5)</f>
        <v>24.138500000000001</v>
      </c>
      <c r="K1686" s="36"/>
    </row>
    <row r="1687" spans="1:27" ht="105" x14ac:dyDescent="0.25">
      <c r="B1687" t="s">
        <v>551</v>
      </c>
      <c r="C1687" t="s">
        <v>19</v>
      </c>
      <c r="D1687" s="38" t="s">
        <v>552</v>
      </c>
      <c r="E1687" s="33">
        <v>0.05</v>
      </c>
      <c r="G1687" t="s">
        <v>537</v>
      </c>
      <c r="H1687" s="34">
        <v>2.59</v>
      </c>
      <c r="I1687" t="s">
        <v>538</v>
      </c>
      <c r="J1687" s="35">
        <f>ROUND(E1687* H1687,5)</f>
        <v>0.1295</v>
      </c>
      <c r="K1687" s="36"/>
    </row>
    <row r="1688" spans="1:27" x14ac:dyDescent="0.25">
      <c r="D1688" s="37" t="s">
        <v>553</v>
      </c>
      <c r="E1688" s="36"/>
      <c r="H1688" s="36"/>
      <c r="K1688" s="34">
        <f>SUM(J1686:J1687)</f>
        <v>24.268000000000001</v>
      </c>
    </row>
    <row r="1689" spans="1:27" x14ac:dyDescent="0.25">
      <c r="E1689" s="36"/>
      <c r="H1689" s="36"/>
      <c r="K1689" s="36"/>
    </row>
    <row r="1690" spans="1:27" x14ac:dyDescent="0.25">
      <c r="D1690" s="37" t="s">
        <v>555</v>
      </c>
      <c r="E1690" s="36"/>
      <c r="H1690" s="36">
        <v>1.5</v>
      </c>
      <c r="I1690" t="s">
        <v>556</v>
      </c>
      <c r="J1690">
        <f>ROUND(H1690/100*K1681,5)</f>
        <v>1.8409999999999999E-2</v>
      </c>
      <c r="K1690" s="36"/>
    </row>
    <row r="1691" spans="1:27" x14ac:dyDescent="0.25">
      <c r="D1691" s="37" t="s">
        <v>554</v>
      </c>
      <c r="E1691" s="36"/>
      <c r="H1691" s="36"/>
      <c r="K1691" s="39">
        <f>SUM(J1679:J1690)</f>
        <v>27.294409999999999</v>
      </c>
    </row>
    <row r="1692" spans="1:27" x14ac:dyDescent="0.25">
      <c r="D1692" s="37" t="s">
        <v>596</v>
      </c>
      <c r="E1692" s="36"/>
      <c r="H1692" s="36">
        <v>5</v>
      </c>
      <c r="I1692" t="s">
        <v>556</v>
      </c>
      <c r="K1692" s="34">
        <f>ROUND(H1692/100*K1691,5)</f>
        <v>1.3647199999999999</v>
      </c>
    </row>
    <row r="1693" spans="1:27" x14ac:dyDescent="0.25">
      <c r="D1693" s="37" t="s">
        <v>557</v>
      </c>
      <c r="E1693" s="36"/>
      <c r="H1693" s="36"/>
      <c r="K1693" s="39">
        <f>SUM(K1691:K1692)</f>
        <v>28.659129999999998</v>
      </c>
    </row>
    <row r="1695" spans="1:27" ht="45" customHeight="1" x14ac:dyDescent="0.25">
      <c r="A1695" s="28" t="s">
        <v>1114</v>
      </c>
      <c r="B1695" s="28" t="s">
        <v>422</v>
      </c>
      <c r="C1695" s="29" t="s">
        <v>19</v>
      </c>
      <c r="D1695" s="7" t="s">
        <v>423</v>
      </c>
      <c r="E1695" s="6"/>
      <c r="F1695" s="6"/>
      <c r="G1695" s="29"/>
      <c r="H1695" s="31" t="s">
        <v>530</v>
      </c>
      <c r="I1695" s="5">
        <v>1</v>
      </c>
      <c r="J1695" s="4"/>
      <c r="K1695" s="32">
        <f>ROUND(K1707,2)</f>
        <v>18.11</v>
      </c>
      <c r="L1695" s="30" t="s">
        <v>1115</v>
      </c>
      <c r="M1695" s="29"/>
      <c r="N1695" s="29"/>
      <c r="O1695" s="29"/>
      <c r="P1695" s="29"/>
      <c r="Q1695" s="29"/>
      <c r="R1695" s="29"/>
      <c r="S1695" s="29"/>
      <c r="T1695" s="29"/>
      <c r="U1695" s="29"/>
      <c r="V1695" s="29"/>
      <c r="W1695" s="29"/>
      <c r="X1695" s="29"/>
      <c r="Y1695" s="29"/>
      <c r="Z1695" s="29"/>
      <c r="AA1695" s="29"/>
    </row>
    <row r="1696" spans="1:27" x14ac:dyDescent="0.25">
      <c r="B1696" s="24" t="s">
        <v>532</v>
      </c>
    </row>
    <row r="1697" spans="1:27" x14ac:dyDescent="0.25">
      <c r="B1697" t="s">
        <v>1116</v>
      </c>
      <c r="C1697" t="s">
        <v>534</v>
      </c>
      <c r="D1697" t="s">
        <v>604</v>
      </c>
      <c r="E1697" s="33">
        <v>0.4</v>
      </c>
      <c r="F1697" t="s">
        <v>536</v>
      </c>
      <c r="G1697" t="s">
        <v>537</v>
      </c>
      <c r="H1697" s="34">
        <v>29.42</v>
      </c>
      <c r="I1697" t="s">
        <v>538</v>
      </c>
      <c r="J1697" s="35">
        <f>ROUND(E1697/I1695* H1697,5)</f>
        <v>11.768000000000001</v>
      </c>
      <c r="K1697" s="36"/>
    </row>
    <row r="1698" spans="1:27" x14ac:dyDescent="0.25">
      <c r="B1698" t="s">
        <v>646</v>
      </c>
      <c r="C1698" t="s">
        <v>534</v>
      </c>
      <c r="D1698" t="s">
        <v>606</v>
      </c>
      <c r="E1698" s="33">
        <v>0.14000000000000001</v>
      </c>
      <c r="F1698" t="s">
        <v>536</v>
      </c>
      <c r="G1698" t="s">
        <v>537</v>
      </c>
      <c r="H1698" s="34">
        <v>24.55</v>
      </c>
      <c r="I1698" t="s">
        <v>538</v>
      </c>
      <c r="J1698" s="35">
        <f>ROUND(E1698/I1695* H1698,5)</f>
        <v>3.4369999999999998</v>
      </c>
      <c r="K1698" s="36"/>
    </row>
    <row r="1699" spans="1:27" x14ac:dyDescent="0.25">
      <c r="D1699" s="37" t="s">
        <v>539</v>
      </c>
      <c r="E1699" s="36"/>
      <c r="H1699" s="36"/>
      <c r="K1699" s="34">
        <f>SUM(J1697:J1698)</f>
        <v>15.205</v>
      </c>
    </row>
    <row r="1700" spans="1:27" x14ac:dyDescent="0.25">
      <c r="B1700" s="24" t="s">
        <v>544</v>
      </c>
      <c r="E1700" s="36"/>
      <c r="H1700" s="36"/>
      <c r="K1700" s="36"/>
    </row>
    <row r="1701" spans="1:27" x14ac:dyDescent="0.25">
      <c r="B1701" t="s">
        <v>1117</v>
      </c>
      <c r="C1701" t="s">
        <v>19</v>
      </c>
      <c r="D1701" t="s">
        <v>1118</v>
      </c>
      <c r="E1701" s="33">
        <v>0.1</v>
      </c>
      <c r="G1701" t="s">
        <v>537</v>
      </c>
      <c r="H1701" s="34">
        <v>18.18</v>
      </c>
      <c r="I1701" t="s">
        <v>538</v>
      </c>
      <c r="J1701" s="35">
        <f>ROUND(E1701* H1701,5)</f>
        <v>1.8180000000000001</v>
      </c>
      <c r="K1701" s="36"/>
    </row>
    <row r="1702" spans="1:27" x14ac:dyDescent="0.25">
      <c r="D1702" s="37" t="s">
        <v>553</v>
      </c>
      <c r="E1702" s="36"/>
      <c r="H1702" s="36"/>
      <c r="K1702" s="34">
        <f>SUM(J1701:J1701)</f>
        <v>1.8180000000000001</v>
      </c>
    </row>
    <row r="1703" spans="1:27" x14ac:dyDescent="0.25">
      <c r="E1703" s="36"/>
      <c r="H1703" s="36"/>
      <c r="K1703" s="36"/>
    </row>
    <row r="1704" spans="1:27" x14ac:dyDescent="0.25">
      <c r="D1704" s="37" t="s">
        <v>555</v>
      </c>
      <c r="E1704" s="36"/>
      <c r="H1704" s="36">
        <v>1.5</v>
      </c>
      <c r="I1704" t="s">
        <v>556</v>
      </c>
      <c r="J1704">
        <f>ROUND(H1704/100*K1699,5)</f>
        <v>0.22808</v>
      </c>
      <c r="K1704" s="36"/>
    </row>
    <row r="1705" spans="1:27" x14ac:dyDescent="0.25">
      <c r="D1705" s="37" t="s">
        <v>554</v>
      </c>
      <c r="E1705" s="36"/>
      <c r="H1705" s="36"/>
      <c r="K1705" s="39">
        <f>SUM(J1696:J1704)</f>
        <v>17.251079999999998</v>
      </c>
    </row>
    <row r="1706" spans="1:27" x14ac:dyDescent="0.25">
      <c r="D1706" s="37" t="s">
        <v>596</v>
      </c>
      <c r="E1706" s="36"/>
      <c r="H1706" s="36">
        <v>5</v>
      </c>
      <c r="I1706" t="s">
        <v>556</v>
      </c>
      <c r="K1706" s="34">
        <f>ROUND(H1706/100*K1705,5)</f>
        <v>0.86255000000000004</v>
      </c>
    </row>
    <row r="1707" spans="1:27" x14ac:dyDescent="0.25">
      <c r="D1707" s="37" t="s">
        <v>557</v>
      </c>
      <c r="E1707" s="36"/>
      <c r="H1707" s="36"/>
      <c r="K1707" s="39">
        <f>SUM(K1705:K1706)</f>
        <v>18.113629999999997</v>
      </c>
    </row>
    <row r="1709" spans="1:27" ht="45" customHeight="1" x14ac:dyDescent="0.25">
      <c r="A1709" s="28" t="s">
        <v>1119</v>
      </c>
      <c r="B1709" s="28" t="s">
        <v>162</v>
      </c>
      <c r="C1709" s="29" t="s">
        <v>14</v>
      </c>
      <c r="D1709" s="7" t="s">
        <v>163</v>
      </c>
      <c r="E1709" s="6"/>
      <c r="F1709" s="6"/>
      <c r="G1709" s="29"/>
      <c r="H1709" s="31" t="s">
        <v>530</v>
      </c>
      <c r="I1709" s="5">
        <v>1</v>
      </c>
      <c r="J1709" s="4"/>
      <c r="K1709" s="32">
        <f>ROUND(K1726,2)</f>
        <v>31.45</v>
      </c>
      <c r="L1709" s="30" t="s">
        <v>1120</v>
      </c>
      <c r="M1709" s="29"/>
      <c r="N1709" s="29"/>
      <c r="O1709" s="29"/>
      <c r="P1709" s="29"/>
      <c r="Q1709" s="29"/>
      <c r="R1709" s="29"/>
      <c r="S1709" s="29"/>
      <c r="T1709" s="29"/>
      <c r="U1709" s="29"/>
      <c r="V1709" s="29"/>
      <c r="W1709" s="29"/>
      <c r="X1709" s="29"/>
      <c r="Y1709" s="29"/>
      <c r="Z1709" s="29"/>
      <c r="AA1709" s="29"/>
    </row>
    <row r="1710" spans="1:27" x14ac:dyDescent="0.25">
      <c r="B1710" s="24" t="s">
        <v>532</v>
      </c>
    </row>
    <row r="1711" spans="1:27" x14ac:dyDescent="0.25">
      <c r="B1711" t="s">
        <v>533</v>
      </c>
      <c r="C1711" t="s">
        <v>534</v>
      </c>
      <c r="D1711" t="s">
        <v>535</v>
      </c>
      <c r="E1711" s="33">
        <v>0.02</v>
      </c>
      <c r="F1711" t="s">
        <v>536</v>
      </c>
      <c r="G1711" t="s">
        <v>537</v>
      </c>
      <c r="H1711" s="34">
        <v>25.38</v>
      </c>
      <c r="I1711" t="s">
        <v>538</v>
      </c>
      <c r="J1711" s="35">
        <f>ROUND(E1711/I1709* H1711,5)</f>
        <v>0.50760000000000005</v>
      </c>
      <c r="K1711" s="36"/>
    </row>
    <row r="1712" spans="1:27" x14ac:dyDescent="0.25">
      <c r="B1712" t="s">
        <v>1116</v>
      </c>
      <c r="C1712" t="s">
        <v>534</v>
      </c>
      <c r="D1712" t="s">
        <v>604</v>
      </c>
      <c r="E1712" s="33">
        <v>9.4589999999999994E-2</v>
      </c>
      <c r="F1712" t="s">
        <v>536</v>
      </c>
      <c r="G1712" t="s">
        <v>537</v>
      </c>
      <c r="H1712" s="34">
        <v>29.42</v>
      </c>
      <c r="I1712" t="s">
        <v>538</v>
      </c>
      <c r="J1712" s="35">
        <f>ROUND(E1712/I1709* H1712,5)</f>
        <v>2.7828400000000002</v>
      </c>
      <c r="K1712" s="36"/>
    </row>
    <row r="1713" spans="1:27" x14ac:dyDescent="0.25">
      <c r="B1713" t="s">
        <v>646</v>
      </c>
      <c r="C1713" t="s">
        <v>534</v>
      </c>
      <c r="D1713" t="s">
        <v>606</v>
      </c>
      <c r="E1713" s="33">
        <v>0.17499999999999999</v>
      </c>
      <c r="F1713" t="s">
        <v>536</v>
      </c>
      <c r="G1713" t="s">
        <v>537</v>
      </c>
      <c r="H1713" s="34">
        <v>24.55</v>
      </c>
      <c r="I1713" t="s">
        <v>538</v>
      </c>
      <c r="J1713" s="35">
        <f>ROUND(E1713/I1709* H1713,5)</f>
        <v>4.2962499999999997</v>
      </c>
      <c r="K1713" s="36"/>
    </row>
    <row r="1714" spans="1:27" x14ac:dyDescent="0.25">
      <c r="D1714" s="37" t="s">
        <v>539</v>
      </c>
      <c r="E1714" s="36"/>
      <c r="H1714" s="36"/>
      <c r="K1714" s="34">
        <f>SUM(J1711:J1713)</f>
        <v>7.5866899999999999</v>
      </c>
    </row>
    <row r="1715" spans="1:27" x14ac:dyDescent="0.25">
      <c r="B1715" s="24" t="s">
        <v>540</v>
      </c>
      <c r="E1715" s="36"/>
      <c r="H1715" s="36"/>
      <c r="K1715" s="36"/>
    </row>
    <row r="1716" spans="1:27" x14ac:dyDescent="0.25">
      <c r="B1716" t="s">
        <v>747</v>
      </c>
      <c r="C1716" t="s">
        <v>534</v>
      </c>
      <c r="D1716" t="s">
        <v>748</v>
      </c>
      <c r="E1716" s="33">
        <v>0.02</v>
      </c>
      <c r="F1716" t="s">
        <v>536</v>
      </c>
      <c r="G1716" t="s">
        <v>537</v>
      </c>
      <c r="H1716" s="34">
        <v>6.52</v>
      </c>
      <c r="I1716" t="s">
        <v>538</v>
      </c>
      <c r="J1716" s="35">
        <f>ROUND(E1716/I1709* H1716,5)</f>
        <v>0.13039999999999999</v>
      </c>
      <c r="K1716" s="36"/>
    </row>
    <row r="1717" spans="1:27" x14ac:dyDescent="0.25">
      <c r="D1717" s="37" t="s">
        <v>543</v>
      </c>
      <c r="E1717" s="36"/>
      <c r="H1717" s="36"/>
      <c r="K1717" s="34">
        <f>SUM(J1716:J1716)</f>
        <v>0.13039999999999999</v>
      </c>
    </row>
    <row r="1718" spans="1:27" x14ac:dyDescent="0.25">
      <c r="B1718" s="24" t="s">
        <v>544</v>
      </c>
      <c r="E1718" s="36"/>
      <c r="H1718" s="36"/>
      <c r="K1718" s="36"/>
    </row>
    <row r="1719" spans="1:27" x14ac:dyDescent="0.25">
      <c r="B1719" t="s">
        <v>1121</v>
      </c>
      <c r="C1719" t="s">
        <v>14</v>
      </c>
      <c r="D1719" t="s">
        <v>1122</v>
      </c>
      <c r="E1719" s="33">
        <v>1.02</v>
      </c>
      <c r="G1719" t="s">
        <v>537</v>
      </c>
      <c r="H1719" s="34">
        <v>20.56</v>
      </c>
      <c r="I1719" t="s">
        <v>538</v>
      </c>
      <c r="J1719" s="35">
        <f>ROUND(E1719* H1719,5)</f>
        <v>20.9712</v>
      </c>
      <c r="K1719" s="36"/>
    </row>
    <row r="1720" spans="1:27" ht="120" x14ac:dyDescent="0.25">
      <c r="B1720" t="s">
        <v>768</v>
      </c>
      <c r="C1720" t="s">
        <v>181</v>
      </c>
      <c r="D1720" s="38" t="s">
        <v>769</v>
      </c>
      <c r="E1720" s="33">
        <v>4.5420000000000002E-2</v>
      </c>
      <c r="G1720" t="s">
        <v>537</v>
      </c>
      <c r="H1720" s="34">
        <v>25.39</v>
      </c>
      <c r="I1720" t="s">
        <v>538</v>
      </c>
      <c r="J1720" s="35">
        <f>ROUND(E1720* H1720,5)</f>
        <v>1.1532100000000001</v>
      </c>
      <c r="K1720" s="36"/>
    </row>
    <row r="1721" spans="1:27" x14ac:dyDescent="0.25">
      <c r="D1721" s="37" t="s">
        <v>553</v>
      </c>
      <c r="E1721" s="36"/>
      <c r="H1721" s="36"/>
      <c r="K1721" s="34">
        <f>SUM(J1719:J1720)</f>
        <v>22.124410000000001</v>
      </c>
    </row>
    <row r="1722" spans="1:27" x14ac:dyDescent="0.25">
      <c r="E1722" s="36"/>
      <c r="H1722" s="36"/>
      <c r="K1722" s="36"/>
    </row>
    <row r="1723" spans="1:27" x14ac:dyDescent="0.25">
      <c r="D1723" s="37" t="s">
        <v>555</v>
      </c>
      <c r="E1723" s="36"/>
      <c r="H1723" s="36">
        <v>1.5</v>
      </c>
      <c r="I1723" t="s">
        <v>556</v>
      </c>
      <c r="J1723">
        <f>ROUND(H1723/100*K1714,5)</f>
        <v>0.1138</v>
      </c>
      <c r="K1723" s="36"/>
    </row>
    <row r="1724" spans="1:27" x14ac:dyDescent="0.25">
      <c r="D1724" s="37" t="s">
        <v>554</v>
      </c>
      <c r="E1724" s="36"/>
      <c r="H1724" s="36"/>
      <c r="K1724" s="39">
        <f>SUM(J1710:J1723)</f>
        <v>29.955300000000001</v>
      </c>
    </row>
    <row r="1725" spans="1:27" x14ac:dyDescent="0.25">
      <c r="D1725" s="37" t="s">
        <v>596</v>
      </c>
      <c r="E1725" s="36"/>
      <c r="H1725" s="36">
        <v>5</v>
      </c>
      <c r="I1725" t="s">
        <v>556</v>
      </c>
      <c r="K1725" s="34">
        <f>ROUND(H1725/100*K1724,5)</f>
        <v>1.49777</v>
      </c>
    </row>
    <row r="1726" spans="1:27" x14ac:dyDescent="0.25">
      <c r="D1726" s="37" t="s">
        <v>557</v>
      </c>
      <c r="E1726" s="36"/>
      <c r="H1726" s="36"/>
      <c r="K1726" s="39">
        <f>SUM(K1724:K1725)</f>
        <v>31.45307</v>
      </c>
    </row>
    <row r="1728" spans="1:27" ht="45" customHeight="1" x14ac:dyDescent="0.25">
      <c r="A1728" s="28" t="s">
        <v>1123</v>
      </c>
      <c r="B1728" s="28" t="s">
        <v>154</v>
      </c>
      <c r="C1728" s="29" t="s">
        <v>14</v>
      </c>
      <c r="D1728" s="7" t="s">
        <v>155</v>
      </c>
      <c r="E1728" s="6"/>
      <c r="F1728" s="6"/>
      <c r="G1728" s="29"/>
      <c r="H1728" s="31" t="s">
        <v>530</v>
      </c>
      <c r="I1728" s="5">
        <v>1</v>
      </c>
      <c r="J1728" s="4"/>
      <c r="K1728" s="32">
        <f>ROUND(K1736,2)</f>
        <v>3.14</v>
      </c>
      <c r="L1728" s="30" t="s">
        <v>1124</v>
      </c>
      <c r="M1728" s="29"/>
      <c r="N1728" s="29"/>
      <c r="O1728" s="29"/>
      <c r="P1728" s="29"/>
      <c r="Q1728" s="29"/>
      <c r="R1728" s="29"/>
      <c r="S1728" s="29"/>
      <c r="T1728" s="29"/>
      <c r="U1728" s="29"/>
      <c r="V1728" s="29"/>
      <c r="W1728" s="29"/>
      <c r="X1728" s="29"/>
      <c r="Y1728" s="29"/>
      <c r="Z1728" s="29"/>
      <c r="AA1728" s="29"/>
    </row>
    <row r="1729" spans="1:27" x14ac:dyDescent="0.25">
      <c r="B1729" s="24" t="s">
        <v>532</v>
      </c>
    </row>
    <row r="1730" spans="1:27" x14ac:dyDescent="0.25">
      <c r="B1730" t="s">
        <v>838</v>
      </c>
      <c r="C1730" t="s">
        <v>534</v>
      </c>
      <c r="D1730" t="s">
        <v>839</v>
      </c>
      <c r="E1730" s="33">
        <v>0.1</v>
      </c>
      <c r="F1730" t="s">
        <v>536</v>
      </c>
      <c r="G1730" t="s">
        <v>537</v>
      </c>
      <c r="H1730" s="34">
        <v>29.42</v>
      </c>
      <c r="I1730" t="s">
        <v>538</v>
      </c>
      <c r="J1730" s="35">
        <f>ROUND(E1730/I1728* H1730,5)</f>
        <v>2.9420000000000002</v>
      </c>
      <c r="K1730" s="36"/>
    </row>
    <row r="1731" spans="1:27" x14ac:dyDescent="0.25">
      <c r="D1731" s="37" t="s">
        <v>539</v>
      </c>
      <c r="E1731" s="36"/>
      <c r="H1731" s="36"/>
      <c r="K1731" s="34">
        <f>SUM(J1730:J1730)</f>
        <v>2.9420000000000002</v>
      </c>
    </row>
    <row r="1732" spans="1:27" x14ac:dyDescent="0.25">
      <c r="E1732" s="36"/>
      <c r="H1732" s="36"/>
      <c r="K1732" s="36"/>
    </row>
    <row r="1733" spans="1:27" x14ac:dyDescent="0.25">
      <c r="D1733" s="37" t="s">
        <v>555</v>
      </c>
      <c r="E1733" s="36"/>
      <c r="H1733" s="36">
        <v>1.5</v>
      </c>
      <c r="I1733" t="s">
        <v>556</v>
      </c>
      <c r="J1733">
        <f>ROUND(H1733/100*K1731,5)</f>
        <v>4.4130000000000003E-2</v>
      </c>
      <c r="K1733" s="36"/>
    </row>
    <row r="1734" spans="1:27" x14ac:dyDescent="0.25">
      <c r="D1734" s="37" t="s">
        <v>554</v>
      </c>
      <c r="E1734" s="36"/>
      <c r="H1734" s="36"/>
      <c r="K1734" s="39">
        <f>SUM(J1729:J1733)</f>
        <v>2.9861300000000002</v>
      </c>
    </row>
    <row r="1735" spans="1:27" x14ac:dyDescent="0.25">
      <c r="D1735" s="37" t="s">
        <v>596</v>
      </c>
      <c r="E1735" s="36"/>
      <c r="H1735" s="36">
        <v>5</v>
      </c>
      <c r="I1735" t="s">
        <v>556</v>
      </c>
      <c r="K1735" s="34">
        <f>ROUND(H1735/100*K1734,5)</f>
        <v>0.14931</v>
      </c>
    </row>
    <row r="1736" spans="1:27" x14ac:dyDescent="0.25">
      <c r="D1736" s="37" t="s">
        <v>557</v>
      </c>
      <c r="E1736" s="36"/>
      <c r="H1736" s="36"/>
      <c r="K1736" s="39">
        <f>SUM(K1734:K1735)</f>
        <v>3.13544</v>
      </c>
    </row>
    <row r="1738" spans="1:27" ht="45" customHeight="1" x14ac:dyDescent="0.25">
      <c r="A1738" s="28" t="s">
        <v>1125</v>
      </c>
      <c r="B1738" s="28" t="s">
        <v>180</v>
      </c>
      <c r="C1738" s="29" t="s">
        <v>181</v>
      </c>
      <c r="D1738" s="7" t="s">
        <v>182</v>
      </c>
      <c r="E1738" s="6"/>
      <c r="F1738" s="6"/>
      <c r="G1738" s="29"/>
      <c r="H1738" s="31" t="s">
        <v>530</v>
      </c>
      <c r="I1738" s="5">
        <v>1</v>
      </c>
      <c r="J1738" s="4"/>
      <c r="K1738" s="32">
        <f>ROUND(K1755,2)</f>
        <v>105.42</v>
      </c>
      <c r="L1738" s="30" t="s">
        <v>1126</v>
      </c>
      <c r="M1738" s="29"/>
      <c r="N1738" s="29"/>
      <c r="O1738" s="29"/>
      <c r="P1738" s="29"/>
      <c r="Q1738" s="29"/>
      <c r="R1738" s="29"/>
      <c r="S1738" s="29"/>
      <c r="T1738" s="29"/>
      <c r="U1738" s="29"/>
      <c r="V1738" s="29"/>
      <c r="W1738" s="29"/>
      <c r="X1738" s="29"/>
      <c r="Y1738" s="29"/>
      <c r="Z1738" s="29"/>
      <c r="AA1738" s="29"/>
    </row>
    <row r="1739" spans="1:27" x14ac:dyDescent="0.25">
      <c r="B1739" s="24" t="s">
        <v>532</v>
      </c>
    </row>
    <row r="1740" spans="1:27" x14ac:dyDescent="0.25">
      <c r="B1740" t="s">
        <v>646</v>
      </c>
      <c r="C1740" t="s">
        <v>534</v>
      </c>
      <c r="D1740" t="s">
        <v>606</v>
      </c>
      <c r="E1740" s="33">
        <v>8.5999999999999993E-2</v>
      </c>
      <c r="F1740" t="s">
        <v>536</v>
      </c>
      <c r="G1740" t="s">
        <v>537</v>
      </c>
      <c r="H1740" s="34">
        <v>24.55</v>
      </c>
      <c r="I1740" t="s">
        <v>538</v>
      </c>
      <c r="J1740" s="35">
        <f>ROUND(E1740/I1738* H1740,5)</f>
        <v>2.1113</v>
      </c>
      <c r="K1740" s="36"/>
    </row>
    <row r="1741" spans="1:27" x14ac:dyDescent="0.25">
      <c r="B1741" t="s">
        <v>1116</v>
      </c>
      <c r="C1741" t="s">
        <v>534</v>
      </c>
      <c r="D1741" t="s">
        <v>604</v>
      </c>
      <c r="E1741" s="33">
        <v>1.9E-2</v>
      </c>
      <c r="F1741" t="s">
        <v>536</v>
      </c>
      <c r="G1741" t="s">
        <v>537</v>
      </c>
      <c r="H1741" s="34">
        <v>29.42</v>
      </c>
      <c r="I1741" t="s">
        <v>538</v>
      </c>
      <c r="J1741" s="35">
        <f>ROUND(E1741/I1738* H1741,5)</f>
        <v>0.55898000000000003</v>
      </c>
      <c r="K1741" s="36"/>
    </row>
    <row r="1742" spans="1:27" x14ac:dyDescent="0.25">
      <c r="D1742" s="37" t="s">
        <v>539</v>
      </c>
      <c r="E1742" s="36"/>
      <c r="H1742" s="36"/>
      <c r="K1742" s="34">
        <f>SUM(J1740:J1741)</f>
        <v>2.67028</v>
      </c>
    </row>
    <row r="1743" spans="1:27" x14ac:dyDescent="0.25">
      <c r="B1743" s="24" t="s">
        <v>540</v>
      </c>
      <c r="E1743" s="36"/>
      <c r="H1743" s="36"/>
      <c r="K1743" s="36"/>
    </row>
    <row r="1744" spans="1:27" x14ac:dyDescent="0.25">
      <c r="B1744" t="s">
        <v>751</v>
      </c>
      <c r="C1744" t="s">
        <v>534</v>
      </c>
      <c r="D1744" t="s">
        <v>752</v>
      </c>
      <c r="E1744" s="33">
        <v>1.2E-2</v>
      </c>
      <c r="F1744" t="s">
        <v>536</v>
      </c>
      <c r="G1744" t="s">
        <v>537</v>
      </c>
      <c r="H1744" s="34">
        <v>94.94</v>
      </c>
      <c r="I1744" t="s">
        <v>538</v>
      </c>
      <c r="J1744" s="35">
        <f>ROUND(E1744/I1738* H1744,5)</f>
        <v>1.1392800000000001</v>
      </c>
      <c r="K1744" s="36"/>
    </row>
    <row r="1745" spans="1:27" x14ac:dyDescent="0.25">
      <c r="B1745" t="s">
        <v>1127</v>
      </c>
      <c r="C1745" t="s">
        <v>534</v>
      </c>
      <c r="D1745" t="s">
        <v>1128</v>
      </c>
      <c r="E1745" s="33">
        <v>1.2E-2</v>
      </c>
      <c r="F1745" t="s">
        <v>536</v>
      </c>
      <c r="G1745" t="s">
        <v>537</v>
      </c>
      <c r="H1745" s="34">
        <v>84.81</v>
      </c>
      <c r="I1745" t="s">
        <v>538</v>
      </c>
      <c r="J1745" s="35">
        <f>ROUND(E1745/I1738* H1745,5)</f>
        <v>1.01772</v>
      </c>
      <c r="K1745" s="36"/>
    </row>
    <row r="1746" spans="1:27" x14ac:dyDescent="0.25">
      <c r="B1746" t="s">
        <v>1129</v>
      </c>
      <c r="C1746" t="s">
        <v>534</v>
      </c>
      <c r="D1746" t="s">
        <v>1130</v>
      </c>
      <c r="E1746" s="33">
        <v>0.01</v>
      </c>
      <c r="F1746" t="s">
        <v>536</v>
      </c>
      <c r="G1746" t="s">
        <v>537</v>
      </c>
      <c r="H1746" s="34">
        <v>68.400000000000006</v>
      </c>
      <c r="I1746" t="s">
        <v>538</v>
      </c>
      <c r="J1746" s="35">
        <f>ROUND(E1746/I1738* H1746,5)</f>
        <v>0.68400000000000005</v>
      </c>
      <c r="K1746" s="36"/>
    </row>
    <row r="1747" spans="1:27" x14ac:dyDescent="0.25">
      <c r="D1747" s="37" t="s">
        <v>543</v>
      </c>
      <c r="E1747" s="36"/>
      <c r="H1747" s="36"/>
      <c r="K1747" s="34">
        <f>SUM(J1744:J1746)</f>
        <v>2.8410000000000002</v>
      </c>
    </row>
    <row r="1748" spans="1:27" x14ac:dyDescent="0.25">
      <c r="B1748" s="24" t="s">
        <v>544</v>
      </c>
      <c r="E1748" s="36"/>
      <c r="H1748" s="36"/>
      <c r="K1748" s="36"/>
    </row>
    <row r="1749" spans="1:27" x14ac:dyDescent="0.25">
      <c r="B1749" t="s">
        <v>1131</v>
      </c>
      <c r="C1749" t="s">
        <v>181</v>
      </c>
      <c r="D1749" t="s">
        <v>1132</v>
      </c>
      <c r="E1749" s="33">
        <v>1</v>
      </c>
      <c r="G1749" t="s">
        <v>537</v>
      </c>
      <c r="H1749" s="34">
        <v>94.85</v>
      </c>
      <c r="I1749" t="s">
        <v>538</v>
      </c>
      <c r="J1749" s="35">
        <f>ROUND(E1749* H1749,5)</f>
        <v>94.85</v>
      </c>
      <c r="K1749" s="36"/>
    </row>
    <row r="1750" spans="1:27" x14ac:dyDescent="0.25">
      <c r="D1750" s="37" t="s">
        <v>553</v>
      </c>
      <c r="E1750" s="36"/>
      <c r="H1750" s="36"/>
      <c r="K1750" s="34">
        <f>SUM(J1749:J1749)</f>
        <v>94.85</v>
      </c>
    </row>
    <row r="1751" spans="1:27" x14ac:dyDescent="0.25">
      <c r="E1751" s="36"/>
      <c r="H1751" s="36"/>
      <c r="K1751" s="36"/>
    </row>
    <row r="1752" spans="1:27" x14ac:dyDescent="0.25">
      <c r="D1752" s="37" t="s">
        <v>555</v>
      </c>
      <c r="E1752" s="36"/>
      <c r="H1752" s="36">
        <v>1.5</v>
      </c>
      <c r="I1752" t="s">
        <v>556</v>
      </c>
      <c r="J1752">
        <f>ROUND(H1752/100*K1742,5)</f>
        <v>4.0050000000000002E-2</v>
      </c>
      <c r="K1752" s="36"/>
    </row>
    <row r="1753" spans="1:27" x14ac:dyDescent="0.25">
      <c r="D1753" s="37" t="s">
        <v>554</v>
      </c>
      <c r="E1753" s="36"/>
      <c r="H1753" s="36"/>
      <c r="K1753" s="39">
        <f>SUM(J1739:J1752)</f>
        <v>100.40132999999999</v>
      </c>
    </row>
    <row r="1754" spans="1:27" x14ac:dyDescent="0.25">
      <c r="D1754" s="37" t="s">
        <v>596</v>
      </c>
      <c r="E1754" s="36"/>
      <c r="H1754" s="36">
        <v>5</v>
      </c>
      <c r="I1754" t="s">
        <v>556</v>
      </c>
      <c r="K1754" s="34">
        <f>ROUND(H1754/100*K1753,5)</f>
        <v>5.0200699999999996</v>
      </c>
    </row>
    <row r="1755" spans="1:27" x14ac:dyDescent="0.25">
      <c r="D1755" s="37" t="s">
        <v>557</v>
      </c>
      <c r="E1755" s="36"/>
      <c r="H1755" s="36"/>
      <c r="K1755" s="39">
        <f>SUM(K1753:K1754)</f>
        <v>105.42139999999999</v>
      </c>
    </row>
    <row r="1757" spans="1:27" ht="45" customHeight="1" x14ac:dyDescent="0.25">
      <c r="A1757" s="28" t="s">
        <v>1133</v>
      </c>
      <c r="B1757" s="28" t="s">
        <v>187</v>
      </c>
      <c r="C1757" s="29" t="s">
        <v>31</v>
      </c>
      <c r="D1757" s="7" t="s">
        <v>188</v>
      </c>
      <c r="E1757" s="6"/>
      <c r="F1757" s="6"/>
      <c r="G1757" s="29"/>
      <c r="H1757" s="31" t="s">
        <v>530</v>
      </c>
      <c r="I1757" s="5">
        <v>1</v>
      </c>
      <c r="J1757" s="4"/>
      <c r="K1757" s="32">
        <f>ROUND(K1763,2)</f>
        <v>5974.26</v>
      </c>
      <c r="L1757" s="30" t="s">
        <v>1134</v>
      </c>
      <c r="M1757" s="29"/>
      <c r="N1757" s="29"/>
      <c r="O1757" s="29"/>
      <c r="P1757" s="29"/>
      <c r="Q1757" s="29"/>
      <c r="R1757" s="29"/>
      <c r="S1757" s="29"/>
      <c r="T1757" s="29"/>
      <c r="U1757" s="29"/>
      <c r="V1757" s="29"/>
      <c r="W1757" s="29"/>
      <c r="X1757" s="29"/>
      <c r="Y1757" s="29"/>
      <c r="Z1757" s="29"/>
      <c r="AA1757" s="29"/>
    </row>
    <row r="1758" spans="1:27" x14ac:dyDescent="0.25">
      <c r="B1758" s="24" t="s">
        <v>540</v>
      </c>
    </row>
    <row r="1759" spans="1:27" x14ac:dyDescent="0.25">
      <c r="B1759" t="s">
        <v>1135</v>
      </c>
      <c r="C1759" t="s">
        <v>31</v>
      </c>
      <c r="D1759" t="s">
        <v>188</v>
      </c>
      <c r="E1759" s="33">
        <v>1</v>
      </c>
      <c r="F1759" t="s">
        <v>536</v>
      </c>
      <c r="G1759" t="s">
        <v>537</v>
      </c>
      <c r="H1759" s="34">
        <v>5689.77</v>
      </c>
      <c r="I1759" t="s">
        <v>538</v>
      </c>
      <c r="J1759" s="35">
        <f>ROUND(E1759/I1757* H1759,5)</f>
        <v>5689.77</v>
      </c>
      <c r="K1759" s="36"/>
    </row>
    <row r="1760" spans="1:27" x14ac:dyDescent="0.25">
      <c r="D1760" s="37" t="s">
        <v>543</v>
      </c>
      <c r="E1760" s="36"/>
      <c r="H1760" s="36"/>
      <c r="K1760" s="34">
        <f>SUM(J1759:J1759)</f>
        <v>5689.77</v>
      </c>
    </row>
    <row r="1761" spans="1:27" x14ac:dyDescent="0.25">
      <c r="D1761" s="37" t="s">
        <v>554</v>
      </c>
      <c r="E1761" s="36"/>
      <c r="H1761" s="36"/>
      <c r="K1761" s="39">
        <f>SUM(J1758:J1760)</f>
        <v>5689.77</v>
      </c>
    </row>
    <row r="1762" spans="1:27" x14ac:dyDescent="0.25">
      <c r="D1762" s="37" t="s">
        <v>596</v>
      </c>
      <c r="E1762" s="36"/>
      <c r="H1762" s="36">
        <v>5</v>
      </c>
      <c r="I1762" t="s">
        <v>556</v>
      </c>
      <c r="K1762" s="34">
        <f>ROUND(H1762/100*K1761,5)</f>
        <v>284.48849999999999</v>
      </c>
    </row>
    <row r="1763" spans="1:27" x14ac:dyDescent="0.25">
      <c r="D1763" s="37" t="s">
        <v>557</v>
      </c>
      <c r="E1763" s="36"/>
      <c r="H1763" s="36"/>
      <c r="K1763" s="39">
        <f>SUM(K1761:K1762)</f>
        <v>5974.2585000000008</v>
      </c>
    </row>
    <row r="1765" spans="1:27" ht="45" customHeight="1" x14ac:dyDescent="0.25">
      <c r="A1765" s="28" t="s">
        <v>1136</v>
      </c>
      <c r="B1765" s="28" t="s">
        <v>183</v>
      </c>
      <c r="C1765" s="29" t="s">
        <v>14</v>
      </c>
      <c r="D1765" s="7" t="s">
        <v>184</v>
      </c>
      <c r="E1765" s="6"/>
      <c r="F1765" s="6"/>
      <c r="G1765" s="29"/>
      <c r="H1765" s="31" t="s">
        <v>530</v>
      </c>
      <c r="I1765" s="5">
        <v>1</v>
      </c>
      <c r="J1765" s="4"/>
      <c r="K1765" s="32">
        <f>ROUND(K1780,2)</f>
        <v>0.93</v>
      </c>
      <c r="L1765" s="30" t="s">
        <v>1137</v>
      </c>
      <c r="M1765" s="29"/>
      <c r="N1765" s="29"/>
      <c r="O1765" s="29"/>
      <c r="P1765" s="29"/>
      <c r="Q1765" s="29"/>
      <c r="R1765" s="29"/>
      <c r="S1765" s="29"/>
      <c r="T1765" s="29"/>
      <c r="U1765" s="29"/>
      <c r="V1765" s="29"/>
      <c r="W1765" s="29"/>
      <c r="X1765" s="29"/>
      <c r="Y1765" s="29"/>
      <c r="Z1765" s="29"/>
      <c r="AA1765" s="29"/>
    </row>
    <row r="1766" spans="1:27" x14ac:dyDescent="0.25">
      <c r="B1766" s="24" t="s">
        <v>532</v>
      </c>
    </row>
    <row r="1767" spans="1:27" x14ac:dyDescent="0.25">
      <c r="B1767" t="s">
        <v>533</v>
      </c>
      <c r="C1767" t="s">
        <v>534</v>
      </c>
      <c r="D1767" t="s">
        <v>535</v>
      </c>
      <c r="E1767" s="33">
        <v>3.0000000000000001E-3</v>
      </c>
      <c r="F1767" t="s">
        <v>536</v>
      </c>
      <c r="G1767" t="s">
        <v>537</v>
      </c>
      <c r="H1767" s="34">
        <v>25.38</v>
      </c>
      <c r="I1767" t="s">
        <v>538</v>
      </c>
      <c r="J1767" s="35">
        <f>ROUND(E1767/I1765* H1767,5)</f>
        <v>7.6139999999999999E-2</v>
      </c>
      <c r="K1767" s="36"/>
    </row>
    <row r="1768" spans="1:27" x14ac:dyDescent="0.25">
      <c r="D1768" s="37" t="s">
        <v>539</v>
      </c>
      <c r="E1768" s="36"/>
      <c r="H1768" s="36"/>
      <c r="K1768" s="34">
        <f>SUM(J1767:J1767)</f>
        <v>7.6139999999999999E-2</v>
      </c>
    </row>
    <row r="1769" spans="1:27" x14ac:dyDescent="0.25">
      <c r="B1769" s="24" t="s">
        <v>540</v>
      </c>
      <c r="E1769" s="36"/>
      <c r="H1769" s="36"/>
      <c r="K1769" s="36"/>
    </row>
    <row r="1770" spans="1:27" x14ac:dyDescent="0.25">
      <c r="B1770" t="s">
        <v>1138</v>
      </c>
      <c r="C1770" t="s">
        <v>534</v>
      </c>
      <c r="D1770" t="s">
        <v>1139</v>
      </c>
      <c r="E1770" s="33">
        <v>5.0000000000000001E-4</v>
      </c>
      <c r="F1770" t="s">
        <v>536</v>
      </c>
      <c r="G1770" t="s">
        <v>537</v>
      </c>
      <c r="H1770" s="34">
        <v>50.94</v>
      </c>
      <c r="I1770" t="s">
        <v>538</v>
      </c>
      <c r="J1770" s="35">
        <f>ROUND(E1770/I1765* H1770,5)</f>
        <v>2.547E-2</v>
      </c>
      <c r="K1770" s="36"/>
    </row>
    <row r="1771" spans="1:27" x14ac:dyDescent="0.25">
      <c r="B1771" t="s">
        <v>1140</v>
      </c>
      <c r="C1771" t="s">
        <v>534</v>
      </c>
      <c r="D1771" t="s">
        <v>1141</v>
      </c>
      <c r="E1771" s="33">
        <v>3.0000000000000001E-3</v>
      </c>
      <c r="F1771" t="s">
        <v>536</v>
      </c>
      <c r="G1771" t="s">
        <v>537</v>
      </c>
      <c r="H1771" s="34">
        <v>36.39</v>
      </c>
      <c r="I1771" t="s">
        <v>538</v>
      </c>
      <c r="J1771" s="35">
        <f>ROUND(E1771/I1765* H1771,5)</f>
        <v>0.10917</v>
      </c>
      <c r="K1771" s="36"/>
    </row>
    <row r="1772" spans="1:27" x14ac:dyDescent="0.25">
      <c r="D1772" s="37" t="s">
        <v>543</v>
      </c>
      <c r="E1772" s="36"/>
      <c r="H1772" s="36"/>
      <c r="K1772" s="34">
        <f>SUM(J1770:J1771)</f>
        <v>0.13464000000000001</v>
      </c>
    </row>
    <row r="1773" spans="1:27" x14ac:dyDescent="0.25">
      <c r="B1773" s="24" t="s">
        <v>544</v>
      </c>
      <c r="E1773" s="36"/>
      <c r="H1773" s="36"/>
      <c r="K1773" s="36"/>
    </row>
    <row r="1774" spans="1:27" x14ac:dyDescent="0.25">
      <c r="B1774" t="s">
        <v>1142</v>
      </c>
      <c r="C1774" t="s">
        <v>127</v>
      </c>
      <c r="D1774" t="s">
        <v>1143</v>
      </c>
      <c r="E1774" s="33">
        <v>1</v>
      </c>
      <c r="G1774" t="s">
        <v>537</v>
      </c>
      <c r="H1774" s="34">
        <v>0.67</v>
      </c>
      <c r="I1774" t="s">
        <v>538</v>
      </c>
      <c r="J1774" s="35">
        <f>ROUND(E1774* H1774,5)</f>
        <v>0.67</v>
      </c>
      <c r="K1774" s="36"/>
    </row>
    <row r="1775" spans="1:27" x14ac:dyDescent="0.25">
      <c r="D1775" s="37" t="s">
        <v>553</v>
      </c>
      <c r="E1775" s="36"/>
      <c r="H1775" s="36"/>
      <c r="K1775" s="34">
        <f>SUM(J1774:J1774)</f>
        <v>0.67</v>
      </c>
    </row>
    <row r="1776" spans="1:27" x14ac:dyDescent="0.25">
      <c r="E1776" s="36"/>
      <c r="H1776" s="36"/>
      <c r="K1776" s="36"/>
    </row>
    <row r="1777" spans="1:27" x14ac:dyDescent="0.25">
      <c r="D1777" s="37" t="s">
        <v>555</v>
      </c>
      <c r="E1777" s="36"/>
      <c r="H1777" s="36">
        <v>1.5</v>
      </c>
      <c r="I1777" t="s">
        <v>556</v>
      </c>
      <c r="J1777">
        <f>ROUND(H1777/100*K1768,5)</f>
        <v>1.14E-3</v>
      </c>
      <c r="K1777" s="36"/>
    </row>
    <row r="1778" spans="1:27" x14ac:dyDescent="0.25">
      <c r="D1778" s="37" t="s">
        <v>554</v>
      </c>
      <c r="E1778" s="36"/>
      <c r="H1778" s="36"/>
      <c r="K1778" s="39">
        <f>SUM(J1766:J1777)</f>
        <v>0.88192000000000015</v>
      </c>
    </row>
    <row r="1779" spans="1:27" x14ac:dyDescent="0.25">
      <c r="D1779" s="37" t="s">
        <v>596</v>
      </c>
      <c r="E1779" s="36"/>
      <c r="H1779" s="36">
        <v>5</v>
      </c>
      <c r="I1779" t="s">
        <v>556</v>
      </c>
      <c r="K1779" s="34">
        <f>ROUND(H1779/100*K1778,5)</f>
        <v>4.41E-2</v>
      </c>
    </row>
    <row r="1780" spans="1:27" x14ac:dyDescent="0.25">
      <c r="D1780" s="37" t="s">
        <v>557</v>
      </c>
      <c r="E1780" s="36"/>
      <c r="H1780" s="36"/>
      <c r="K1780" s="39">
        <f>SUM(K1778:K1779)</f>
        <v>0.92602000000000018</v>
      </c>
    </row>
    <row r="1782" spans="1:27" ht="45" customHeight="1" x14ac:dyDescent="0.25">
      <c r="A1782" s="28" t="s">
        <v>1144</v>
      </c>
      <c r="B1782" s="28" t="s">
        <v>488</v>
      </c>
      <c r="C1782" s="29" t="s">
        <v>31</v>
      </c>
      <c r="D1782" s="7" t="s">
        <v>489</v>
      </c>
      <c r="E1782" s="6"/>
      <c r="F1782" s="6"/>
      <c r="G1782" s="29"/>
      <c r="H1782" s="31" t="s">
        <v>530</v>
      </c>
      <c r="I1782" s="5">
        <v>1</v>
      </c>
      <c r="J1782" s="4"/>
      <c r="K1782" s="32">
        <v>3000</v>
      </c>
      <c r="L1782" s="30" t="s">
        <v>1145</v>
      </c>
      <c r="M1782" s="29"/>
      <c r="N1782" s="29"/>
      <c r="O1782" s="29"/>
      <c r="P1782" s="29"/>
      <c r="Q1782" s="29"/>
      <c r="R1782" s="29"/>
      <c r="S1782" s="29"/>
      <c r="T1782" s="29"/>
      <c r="U1782" s="29"/>
      <c r="V1782" s="29"/>
      <c r="W1782" s="29"/>
      <c r="X1782" s="29"/>
      <c r="Y1782" s="29"/>
      <c r="Z1782" s="29"/>
      <c r="AA1782" s="29"/>
    </row>
    <row r="1783" spans="1:27" ht="45" customHeight="1" x14ac:dyDescent="0.25">
      <c r="A1783" s="28" t="s">
        <v>1146</v>
      </c>
      <c r="B1783" s="28" t="s">
        <v>178</v>
      </c>
      <c r="C1783" s="29" t="s">
        <v>14</v>
      </c>
      <c r="D1783" s="7" t="s">
        <v>179</v>
      </c>
      <c r="E1783" s="6"/>
      <c r="F1783" s="6"/>
      <c r="G1783" s="29"/>
      <c r="H1783" s="31" t="s">
        <v>530</v>
      </c>
      <c r="I1783" s="5">
        <v>1</v>
      </c>
      <c r="J1783" s="4"/>
      <c r="K1783" s="32">
        <f>ROUND(K1796,2)</f>
        <v>7.34</v>
      </c>
      <c r="L1783" s="30" t="s">
        <v>1147</v>
      </c>
      <c r="M1783" s="29"/>
      <c r="N1783" s="29"/>
      <c r="O1783" s="29"/>
      <c r="P1783" s="29"/>
      <c r="Q1783" s="29"/>
      <c r="R1783" s="29"/>
      <c r="S1783" s="29"/>
      <c r="T1783" s="29"/>
      <c r="U1783" s="29"/>
      <c r="V1783" s="29"/>
      <c r="W1783" s="29"/>
      <c r="X1783" s="29"/>
      <c r="Y1783" s="29"/>
      <c r="Z1783" s="29"/>
      <c r="AA1783" s="29"/>
    </row>
    <row r="1784" spans="1:27" x14ac:dyDescent="0.25">
      <c r="B1784" s="24" t="s">
        <v>532</v>
      </c>
    </row>
    <row r="1785" spans="1:27" x14ac:dyDescent="0.25">
      <c r="B1785" t="s">
        <v>978</v>
      </c>
      <c r="C1785" t="s">
        <v>534</v>
      </c>
      <c r="D1785" t="s">
        <v>979</v>
      </c>
      <c r="E1785" s="33">
        <v>0.05</v>
      </c>
      <c r="F1785" t="s">
        <v>536</v>
      </c>
      <c r="G1785" t="s">
        <v>537</v>
      </c>
      <c r="H1785" s="34">
        <v>29.42</v>
      </c>
      <c r="I1785" t="s">
        <v>538</v>
      </c>
      <c r="J1785" s="35">
        <f>ROUND(E1785/I1783* H1785,5)</f>
        <v>1.4710000000000001</v>
      </c>
      <c r="K1785" s="36"/>
    </row>
    <row r="1786" spans="1:27" x14ac:dyDescent="0.25">
      <c r="B1786" t="s">
        <v>980</v>
      </c>
      <c r="C1786" t="s">
        <v>534</v>
      </c>
      <c r="D1786" t="s">
        <v>981</v>
      </c>
      <c r="E1786" s="33">
        <v>0.05</v>
      </c>
      <c r="F1786" t="s">
        <v>536</v>
      </c>
      <c r="G1786" t="s">
        <v>537</v>
      </c>
      <c r="H1786" s="34">
        <v>26.12</v>
      </c>
      <c r="I1786" t="s">
        <v>538</v>
      </c>
      <c r="J1786" s="35">
        <f>ROUND(E1786/I1783* H1786,5)</f>
        <v>1.306</v>
      </c>
      <c r="K1786" s="36"/>
    </row>
    <row r="1787" spans="1:27" x14ac:dyDescent="0.25">
      <c r="D1787" s="37" t="s">
        <v>539</v>
      </c>
      <c r="E1787" s="36"/>
      <c r="H1787" s="36"/>
      <c r="K1787" s="34">
        <f>SUM(J1785:J1786)</f>
        <v>2.7770000000000001</v>
      </c>
    </row>
    <row r="1788" spans="1:27" x14ac:dyDescent="0.25">
      <c r="B1788" s="24" t="s">
        <v>544</v>
      </c>
      <c r="E1788" s="36"/>
      <c r="H1788" s="36"/>
      <c r="K1788" s="36"/>
    </row>
    <row r="1789" spans="1:27" x14ac:dyDescent="0.25">
      <c r="B1789" t="s">
        <v>1148</v>
      </c>
      <c r="C1789" t="s">
        <v>127</v>
      </c>
      <c r="D1789" t="s">
        <v>1149</v>
      </c>
      <c r="E1789" s="33">
        <v>0.06</v>
      </c>
      <c r="G1789" t="s">
        <v>537</v>
      </c>
      <c r="H1789" s="34">
        <v>8.31</v>
      </c>
      <c r="I1789" t="s">
        <v>538</v>
      </c>
      <c r="J1789" s="35">
        <f>ROUND(E1789* H1789,5)</f>
        <v>0.49859999999999999</v>
      </c>
      <c r="K1789" s="36"/>
    </row>
    <row r="1790" spans="1:27" x14ac:dyDescent="0.25">
      <c r="B1790" t="s">
        <v>1150</v>
      </c>
      <c r="C1790" t="s">
        <v>14</v>
      </c>
      <c r="D1790" t="s">
        <v>1151</v>
      </c>
      <c r="E1790" s="33">
        <v>1.05</v>
      </c>
      <c r="G1790" t="s">
        <v>537</v>
      </c>
      <c r="H1790" s="34">
        <v>3.5</v>
      </c>
      <c r="I1790" t="s">
        <v>538</v>
      </c>
      <c r="J1790" s="35">
        <f>ROUND(E1790* H1790,5)</f>
        <v>3.6749999999999998</v>
      </c>
      <c r="K1790" s="36"/>
    </row>
    <row r="1791" spans="1:27" x14ac:dyDescent="0.25">
      <c r="D1791" s="37" t="s">
        <v>553</v>
      </c>
      <c r="E1791" s="36"/>
      <c r="H1791" s="36"/>
      <c r="K1791" s="34">
        <f>SUM(J1789:J1790)</f>
        <v>4.1735999999999995</v>
      </c>
    </row>
    <row r="1792" spans="1:27" x14ac:dyDescent="0.25">
      <c r="E1792" s="36"/>
      <c r="H1792" s="36"/>
      <c r="K1792" s="36"/>
    </row>
    <row r="1793" spans="1:27" x14ac:dyDescent="0.25">
      <c r="D1793" s="37" t="s">
        <v>555</v>
      </c>
      <c r="E1793" s="36"/>
      <c r="H1793" s="36">
        <v>1.5</v>
      </c>
      <c r="I1793" t="s">
        <v>556</v>
      </c>
      <c r="J1793">
        <f>ROUND(H1793/100*K1787,5)</f>
        <v>4.1660000000000003E-2</v>
      </c>
      <c r="K1793" s="36"/>
    </row>
    <row r="1794" spans="1:27" x14ac:dyDescent="0.25">
      <c r="D1794" s="37" t="s">
        <v>554</v>
      </c>
      <c r="E1794" s="36"/>
      <c r="H1794" s="36"/>
      <c r="K1794" s="39">
        <f>SUM(J1784:J1793)</f>
        <v>6.9922599999999999</v>
      </c>
    </row>
    <row r="1795" spans="1:27" x14ac:dyDescent="0.25">
      <c r="D1795" s="37" t="s">
        <v>596</v>
      </c>
      <c r="E1795" s="36"/>
      <c r="H1795" s="36">
        <v>5</v>
      </c>
      <c r="I1795" t="s">
        <v>556</v>
      </c>
      <c r="K1795" s="34">
        <f>ROUND(H1795/100*K1794,5)</f>
        <v>0.34960999999999998</v>
      </c>
    </row>
    <row r="1796" spans="1:27" x14ac:dyDescent="0.25">
      <c r="D1796" s="37" t="s">
        <v>557</v>
      </c>
      <c r="E1796" s="36"/>
      <c r="H1796" s="36"/>
      <c r="K1796" s="39">
        <f>SUM(K1794:K1795)</f>
        <v>7.3418700000000001</v>
      </c>
    </row>
    <row r="1798" spans="1:27" ht="45" customHeight="1" x14ac:dyDescent="0.25">
      <c r="A1798" s="28" t="s">
        <v>1152</v>
      </c>
      <c r="B1798" s="28" t="s">
        <v>176</v>
      </c>
      <c r="C1798" s="29" t="s">
        <v>14</v>
      </c>
      <c r="D1798" s="7" t="s">
        <v>177</v>
      </c>
      <c r="E1798" s="6"/>
      <c r="F1798" s="6"/>
      <c r="G1798" s="29"/>
      <c r="H1798" s="31" t="s">
        <v>530</v>
      </c>
      <c r="I1798" s="5">
        <v>1</v>
      </c>
      <c r="J1798" s="4"/>
      <c r="K1798" s="32">
        <f>ROUND(K1810,2)</f>
        <v>28.89</v>
      </c>
      <c r="L1798" s="30" t="s">
        <v>1153</v>
      </c>
      <c r="M1798" s="29"/>
      <c r="N1798" s="29"/>
      <c r="O1798" s="29"/>
      <c r="P1798" s="29"/>
      <c r="Q1798" s="29"/>
      <c r="R1798" s="29"/>
      <c r="S1798" s="29"/>
      <c r="T1798" s="29"/>
      <c r="U1798" s="29"/>
      <c r="V1798" s="29"/>
      <c r="W1798" s="29"/>
      <c r="X1798" s="29"/>
      <c r="Y1798" s="29"/>
      <c r="Z1798" s="29"/>
      <c r="AA1798" s="29"/>
    </row>
    <row r="1799" spans="1:27" x14ac:dyDescent="0.25">
      <c r="B1799" s="24" t="s">
        <v>532</v>
      </c>
    </row>
    <row r="1800" spans="1:27" x14ac:dyDescent="0.25">
      <c r="B1800" t="s">
        <v>978</v>
      </c>
      <c r="C1800" t="s">
        <v>534</v>
      </c>
      <c r="D1800" t="s">
        <v>979</v>
      </c>
      <c r="E1800" s="33">
        <v>0.1</v>
      </c>
      <c r="F1800" t="s">
        <v>536</v>
      </c>
      <c r="G1800" t="s">
        <v>537</v>
      </c>
      <c r="H1800" s="34">
        <v>29.42</v>
      </c>
      <c r="I1800" t="s">
        <v>538</v>
      </c>
      <c r="J1800" s="35">
        <f>ROUND(E1800/I1798* H1800,5)</f>
        <v>2.9420000000000002</v>
      </c>
      <c r="K1800" s="36"/>
    </row>
    <row r="1801" spans="1:27" x14ac:dyDescent="0.25">
      <c r="B1801" t="s">
        <v>980</v>
      </c>
      <c r="C1801" t="s">
        <v>534</v>
      </c>
      <c r="D1801" t="s">
        <v>981</v>
      </c>
      <c r="E1801" s="33">
        <v>0.05</v>
      </c>
      <c r="F1801" t="s">
        <v>536</v>
      </c>
      <c r="G1801" t="s">
        <v>537</v>
      </c>
      <c r="H1801" s="34">
        <v>26.12</v>
      </c>
      <c r="I1801" t="s">
        <v>538</v>
      </c>
      <c r="J1801" s="35">
        <f>ROUND(E1801/I1798* H1801,5)</f>
        <v>1.306</v>
      </c>
      <c r="K1801" s="36"/>
    </row>
    <row r="1802" spans="1:27" x14ac:dyDescent="0.25">
      <c r="D1802" s="37" t="s">
        <v>539</v>
      </c>
      <c r="E1802" s="36"/>
      <c r="H1802" s="36"/>
      <c r="K1802" s="34">
        <f>SUM(J1800:J1801)</f>
        <v>4.2480000000000002</v>
      </c>
    </row>
    <row r="1803" spans="1:27" x14ac:dyDescent="0.25">
      <c r="B1803" s="24" t="s">
        <v>544</v>
      </c>
      <c r="E1803" s="36"/>
      <c r="H1803" s="36"/>
      <c r="K1803" s="36"/>
    </row>
    <row r="1804" spans="1:27" ht="409.5" x14ac:dyDescent="0.25">
      <c r="B1804" t="s">
        <v>1154</v>
      </c>
      <c r="C1804" t="s">
        <v>14</v>
      </c>
      <c r="D1804" s="38" t="s">
        <v>1155</v>
      </c>
      <c r="E1804" s="33">
        <v>1.05</v>
      </c>
      <c r="G1804" t="s">
        <v>537</v>
      </c>
      <c r="H1804" s="34">
        <v>22.1</v>
      </c>
      <c r="I1804" t="s">
        <v>538</v>
      </c>
      <c r="J1804" s="35">
        <f>ROUND(E1804* H1804,5)</f>
        <v>23.204999999999998</v>
      </c>
      <c r="K1804" s="36"/>
    </row>
    <row r="1805" spans="1:27" x14ac:dyDescent="0.25">
      <c r="D1805" s="37" t="s">
        <v>553</v>
      </c>
      <c r="E1805" s="36"/>
      <c r="H1805" s="36"/>
      <c r="K1805" s="34">
        <f>SUM(J1804:J1804)</f>
        <v>23.204999999999998</v>
      </c>
    </row>
    <row r="1806" spans="1:27" x14ac:dyDescent="0.25">
      <c r="E1806" s="36"/>
      <c r="H1806" s="36"/>
      <c r="K1806" s="36"/>
    </row>
    <row r="1807" spans="1:27" x14ac:dyDescent="0.25">
      <c r="D1807" s="37" t="s">
        <v>555</v>
      </c>
      <c r="E1807" s="36"/>
      <c r="H1807" s="36">
        <v>1.5</v>
      </c>
      <c r="I1807" t="s">
        <v>556</v>
      </c>
      <c r="J1807">
        <f>ROUND(H1807/100*K1802,5)</f>
        <v>6.3719999999999999E-2</v>
      </c>
      <c r="K1807" s="36"/>
    </row>
    <row r="1808" spans="1:27" x14ac:dyDescent="0.25">
      <c r="D1808" s="37" t="s">
        <v>554</v>
      </c>
      <c r="E1808" s="36"/>
      <c r="H1808" s="36"/>
      <c r="K1808" s="39">
        <f>SUM(J1799:J1807)</f>
        <v>27.516719999999999</v>
      </c>
    </row>
    <row r="1809" spans="1:27" x14ac:dyDescent="0.25">
      <c r="D1809" s="37" t="s">
        <v>596</v>
      </c>
      <c r="E1809" s="36"/>
      <c r="H1809" s="36">
        <v>5</v>
      </c>
      <c r="I1809" t="s">
        <v>556</v>
      </c>
      <c r="K1809" s="34">
        <f>ROUND(H1809/100*K1808,5)</f>
        <v>1.37584</v>
      </c>
    </row>
    <row r="1810" spans="1:27" x14ac:dyDescent="0.25">
      <c r="D1810" s="37" t="s">
        <v>557</v>
      </c>
      <c r="E1810" s="36"/>
      <c r="H1810" s="36"/>
      <c r="K1810" s="39">
        <f>SUM(K1808:K1809)</f>
        <v>28.89256</v>
      </c>
    </row>
    <row r="1812" spans="1:27" ht="45" customHeight="1" x14ac:dyDescent="0.25">
      <c r="A1812" s="28" t="s">
        <v>1156</v>
      </c>
      <c r="B1812" s="28" t="s">
        <v>480</v>
      </c>
      <c r="C1812" s="29" t="s">
        <v>31</v>
      </c>
      <c r="D1812" s="7" t="s">
        <v>481</v>
      </c>
      <c r="E1812" s="6"/>
      <c r="F1812" s="6"/>
      <c r="G1812" s="29"/>
      <c r="H1812" s="31" t="s">
        <v>530</v>
      </c>
      <c r="I1812" s="5">
        <v>1</v>
      </c>
      <c r="J1812" s="4"/>
      <c r="K1812" s="32">
        <f>ROUND(K1818,2)</f>
        <v>591.92999999999995</v>
      </c>
      <c r="L1812" s="30" t="s">
        <v>1157</v>
      </c>
      <c r="M1812" s="29"/>
      <c r="N1812" s="29"/>
      <c r="O1812" s="29"/>
      <c r="P1812" s="29"/>
      <c r="Q1812" s="29"/>
      <c r="R1812" s="29"/>
      <c r="S1812" s="29"/>
      <c r="T1812" s="29"/>
      <c r="U1812" s="29"/>
      <c r="V1812" s="29"/>
      <c r="W1812" s="29"/>
      <c r="X1812" s="29"/>
      <c r="Y1812" s="29"/>
      <c r="Z1812" s="29"/>
      <c r="AA1812" s="29"/>
    </row>
    <row r="1813" spans="1:27" x14ac:dyDescent="0.25">
      <c r="B1813" s="24" t="s">
        <v>544</v>
      </c>
    </row>
    <row r="1814" spans="1:27" x14ac:dyDescent="0.25">
      <c r="B1814" t="s">
        <v>1158</v>
      </c>
      <c r="C1814" t="s">
        <v>31</v>
      </c>
      <c r="D1814" t="s">
        <v>481</v>
      </c>
      <c r="E1814" s="33">
        <v>1</v>
      </c>
      <c r="G1814" t="s">
        <v>537</v>
      </c>
      <c r="H1814" s="34">
        <v>563.74</v>
      </c>
      <c r="I1814" t="s">
        <v>538</v>
      </c>
      <c r="J1814" s="35">
        <f>ROUND(E1814* H1814,5)</f>
        <v>563.74</v>
      </c>
      <c r="K1814" s="36"/>
    </row>
    <row r="1815" spans="1:27" x14ac:dyDescent="0.25">
      <c r="D1815" s="37" t="s">
        <v>553</v>
      </c>
      <c r="E1815" s="36"/>
      <c r="H1815" s="36"/>
      <c r="K1815" s="34">
        <f>SUM(J1814:J1814)</f>
        <v>563.74</v>
      </c>
    </row>
    <row r="1816" spans="1:27" x14ac:dyDescent="0.25">
      <c r="D1816" s="37" t="s">
        <v>554</v>
      </c>
      <c r="E1816" s="36"/>
      <c r="H1816" s="36"/>
      <c r="K1816" s="39">
        <f>SUM(J1813:J1815)</f>
        <v>563.74</v>
      </c>
    </row>
    <row r="1817" spans="1:27" x14ac:dyDescent="0.25">
      <c r="D1817" s="37" t="s">
        <v>596</v>
      </c>
      <c r="E1817" s="36"/>
      <c r="H1817" s="36">
        <v>5</v>
      </c>
      <c r="I1817" t="s">
        <v>556</v>
      </c>
      <c r="K1817" s="34">
        <f>ROUND(H1817/100*K1816,5)</f>
        <v>28.187000000000001</v>
      </c>
    </row>
    <row r="1818" spans="1:27" x14ac:dyDescent="0.25">
      <c r="D1818" s="37" t="s">
        <v>557</v>
      </c>
      <c r="E1818" s="36"/>
      <c r="H1818" s="36"/>
      <c r="K1818" s="39">
        <f>SUM(K1816:K1817)</f>
        <v>591.92700000000002</v>
      </c>
    </row>
    <row r="1820" spans="1:27" ht="45" customHeight="1" x14ac:dyDescent="0.25">
      <c r="A1820" s="28" t="s">
        <v>1159</v>
      </c>
      <c r="B1820" s="28" t="s">
        <v>482</v>
      </c>
      <c r="C1820" s="29" t="s">
        <v>31</v>
      </c>
      <c r="D1820" s="7" t="s">
        <v>483</v>
      </c>
      <c r="E1820" s="6"/>
      <c r="F1820" s="6"/>
      <c r="G1820" s="29"/>
      <c r="H1820" s="31" t="s">
        <v>530</v>
      </c>
      <c r="I1820" s="5">
        <v>1</v>
      </c>
      <c r="J1820" s="4"/>
      <c r="K1820" s="32">
        <f>ROUND(K1826,2)</f>
        <v>97.89</v>
      </c>
      <c r="L1820" s="30" t="s">
        <v>1160</v>
      </c>
      <c r="M1820" s="29"/>
      <c r="N1820" s="29"/>
      <c r="O1820" s="29"/>
      <c r="P1820" s="29"/>
      <c r="Q1820" s="29"/>
      <c r="R1820" s="29"/>
      <c r="S1820" s="29"/>
      <c r="T1820" s="29"/>
      <c r="U1820" s="29"/>
      <c r="V1820" s="29"/>
      <c r="W1820" s="29"/>
      <c r="X1820" s="29"/>
      <c r="Y1820" s="29"/>
      <c r="Z1820" s="29"/>
      <c r="AA1820" s="29"/>
    </row>
    <row r="1821" spans="1:27" x14ac:dyDescent="0.25">
      <c r="B1821" s="24" t="s">
        <v>544</v>
      </c>
    </row>
    <row r="1822" spans="1:27" x14ac:dyDescent="0.25">
      <c r="B1822" t="s">
        <v>1161</v>
      </c>
      <c r="C1822" t="s">
        <v>31</v>
      </c>
      <c r="D1822" t="s">
        <v>483</v>
      </c>
      <c r="E1822" s="33">
        <v>1</v>
      </c>
      <c r="G1822" t="s">
        <v>537</v>
      </c>
      <c r="H1822" s="34">
        <v>93.23</v>
      </c>
      <c r="I1822" t="s">
        <v>538</v>
      </c>
      <c r="J1822" s="35">
        <f>ROUND(E1822* H1822,5)</f>
        <v>93.23</v>
      </c>
      <c r="K1822" s="36"/>
    </row>
    <row r="1823" spans="1:27" x14ac:dyDescent="0.25">
      <c r="D1823" s="37" t="s">
        <v>553</v>
      </c>
      <c r="E1823" s="36"/>
      <c r="H1823" s="36"/>
      <c r="K1823" s="34">
        <f>SUM(J1822:J1822)</f>
        <v>93.23</v>
      </c>
    </row>
    <row r="1824" spans="1:27" x14ac:dyDescent="0.25">
      <c r="D1824" s="37" t="s">
        <v>554</v>
      </c>
      <c r="E1824" s="36"/>
      <c r="H1824" s="36"/>
      <c r="K1824" s="39">
        <f>SUM(J1821:J1823)</f>
        <v>93.23</v>
      </c>
    </row>
    <row r="1825" spans="1:27" x14ac:dyDescent="0.25">
      <c r="D1825" s="37" t="s">
        <v>596</v>
      </c>
      <c r="E1825" s="36"/>
      <c r="H1825" s="36">
        <v>5</v>
      </c>
      <c r="I1825" t="s">
        <v>556</v>
      </c>
      <c r="K1825" s="34">
        <f>ROUND(H1825/100*K1824,5)</f>
        <v>4.6615000000000002</v>
      </c>
    </row>
    <row r="1826" spans="1:27" x14ac:dyDescent="0.25">
      <c r="D1826" s="37" t="s">
        <v>557</v>
      </c>
      <c r="E1826" s="36"/>
      <c r="H1826" s="36"/>
      <c r="K1826" s="39">
        <f>SUM(K1824:K1825)</f>
        <v>97.891500000000008</v>
      </c>
    </row>
    <row r="1828" spans="1:27" ht="45" customHeight="1" x14ac:dyDescent="0.25">
      <c r="A1828" s="28" t="s">
        <v>1162</v>
      </c>
      <c r="B1828" s="28" t="s">
        <v>407</v>
      </c>
      <c r="C1828" s="29" t="s">
        <v>31</v>
      </c>
      <c r="D1828" s="7" t="s">
        <v>408</v>
      </c>
      <c r="E1828" s="6"/>
      <c r="F1828" s="6"/>
      <c r="G1828" s="29"/>
      <c r="H1828" s="31" t="s">
        <v>530</v>
      </c>
      <c r="I1828" s="5">
        <v>1</v>
      </c>
      <c r="J1828" s="4"/>
      <c r="K1828" s="32">
        <v>2100</v>
      </c>
      <c r="L1828" s="30" t="s">
        <v>1163</v>
      </c>
      <c r="M1828" s="29"/>
      <c r="N1828" s="29"/>
      <c r="O1828" s="29"/>
      <c r="P1828" s="29"/>
      <c r="Q1828" s="29"/>
      <c r="R1828" s="29"/>
      <c r="S1828" s="29"/>
      <c r="T1828" s="29"/>
      <c r="U1828" s="29"/>
      <c r="V1828" s="29"/>
      <c r="W1828" s="29"/>
      <c r="X1828" s="29"/>
      <c r="Y1828" s="29"/>
      <c r="Z1828" s="29"/>
      <c r="AA1828" s="29"/>
    </row>
    <row r="1829" spans="1:27" ht="45" customHeight="1" x14ac:dyDescent="0.25">
      <c r="A1829" s="28" t="s">
        <v>1164</v>
      </c>
      <c r="B1829" s="28" t="s">
        <v>518</v>
      </c>
      <c r="C1829" s="29" t="s">
        <v>31</v>
      </c>
      <c r="D1829" s="7" t="s">
        <v>519</v>
      </c>
      <c r="E1829" s="6"/>
      <c r="F1829" s="6"/>
      <c r="G1829" s="29"/>
      <c r="H1829" s="31" t="s">
        <v>530</v>
      </c>
      <c r="I1829" s="5">
        <v>1</v>
      </c>
      <c r="J1829" s="4"/>
      <c r="K1829" s="32">
        <v>7298.76</v>
      </c>
      <c r="L1829" s="30" t="s">
        <v>516</v>
      </c>
      <c r="M1829" s="29"/>
      <c r="N1829" s="29"/>
      <c r="O1829" s="29"/>
      <c r="P1829" s="29"/>
      <c r="Q1829" s="29"/>
      <c r="R1829" s="29"/>
      <c r="S1829" s="29"/>
      <c r="T1829" s="29"/>
      <c r="U1829" s="29"/>
      <c r="V1829" s="29"/>
      <c r="W1829" s="29"/>
      <c r="X1829" s="29"/>
      <c r="Y1829" s="29"/>
      <c r="Z1829" s="29"/>
      <c r="AA1829" s="29"/>
    </row>
    <row r="1830" spans="1:27" ht="45" customHeight="1" x14ac:dyDescent="0.25">
      <c r="A1830" s="28" t="s">
        <v>1165</v>
      </c>
      <c r="B1830" s="28" t="s">
        <v>206</v>
      </c>
      <c r="C1830" s="29" t="s">
        <v>24</v>
      </c>
      <c r="D1830" s="7" t="s">
        <v>207</v>
      </c>
      <c r="E1830" s="6"/>
      <c r="F1830" s="6"/>
      <c r="G1830" s="29"/>
      <c r="H1830" s="31" t="s">
        <v>530</v>
      </c>
      <c r="I1830" s="5">
        <v>1</v>
      </c>
      <c r="J1830" s="4"/>
      <c r="K1830" s="32">
        <f>ROUND(K1843,2)</f>
        <v>149.58000000000001</v>
      </c>
      <c r="L1830" s="30" t="s">
        <v>1166</v>
      </c>
      <c r="M1830" s="29"/>
      <c r="N1830" s="29"/>
      <c r="O1830" s="29"/>
      <c r="P1830" s="29"/>
      <c r="Q1830" s="29"/>
      <c r="R1830" s="29"/>
      <c r="S1830" s="29"/>
      <c r="T1830" s="29"/>
      <c r="U1830" s="29"/>
      <c r="V1830" s="29"/>
      <c r="W1830" s="29"/>
      <c r="X1830" s="29"/>
      <c r="Y1830" s="29"/>
      <c r="Z1830" s="29"/>
      <c r="AA1830" s="29"/>
    </row>
    <row r="1831" spans="1:27" x14ac:dyDescent="0.25">
      <c r="B1831" s="24" t="s">
        <v>532</v>
      </c>
    </row>
    <row r="1832" spans="1:27" x14ac:dyDescent="0.25">
      <c r="B1832" t="s">
        <v>1167</v>
      </c>
      <c r="C1832" t="s">
        <v>534</v>
      </c>
      <c r="D1832" t="s">
        <v>1168</v>
      </c>
      <c r="E1832" s="33">
        <v>0.4</v>
      </c>
      <c r="F1832" t="s">
        <v>536</v>
      </c>
      <c r="G1832" t="s">
        <v>537</v>
      </c>
      <c r="H1832" s="34">
        <v>29.88</v>
      </c>
      <c r="I1832" t="s">
        <v>538</v>
      </c>
      <c r="J1832" s="35">
        <f>ROUND(E1832/I1830* H1832,5)</f>
        <v>11.952</v>
      </c>
      <c r="K1832" s="36"/>
    </row>
    <row r="1833" spans="1:27" x14ac:dyDescent="0.25">
      <c r="B1833" t="s">
        <v>1169</v>
      </c>
      <c r="C1833" t="s">
        <v>534</v>
      </c>
      <c r="D1833" t="s">
        <v>1170</v>
      </c>
      <c r="E1833" s="33">
        <v>0.2</v>
      </c>
      <c r="F1833" t="s">
        <v>536</v>
      </c>
      <c r="G1833" t="s">
        <v>537</v>
      </c>
      <c r="H1833" s="34">
        <v>26.22</v>
      </c>
      <c r="I1833" t="s">
        <v>538</v>
      </c>
      <c r="J1833" s="35">
        <f>ROUND(E1833/I1830* H1833,5)</f>
        <v>5.2439999999999998</v>
      </c>
      <c r="K1833" s="36"/>
    </row>
    <row r="1834" spans="1:27" x14ac:dyDescent="0.25">
      <c r="D1834" s="37" t="s">
        <v>539</v>
      </c>
      <c r="E1834" s="36"/>
      <c r="H1834" s="36"/>
      <c r="K1834" s="34">
        <f>SUM(J1832:J1833)</f>
        <v>17.195999999999998</v>
      </c>
    </row>
    <row r="1835" spans="1:27" x14ac:dyDescent="0.25">
      <c r="B1835" s="24" t="s">
        <v>544</v>
      </c>
      <c r="E1835" s="36"/>
      <c r="H1835" s="36"/>
      <c r="K1835" s="36"/>
    </row>
    <row r="1836" spans="1:27" x14ac:dyDescent="0.25">
      <c r="B1836" t="s">
        <v>1028</v>
      </c>
      <c r="C1836" t="s">
        <v>31</v>
      </c>
      <c r="D1836" t="s">
        <v>1029</v>
      </c>
      <c r="E1836" s="33">
        <v>2</v>
      </c>
      <c r="G1836" t="s">
        <v>537</v>
      </c>
      <c r="H1836" s="34">
        <v>2.14</v>
      </c>
      <c r="I1836" t="s">
        <v>538</v>
      </c>
      <c r="J1836" s="35">
        <f>ROUND(E1836* H1836,5)</f>
        <v>4.28</v>
      </c>
      <c r="K1836" s="36"/>
    </row>
    <row r="1837" spans="1:27" x14ac:dyDescent="0.25">
      <c r="B1837" t="s">
        <v>1171</v>
      </c>
      <c r="C1837" t="s">
        <v>24</v>
      </c>
      <c r="D1837" t="s">
        <v>1172</v>
      </c>
      <c r="E1837" s="33">
        <v>1</v>
      </c>
      <c r="G1837" t="s">
        <v>537</v>
      </c>
      <c r="H1837" s="34">
        <v>120.55</v>
      </c>
      <c r="I1837" t="s">
        <v>538</v>
      </c>
      <c r="J1837" s="35">
        <f>ROUND(E1837* H1837,5)</f>
        <v>120.55</v>
      </c>
      <c r="K1837" s="36"/>
    </row>
    <row r="1838" spans="1:27" x14ac:dyDescent="0.25">
      <c r="D1838" s="37" t="s">
        <v>553</v>
      </c>
      <c r="E1838" s="36"/>
      <c r="H1838" s="36"/>
      <c r="K1838" s="34">
        <f>SUM(J1836:J1837)</f>
        <v>124.83</v>
      </c>
    </row>
    <row r="1839" spans="1:27" x14ac:dyDescent="0.25">
      <c r="E1839" s="36"/>
      <c r="H1839" s="36"/>
      <c r="K1839" s="36"/>
    </row>
    <row r="1840" spans="1:27" x14ac:dyDescent="0.25">
      <c r="D1840" s="37" t="s">
        <v>555</v>
      </c>
      <c r="E1840" s="36"/>
      <c r="H1840" s="36">
        <v>2.5</v>
      </c>
      <c r="I1840" t="s">
        <v>556</v>
      </c>
      <c r="J1840">
        <f>ROUND(H1840/100*K1834,5)</f>
        <v>0.4299</v>
      </c>
      <c r="K1840" s="36"/>
    </row>
    <row r="1841" spans="1:27" x14ac:dyDescent="0.25">
      <c r="D1841" s="37" t="s">
        <v>554</v>
      </c>
      <c r="E1841" s="36"/>
      <c r="H1841" s="36"/>
      <c r="K1841" s="39">
        <f>SUM(J1831:J1840)</f>
        <v>142.45590000000001</v>
      </c>
    </row>
    <row r="1842" spans="1:27" x14ac:dyDescent="0.25">
      <c r="D1842" s="37" t="s">
        <v>596</v>
      </c>
      <c r="E1842" s="36"/>
      <c r="H1842" s="36">
        <v>5</v>
      </c>
      <c r="I1842" t="s">
        <v>556</v>
      </c>
      <c r="K1842" s="34">
        <f>ROUND(H1842/100*K1841,5)</f>
        <v>7.1227999999999998</v>
      </c>
    </row>
    <row r="1843" spans="1:27" x14ac:dyDescent="0.25">
      <c r="D1843" s="37" t="s">
        <v>557</v>
      </c>
      <c r="E1843" s="36"/>
      <c r="H1843" s="36"/>
      <c r="K1843" s="39">
        <f>SUM(K1841:K1842)</f>
        <v>149.57870000000003</v>
      </c>
    </row>
    <row r="1845" spans="1:27" ht="45" customHeight="1" x14ac:dyDescent="0.25">
      <c r="A1845" s="28" t="s">
        <v>1173</v>
      </c>
      <c r="B1845" s="28" t="s">
        <v>200</v>
      </c>
      <c r="C1845" s="29" t="s">
        <v>24</v>
      </c>
      <c r="D1845" s="7" t="s">
        <v>201</v>
      </c>
      <c r="E1845" s="6"/>
      <c r="F1845" s="6"/>
      <c r="G1845" s="29"/>
      <c r="H1845" s="31" t="s">
        <v>530</v>
      </c>
      <c r="I1845" s="5">
        <v>1</v>
      </c>
      <c r="J1845" s="4"/>
      <c r="K1845" s="32">
        <f>ROUND(K1860,2)</f>
        <v>112.47</v>
      </c>
      <c r="L1845" s="30" t="s">
        <v>1174</v>
      </c>
      <c r="M1845" s="29"/>
      <c r="N1845" s="29"/>
      <c r="O1845" s="29"/>
      <c r="P1845" s="29"/>
      <c r="Q1845" s="29"/>
      <c r="R1845" s="29"/>
      <c r="S1845" s="29"/>
      <c r="T1845" s="29"/>
      <c r="U1845" s="29"/>
      <c r="V1845" s="29"/>
      <c r="W1845" s="29"/>
      <c r="X1845" s="29"/>
      <c r="Y1845" s="29"/>
      <c r="Z1845" s="29"/>
      <c r="AA1845" s="29"/>
    </row>
    <row r="1846" spans="1:27" x14ac:dyDescent="0.25">
      <c r="B1846" s="24" t="s">
        <v>532</v>
      </c>
    </row>
    <row r="1847" spans="1:27" x14ac:dyDescent="0.25">
      <c r="B1847" t="s">
        <v>838</v>
      </c>
      <c r="C1847" t="s">
        <v>534</v>
      </c>
      <c r="D1847" t="s">
        <v>839</v>
      </c>
      <c r="E1847" s="33">
        <v>0.3</v>
      </c>
      <c r="F1847" t="s">
        <v>536</v>
      </c>
      <c r="G1847" t="s">
        <v>537</v>
      </c>
      <c r="H1847" s="34">
        <v>29.42</v>
      </c>
      <c r="I1847" t="s">
        <v>538</v>
      </c>
      <c r="J1847" s="35">
        <f>ROUND(E1847/I1845* H1847,5)</f>
        <v>8.8260000000000005</v>
      </c>
      <c r="K1847" s="36"/>
    </row>
    <row r="1848" spans="1:27" x14ac:dyDescent="0.25">
      <c r="B1848" t="s">
        <v>1169</v>
      </c>
      <c r="C1848" t="s">
        <v>534</v>
      </c>
      <c r="D1848" t="s">
        <v>1170</v>
      </c>
      <c r="E1848" s="33">
        <v>0.2</v>
      </c>
      <c r="F1848" t="s">
        <v>536</v>
      </c>
      <c r="G1848" t="s">
        <v>537</v>
      </c>
      <c r="H1848" s="34">
        <v>26.22</v>
      </c>
      <c r="I1848" t="s">
        <v>538</v>
      </c>
      <c r="J1848" s="35">
        <f>ROUND(E1848/I1845* H1848,5)</f>
        <v>5.2439999999999998</v>
      </c>
      <c r="K1848" s="36"/>
    </row>
    <row r="1849" spans="1:27" x14ac:dyDescent="0.25">
      <c r="B1849" t="s">
        <v>646</v>
      </c>
      <c r="C1849" t="s">
        <v>534</v>
      </c>
      <c r="D1849" t="s">
        <v>606</v>
      </c>
      <c r="E1849" s="33">
        <v>0.2</v>
      </c>
      <c r="F1849" t="s">
        <v>536</v>
      </c>
      <c r="G1849" t="s">
        <v>537</v>
      </c>
      <c r="H1849" s="34">
        <v>24.55</v>
      </c>
      <c r="I1849" t="s">
        <v>538</v>
      </c>
      <c r="J1849" s="35">
        <f>ROUND(E1849/I1845* H1849,5)</f>
        <v>4.91</v>
      </c>
      <c r="K1849" s="36"/>
    </row>
    <row r="1850" spans="1:27" x14ac:dyDescent="0.25">
      <c r="B1850" t="s">
        <v>1167</v>
      </c>
      <c r="C1850" t="s">
        <v>534</v>
      </c>
      <c r="D1850" t="s">
        <v>1168</v>
      </c>
      <c r="E1850" s="33">
        <v>0.4</v>
      </c>
      <c r="F1850" t="s">
        <v>536</v>
      </c>
      <c r="G1850" t="s">
        <v>537</v>
      </c>
      <c r="H1850" s="34">
        <v>29.88</v>
      </c>
      <c r="I1850" t="s">
        <v>538</v>
      </c>
      <c r="J1850" s="35">
        <f>ROUND(E1850/I1845* H1850,5)</f>
        <v>11.952</v>
      </c>
      <c r="K1850" s="36"/>
    </row>
    <row r="1851" spans="1:27" x14ac:dyDescent="0.25">
      <c r="D1851" s="37" t="s">
        <v>539</v>
      </c>
      <c r="E1851" s="36"/>
      <c r="H1851" s="36"/>
      <c r="K1851" s="34">
        <f>SUM(J1847:J1850)</f>
        <v>30.932000000000002</v>
      </c>
    </row>
    <row r="1852" spans="1:27" x14ac:dyDescent="0.25">
      <c r="B1852" s="24" t="s">
        <v>544</v>
      </c>
      <c r="E1852" s="36"/>
      <c r="H1852" s="36"/>
      <c r="K1852" s="36"/>
    </row>
    <row r="1853" spans="1:27" x14ac:dyDescent="0.25">
      <c r="B1853" t="s">
        <v>1175</v>
      </c>
      <c r="C1853" t="s">
        <v>24</v>
      </c>
      <c r="D1853" t="s">
        <v>1176</v>
      </c>
      <c r="E1853" s="33">
        <v>1</v>
      </c>
      <c r="G1853" t="s">
        <v>537</v>
      </c>
      <c r="H1853" s="34">
        <v>74.7</v>
      </c>
      <c r="I1853" t="s">
        <v>538</v>
      </c>
      <c r="J1853" s="35">
        <f>ROUND(E1853* H1853,5)</f>
        <v>74.7</v>
      </c>
      <c r="K1853" s="36"/>
    </row>
    <row r="1854" spans="1:27" x14ac:dyDescent="0.25">
      <c r="B1854" t="s">
        <v>1015</v>
      </c>
      <c r="C1854" t="s">
        <v>181</v>
      </c>
      <c r="D1854" t="s">
        <v>1016</v>
      </c>
      <c r="E1854" s="33">
        <v>0.01</v>
      </c>
      <c r="G1854" t="s">
        <v>537</v>
      </c>
      <c r="H1854" s="34">
        <v>70.650000000000006</v>
      </c>
      <c r="I1854" t="s">
        <v>538</v>
      </c>
      <c r="J1854" s="35">
        <f>ROUND(E1854* H1854,5)</f>
        <v>0.70650000000000002</v>
      </c>
      <c r="K1854" s="36"/>
    </row>
    <row r="1855" spans="1:27" x14ac:dyDescent="0.25">
      <c r="D1855" s="37" t="s">
        <v>553</v>
      </c>
      <c r="E1855" s="36"/>
      <c r="H1855" s="36"/>
      <c r="K1855" s="34">
        <f>SUM(J1853:J1854)</f>
        <v>75.406500000000008</v>
      </c>
    </row>
    <row r="1856" spans="1:27" x14ac:dyDescent="0.25">
      <c r="E1856" s="36"/>
      <c r="H1856" s="36"/>
      <c r="K1856" s="36"/>
    </row>
    <row r="1857" spans="1:27" x14ac:dyDescent="0.25">
      <c r="D1857" s="37" t="s">
        <v>555</v>
      </c>
      <c r="E1857" s="36"/>
      <c r="H1857" s="36">
        <v>2.5</v>
      </c>
      <c r="I1857" t="s">
        <v>556</v>
      </c>
      <c r="J1857">
        <f>ROUND(H1857/100*K1851,5)</f>
        <v>0.77329999999999999</v>
      </c>
      <c r="K1857" s="36"/>
    </row>
    <row r="1858" spans="1:27" x14ac:dyDescent="0.25">
      <c r="D1858" s="37" t="s">
        <v>554</v>
      </c>
      <c r="E1858" s="36"/>
      <c r="H1858" s="36"/>
      <c r="K1858" s="39">
        <f>SUM(J1846:J1857)</f>
        <v>107.11180000000002</v>
      </c>
    </row>
    <row r="1859" spans="1:27" x14ac:dyDescent="0.25">
      <c r="D1859" s="37" t="s">
        <v>596</v>
      </c>
      <c r="E1859" s="36"/>
      <c r="H1859" s="36">
        <v>5</v>
      </c>
      <c r="I1859" t="s">
        <v>556</v>
      </c>
      <c r="K1859" s="34">
        <f>ROUND(H1859/100*K1858,5)</f>
        <v>5.3555900000000003</v>
      </c>
    </row>
    <row r="1860" spans="1:27" x14ac:dyDescent="0.25">
      <c r="D1860" s="37" t="s">
        <v>557</v>
      </c>
      <c r="E1860" s="36"/>
      <c r="H1860" s="36"/>
      <c r="K1860" s="39">
        <f>SUM(K1858:K1859)</f>
        <v>112.46739000000002</v>
      </c>
    </row>
    <row r="1862" spans="1:27" ht="45" customHeight="1" x14ac:dyDescent="0.25">
      <c r="A1862" s="28" t="s">
        <v>1177</v>
      </c>
      <c r="B1862" s="28" t="s">
        <v>202</v>
      </c>
      <c r="C1862" s="29" t="s">
        <v>24</v>
      </c>
      <c r="D1862" s="7" t="s">
        <v>203</v>
      </c>
      <c r="E1862" s="6"/>
      <c r="F1862" s="6"/>
      <c r="G1862" s="29"/>
      <c r="H1862" s="31" t="s">
        <v>530</v>
      </c>
      <c r="I1862" s="5">
        <v>1</v>
      </c>
      <c r="J1862" s="4"/>
      <c r="K1862" s="32">
        <f>ROUND(K1878,2)</f>
        <v>164.76</v>
      </c>
      <c r="L1862" s="30" t="s">
        <v>1178</v>
      </c>
      <c r="M1862" s="29"/>
      <c r="N1862" s="29"/>
      <c r="O1862" s="29"/>
      <c r="P1862" s="29"/>
      <c r="Q1862" s="29"/>
      <c r="R1862" s="29"/>
      <c r="S1862" s="29"/>
      <c r="T1862" s="29"/>
      <c r="U1862" s="29"/>
      <c r="V1862" s="29"/>
      <c r="W1862" s="29"/>
      <c r="X1862" s="29"/>
      <c r="Y1862" s="29"/>
      <c r="Z1862" s="29"/>
      <c r="AA1862" s="29"/>
    </row>
    <row r="1863" spans="1:27" x14ac:dyDescent="0.25">
      <c r="B1863" s="24" t="s">
        <v>532</v>
      </c>
    </row>
    <row r="1864" spans="1:27" x14ac:dyDescent="0.25">
      <c r="B1864" t="s">
        <v>1169</v>
      </c>
      <c r="C1864" t="s">
        <v>534</v>
      </c>
      <c r="D1864" t="s">
        <v>1170</v>
      </c>
      <c r="E1864" s="33">
        <v>0.2</v>
      </c>
      <c r="F1864" t="s">
        <v>536</v>
      </c>
      <c r="G1864" t="s">
        <v>537</v>
      </c>
      <c r="H1864" s="34">
        <v>26.22</v>
      </c>
      <c r="I1864" t="s">
        <v>538</v>
      </c>
      <c r="J1864" s="35">
        <f>ROUND(E1864/I1862* H1864,5)</f>
        <v>5.2439999999999998</v>
      </c>
      <c r="K1864" s="36"/>
    </row>
    <row r="1865" spans="1:27" x14ac:dyDescent="0.25">
      <c r="B1865" t="s">
        <v>838</v>
      </c>
      <c r="C1865" t="s">
        <v>534</v>
      </c>
      <c r="D1865" t="s">
        <v>839</v>
      </c>
      <c r="E1865" s="33">
        <v>0.3</v>
      </c>
      <c r="F1865" t="s">
        <v>536</v>
      </c>
      <c r="G1865" t="s">
        <v>537</v>
      </c>
      <c r="H1865" s="34">
        <v>29.42</v>
      </c>
      <c r="I1865" t="s">
        <v>538</v>
      </c>
      <c r="J1865" s="35">
        <f>ROUND(E1865/I1862* H1865,5)</f>
        <v>8.8260000000000005</v>
      </c>
      <c r="K1865" s="36"/>
    </row>
    <row r="1866" spans="1:27" x14ac:dyDescent="0.25">
      <c r="B1866" t="s">
        <v>1167</v>
      </c>
      <c r="C1866" t="s">
        <v>534</v>
      </c>
      <c r="D1866" t="s">
        <v>1168</v>
      </c>
      <c r="E1866" s="33">
        <v>0.4</v>
      </c>
      <c r="F1866" t="s">
        <v>536</v>
      </c>
      <c r="G1866" t="s">
        <v>537</v>
      </c>
      <c r="H1866" s="34">
        <v>29.88</v>
      </c>
      <c r="I1866" t="s">
        <v>538</v>
      </c>
      <c r="J1866" s="35">
        <f>ROUND(E1866/I1862* H1866,5)</f>
        <v>11.952</v>
      </c>
      <c r="K1866" s="36"/>
    </row>
    <row r="1867" spans="1:27" x14ac:dyDescent="0.25">
      <c r="B1867" t="s">
        <v>646</v>
      </c>
      <c r="C1867" t="s">
        <v>534</v>
      </c>
      <c r="D1867" t="s">
        <v>606</v>
      </c>
      <c r="E1867" s="33">
        <v>0.2</v>
      </c>
      <c r="F1867" t="s">
        <v>536</v>
      </c>
      <c r="G1867" t="s">
        <v>537</v>
      </c>
      <c r="H1867" s="34">
        <v>24.55</v>
      </c>
      <c r="I1867" t="s">
        <v>538</v>
      </c>
      <c r="J1867" s="35">
        <f>ROUND(E1867/I1862* H1867,5)</f>
        <v>4.91</v>
      </c>
      <c r="K1867" s="36"/>
    </row>
    <row r="1868" spans="1:27" x14ac:dyDescent="0.25">
      <c r="D1868" s="37" t="s">
        <v>539</v>
      </c>
      <c r="E1868" s="36"/>
      <c r="H1868" s="36"/>
      <c r="K1868" s="34">
        <f>SUM(J1864:J1867)</f>
        <v>30.931999999999999</v>
      </c>
    </row>
    <row r="1869" spans="1:27" x14ac:dyDescent="0.25">
      <c r="B1869" s="24" t="s">
        <v>544</v>
      </c>
      <c r="E1869" s="36"/>
      <c r="H1869" s="36"/>
      <c r="K1869" s="36"/>
    </row>
    <row r="1870" spans="1:27" x14ac:dyDescent="0.25">
      <c r="B1870" t="s">
        <v>1015</v>
      </c>
      <c r="C1870" t="s">
        <v>181</v>
      </c>
      <c r="D1870" t="s">
        <v>1016</v>
      </c>
      <c r="E1870" s="33">
        <v>0.01</v>
      </c>
      <c r="G1870" t="s">
        <v>537</v>
      </c>
      <c r="H1870" s="34">
        <v>70.650000000000006</v>
      </c>
      <c r="I1870" t="s">
        <v>538</v>
      </c>
      <c r="J1870" s="35">
        <f>ROUND(E1870* H1870,5)</f>
        <v>0.70650000000000002</v>
      </c>
      <c r="K1870" s="36"/>
    </row>
    <row r="1871" spans="1:27" x14ac:dyDescent="0.25">
      <c r="B1871" t="s">
        <v>1179</v>
      </c>
      <c r="C1871" t="s">
        <v>24</v>
      </c>
      <c r="D1871" t="s">
        <v>1180</v>
      </c>
      <c r="E1871" s="33">
        <v>1</v>
      </c>
      <c r="G1871" t="s">
        <v>537</v>
      </c>
      <c r="H1871" s="34">
        <v>50</v>
      </c>
      <c r="I1871" t="s">
        <v>538</v>
      </c>
      <c r="J1871" s="35">
        <f>ROUND(E1871* H1871,5)</f>
        <v>50</v>
      </c>
      <c r="K1871" s="36"/>
    </row>
    <row r="1872" spans="1:27" x14ac:dyDescent="0.25">
      <c r="B1872" t="s">
        <v>1181</v>
      </c>
      <c r="C1872" t="s">
        <v>24</v>
      </c>
      <c r="D1872" t="s">
        <v>1182</v>
      </c>
      <c r="E1872" s="33">
        <v>1</v>
      </c>
      <c r="G1872" t="s">
        <v>537</v>
      </c>
      <c r="H1872" s="34">
        <v>74.5</v>
      </c>
      <c r="I1872" t="s">
        <v>538</v>
      </c>
      <c r="J1872" s="35">
        <f>ROUND(E1872* H1872,5)</f>
        <v>74.5</v>
      </c>
      <c r="K1872" s="36"/>
    </row>
    <row r="1873" spans="1:27" x14ac:dyDescent="0.25">
      <c r="D1873" s="37" t="s">
        <v>553</v>
      </c>
      <c r="E1873" s="36"/>
      <c r="H1873" s="36"/>
      <c r="K1873" s="34">
        <f>SUM(J1870:J1872)</f>
        <v>125.20650000000001</v>
      </c>
    </row>
    <row r="1874" spans="1:27" x14ac:dyDescent="0.25">
      <c r="E1874" s="36"/>
      <c r="H1874" s="36"/>
      <c r="K1874" s="36"/>
    </row>
    <row r="1875" spans="1:27" x14ac:dyDescent="0.25">
      <c r="D1875" s="37" t="s">
        <v>555</v>
      </c>
      <c r="E1875" s="36"/>
      <c r="H1875" s="36">
        <v>2.5</v>
      </c>
      <c r="I1875" t="s">
        <v>556</v>
      </c>
      <c r="J1875">
        <f>ROUND(H1875/100*K1868,5)</f>
        <v>0.77329999999999999</v>
      </c>
      <c r="K1875" s="36"/>
    </row>
    <row r="1876" spans="1:27" x14ac:dyDescent="0.25">
      <c r="D1876" s="37" t="s">
        <v>554</v>
      </c>
      <c r="E1876" s="36"/>
      <c r="H1876" s="36"/>
      <c r="K1876" s="39">
        <f>SUM(J1863:J1875)</f>
        <v>156.9118</v>
      </c>
    </row>
    <row r="1877" spans="1:27" x14ac:dyDescent="0.25">
      <c r="D1877" s="37" t="s">
        <v>596</v>
      </c>
      <c r="E1877" s="36"/>
      <c r="H1877" s="36">
        <v>5</v>
      </c>
      <c r="I1877" t="s">
        <v>556</v>
      </c>
      <c r="K1877" s="34">
        <f>ROUND(H1877/100*K1876,5)</f>
        <v>7.8455899999999996</v>
      </c>
    </row>
    <row r="1878" spans="1:27" x14ac:dyDescent="0.25">
      <c r="D1878" s="37" t="s">
        <v>557</v>
      </c>
      <c r="E1878" s="36"/>
      <c r="H1878" s="36"/>
      <c r="K1878" s="39">
        <f>SUM(K1876:K1877)</f>
        <v>164.75738999999999</v>
      </c>
    </row>
    <row r="1880" spans="1:27" ht="45" customHeight="1" x14ac:dyDescent="0.25">
      <c r="A1880" s="28" t="s">
        <v>1183</v>
      </c>
      <c r="B1880" s="28" t="s">
        <v>204</v>
      </c>
      <c r="C1880" s="29" t="s">
        <v>24</v>
      </c>
      <c r="D1880" s="7" t="s">
        <v>205</v>
      </c>
      <c r="E1880" s="6"/>
      <c r="F1880" s="6"/>
      <c r="G1880" s="29"/>
      <c r="H1880" s="31" t="s">
        <v>530</v>
      </c>
      <c r="I1880" s="5">
        <v>1</v>
      </c>
      <c r="J1880" s="4"/>
      <c r="K1880" s="32">
        <f>ROUND(K1892,2)</f>
        <v>15.53</v>
      </c>
      <c r="L1880" s="30" t="s">
        <v>1184</v>
      </c>
      <c r="M1880" s="29"/>
      <c r="N1880" s="29"/>
      <c r="O1880" s="29"/>
      <c r="P1880" s="29"/>
      <c r="Q1880" s="29"/>
      <c r="R1880" s="29"/>
      <c r="S1880" s="29"/>
      <c r="T1880" s="29"/>
      <c r="U1880" s="29"/>
      <c r="V1880" s="29"/>
      <c r="W1880" s="29"/>
      <c r="X1880" s="29"/>
      <c r="Y1880" s="29"/>
      <c r="Z1880" s="29"/>
      <c r="AA1880" s="29"/>
    </row>
    <row r="1881" spans="1:27" x14ac:dyDescent="0.25">
      <c r="B1881" s="24" t="s">
        <v>532</v>
      </c>
    </row>
    <row r="1882" spans="1:27" x14ac:dyDescent="0.25">
      <c r="B1882" t="s">
        <v>646</v>
      </c>
      <c r="C1882" t="s">
        <v>534</v>
      </c>
      <c r="D1882" t="s">
        <v>606</v>
      </c>
      <c r="E1882" s="33">
        <v>0.2</v>
      </c>
      <c r="F1882" t="s">
        <v>536</v>
      </c>
      <c r="G1882" t="s">
        <v>537</v>
      </c>
      <c r="H1882" s="34">
        <v>24.55</v>
      </c>
      <c r="I1882" t="s">
        <v>538</v>
      </c>
      <c r="J1882" s="35">
        <f>ROUND(E1882/I1880* H1882,5)</f>
        <v>4.91</v>
      </c>
      <c r="K1882" s="36"/>
    </row>
    <row r="1883" spans="1:27" x14ac:dyDescent="0.25">
      <c r="B1883" t="s">
        <v>838</v>
      </c>
      <c r="C1883" t="s">
        <v>534</v>
      </c>
      <c r="D1883" t="s">
        <v>839</v>
      </c>
      <c r="E1883" s="33">
        <v>0.3</v>
      </c>
      <c r="F1883" t="s">
        <v>536</v>
      </c>
      <c r="G1883" t="s">
        <v>537</v>
      </c>
      <c r="H1883" s="34">
        <v>29.42</v>
      </c>
      <c r="I1883" t="s">
        <v>538</v>
      </c>
      <c r="J1883" s="35">
        <f>ROUND(E1883/I1880* H1883,5)</f>
        <v>8.8260000000000005</v>
      </c>
      <c r="K1883" s="36"/>
    </row>
    <row r="1884" spans="1:27" x14ac:dyDescent="0.25">
      <c r="D1884" s="37" t="s">
        <v>539</v>
      </c>
      <c r="E1884" s="36"/>
      <c r="H1884" s="36"/>
      <c r="K1884" s="34">
        <f>SUM(J1882:J1883)</f>
        <v>13.736000000000001</v>
      </c>
    </row>
    <row r="1885" spans="1:27" x14ac:dyDescent="0.25">
      <c r="B1885" s="24" t="s">
        <v>544</v>
      </c>
      <c r="E1885" s="36"/>
      <c r="H1885" s="36"/>
      <c r="K1885" s="36"/>
    </row>
    <row r="1886" spans="1:27" x14ac:dyDescent="0.25">
      <c r="B1886" t="s">
        <v>1015</v>
      </c>
      <c r="C1886" t="s">
        <v>181</v>
      </c>
      <c r="D1886" t="s">
        <v>1016</v>
      </c>
      <c r="E1886" s="33">
        <v>0.01</v>
      </c>
      <c r="G1886" t="s">
        <v>537</v>
      </c>
      <c r="H1886" s="34">
        <v>70.650000000000006</v>
      </c>
      <c r="I1886" t="s">
        <v>538</v>
      </c>
      <c r="J1886" s="35">
        <f>ROUND(E1886* H1886,5)</f>
        <v>0.70650000000000002</v>
      </c>
      <c r="K1886" s="36"/>
    </row>
    <row r="1887" spans="1:27" x14ac:dyDescent="0.25">
      <c r="D1887" s="37" t="s">
        <v>553</v>
      </c>
      <c r="E1887" s="36"/>
      <c r="H1887" s="36"/>
      <c r="K1887" s="34">
        <f>SUM(J1886:J1886)</f>
        <v>0.70650000000000002</v>
      </c>
    </row>
    <row r="1888" spans="1:27" x14ac:dyDescent="0.25">
      <c r="E1888" s="36"/>
      <c r="H1888" s="36"/>
      <c r="K1888" s="36"/>
    </row>
    <row r="1889" spans="1:27" x14ac:dyDescent="0.25">
      <c r="D1889" s="37" t="s">
        <v>555</v>
      </c>
      <c r="E1889" s="36"/>
      <c r="H1889" s="36">
        <v>2.5</v>
      </c>
      <c r="I1889" t="s">
        <v>556</v>
      </c>
      <c r="J1889">
        <f>ROUND(H1889/100*K1884,5)</f>
        <v>0.34339999999999998</v>
      </c>
      <c r="K1889" s="36"/>
    </row>
    <row r="1890" spans="1:27" x14ac:dyDescent="0.25">
      <c r="D1890" s="37" t="s">
        <v>554</v>
      </c>
      <c r="E1890" s="36"/>
      <c r="H1890" s="36"/>
      <c r="K1890" s="39">
        <f>SUM(J1881:J1889)</f>
        <v>14.785900000000002</v>
      </c>
    </row>
    <row r="1891" spans="1:27" x14ac:dyDescent="0.25">
      <c r="D1891" s="37" t="s">
        <v>596</v>
      </c>
      <c r="E1891" s="36"/>
      <c r="H1891" s="36">
        <v>5</v>
      </c>
      <c r="I1891" t="s">
        <v>556</v>
      </c>
      <c r="K1891" s="34">
        <f>ROUND(H1891/100*K1890,5)</f>
        <v>0.73929999999999996</v>
      </c>
    </row>
    <row r="1892" spans="1:27" x14ac:dyDescent="0.25">
      <c r="D1892" s="37" t="s">
        <v>557</v>
      </c>
      <c r="E1892" s="36"/>
      <c r="H1892" s="36"/>
      <c r="K1892" s="39">
        <f>SUM(K1890:K1891)</f>
        <v>15.525200000000002</v>
      </c>
    </row>
    <row r="1894" spans="1:27" ht="45" customHeight="1" x14ac:dyDescent="0.25">
      <c r="A1894" s="28" t="s">
        <v>1185</v>
      </c>
      <c r="B1894" s="28" t="s">
        <v>210</v>
      </c>
      <c r="C1894" s="29" t="s">
        <v>24</v>
      </c>
      <c r="D1894" s="7" t="s">
        <v>211</v>
      </c>
      <c r="E1894" s="6"/>
      <c r="F1894" s="6"/>
      <c r="G1894" s="29"/>
      <c r="H1894" s="31" t="s">
        <v>530</v>
      </c>
      <c r="I1894" s="5">
        <v>1</v>
      </c>
      <c r="J1894" s="4"/>
      <c r="K1894" s="32">
        <f>ROUND(K1907,2)</f>
        <v>161.36000000000001</v>
      </c>
      <c r="L1894" s="30" t="s">
        <v>1186</v>
      </c>
      <c r="M1894" s="29"/>
      <c r="N1894" s="29"/>
      <c r="O1894" s="29"/>
      <c r="P1894" s="29"/>
      <c r="Q1894" s="29"/>
      <c r="R1894" s="29"/>
      <c r="S1894" s="29"/>
      <c r="T1894" s="29"/>
      <c r="U1894" s="29"/>
      <c r="V1894" s="29"/>
      <c r="W1894" s="29"/>
      <c r="X1894" s="29"/>
      <c r="Y1894" s="29"/>
      <c r="Z1894" s="29"/>
      <c r="AA1894" s="29"/>
    </row>
    <row r="1895" spans="1:27" x14ac:dyDescent="0.25">
      <c r="B1895" s="24" t="s">
        <v>532</v>
      </c>
    </row>
    <row r="1896" spans="1:27" x14ac:dyDescent="0.25">
      <c r="B1896" t="s">
        <v>1169</v>
      </c>
      <c r="C1896" t="s">
        <v>534</v>
      </c>
      <c r="D1896" t="s">
        <v>1170</v>
      </c>
      <c r="E1896" s="33">
        <v>0.2</v>
      </c>
      <c r="F1896" t="s">
        <v>536</v>
      </c>
      <c r="G1896" t="s">
        <v>537</v>
      </c>
      <c r="H1896" s="34">
        <v>26.22</v>
      </c>
      <c r="I1896" t="s">
        <v>538</v>
      </c>
      <c r="J1896" s="35">
        <f>ROUND(E1896/I1894* H1896,5)</f>
        <v>5.2439999999999998</v>
      </c>
      <c r="K1896" s="36"/>
    </row>
    <row r="1897" spans="1:27" x14ac:dyDescent="0.25">
      <c r="B1897" t="s">
        <v>1167</v>
      </c>
      <c r="C1897" t="s">
        <v>534</v>
      </c>
      <c r="D1897" t="s">
        <v>1168</v>
      </c>
      <c r="E1897" s="33">
        <v>0.4</v>
      </c>
      <c r="F1897" t="s">
        <v>536</v>
      </c>
      <c r="G1897" t="s">
        <v>537</v>
      </c>
      <c r="H1897" s="34">
        <v>29.88</v>
      </c>
      <c r="I1897" t="s">
        <v>538</v>
      </c>
      <c r="J1897" s="35">
        <f>ROUND(E1897/I1894* H1897,5)</f>
        <v>11.952</v>
      </c>
      <c r="K1897" s="36"/>
    </row>
    <row r="1898" spans="1:27" x14ac:dyDescent="0.25">
      <c r="D1898" s="37" t="s">
        <v>539</v>
      </c>
      <c r="E1898" s="36"/>
      <c r="H1898" s="36"/>
      <c r="K1898" s="34">
        <f>SUM(J1896:J1897)</f>
        <v>17.195999999999998</v>
      </c>
    </row>
    <row r="1899" spans="1:27" x14ac:dyDescent="0.25">
      <c r="B1899" s="24" t="s">
        <v>544</v>
      </c>
      <c r="E1899" s="36"/>
      <c r="H1899" s="36"/>
      <c r="K1899" s="36"/>
    </row>
    <row r="1900" spans="1:27" x14ac:dyDescent="0.25">
      <c r="B1900" t="s">
        <v>1187</v>
      </c>
      <c r="C1900" t="s">
        <v>24</v>
      </c>
      <c r="D1900" t="s">
        <v>1188</v>
      </c>
      <c r="E1900" s="33">
        <v>1</v>
      </c>
      <c r="G1900" t="s">
        <v>537</v>
      </c>
      <c r="H1900" s="34">
        <v>132.30000000000001</v>
      </c>
      <c r="I1900" t="s">
        <v>538</v>
      </c>
      <c r="J1900" s="35">
        <f>ROUND(E1900* H1900,5)</f>
        <v>132.30000000000001</v>
      </c>
      <c r="K1900" s="36"/>
    </row>
    <row r="1901" spans="1:27" x14ac:dyDescent="0.25">
      <c r="B1901" t="s">
        <v>1189</v>
      </c>
      <c r="C1901" t="s">
        <v>127</v>
      </c>
      <c r="D1901" t="s">
        <v>1190</v>
      </c>
      <c r="E1901" s="33">
        <v>2.2999999999999998</v>
      </c>
      <c r="G1901" t="s">
        <v>537</v>
      </c>
      <c r="H1901" s="34">
        <v>1.63</v>
      </c>
      <c r="I1901" t="s">
        <v>538</v>
      </c>
      <c r="J1901" s="35">
        <f>ROUND(E1901* H1901,5)</f>
        <v>3.7490000000000001</v>
      </c>
      <c r="K1901" s="36"/>
    </row>
    <row r="1902" spans="1:27" x14ac:dyDescent="0.25">
      <c r="D1902" s="37" t="s">
        <v>553</v>
      </c>
      <c r="E1902" s="36"/>
      <c r="H1902" s="36"/>
      <c r="K1902" s="34">
        <f>SUM(J1900:J1901)</f>
        <v>136.04900000000001</v>
      </c>
    </row>
    <row r="1903" spans="1:27" x14ac:dyDescent="0.25">
      <c r="E1903" s="36"/>
      <c r="H1903" s="36"/>
      <c r="K1903" s="36"/>
    </row>
    <row r="1904" spans="1:27" x14ac:dyDescent="0.25">
      <c r="D1904" s="37" t="s">
        <v>555</v>
      </c>
      <c r="E1904" s="36"/>
      <c r="H1904" s="36">
        <v>2.5</v>
      </c>
      <c r="I1904" t="s">
        <v>556</v>
      </c>
      <c r="J1904">
        <f>ROUND(H1904/100*K1898,5)</f>
        <v>0.4299</v>
      </c>
      <c r="K1904" s="36"/>
    </row>
    <row r="1905" spans="1:27" x14ac:dyDescent="0.25">
      <c r="D1905" s="37" t="s">
        <v>554</v>
      </c>
      <c r="E1905" s="36"/>
      <c r="H1905" s="36"/>
      <c r="K1905" s="39">
        <f>SUM(J1895:J1904)</f>
        <v>153.67490000000001</v>
      </c>
    </row>
    <row r="1906" spans="1:27" x14ac:dyDescent="0.25">
      <c r="D1906" s="37" t="s">
        <v>596</v>
      </c>
      <c r="E1906" s="36"/>
      <c r="H1906" s="36">
        <v>5</v>
      </c>
      <c r="I1906" t="s">
        <v>556</v>
      </c>
      <c r="K1906" s="34">
        <f>ROUND(H1906/100*K1905,5)</f>
        <v>7.6837499999999999</v>
      </c>
    </row>
    <row r="1907" spans="1:27" x14ac:dyDescent="0.25">
      <c r="D1907" s="37" t="s">
        <v>557</v>
      </c>
      <c r="E1907" s="36"/>
      <c r="H1907" s="36"/>
      <c r="K1907" s="39">
        <f>SUM(K1905:K1906)</f>
        <v>161.35865000000001</v>
      </c>
    </row>
    <row r="1909" spans="1:27" ht="45" customHeight="1" x14ac:dyDescent="0.25">
      <c r="A1909" s="28" t="s">
        <v>1191</v>
      </c>
      <c r="B1909" s="28" t="s">
        <v>208</v>
      </c>
      <c r="C1909" s="29" t="s">
        <v>24</v>
      </c>
      <c r="D1909" s="7" t="s">
        <v>209</v>
      </c>
      <c r="E1909" s="6"/>
      <c r="F1909" s="6"/>
      <c r="G1909" s="29"/>
      <c r="H1909" s="31" t="s">
        <v>530</v>
      </c>
      <c r="I1909" s="5">
        <v>1</v>
      </c>
      <c r="J1909" s="4"/>
      <c r="K1909" s="32">
        <f>ROUND(K1922,2)</f>
        <v>28.36</v>
      </c>
      <c r="L1909" s="30" t="s">
        <v>1192</v>
      </c>
      <c r="M1909" s="29"/>
      <c r="N1909" s="29"/>
      <c r="O1909" s="29"/>
      <c r="P1909" s="29"/>
      <c r="Q1909" s="29"/>
      <c r="R1909" s="29"/>
      <c r="S1909" s="29"/>
      <c r="T1909" s="29"/>
      <c r="U1909" s="29"/>
      <c r="V1909" s="29"/>
      <c r="W1909" s="29"/>
      <c r="X1909" s="29"/>
      <c r="Y1909" s="29"/>
      <c r="Z1909" s="29"/>
      <c r="AA1909" s="29"/>
    </row>
    <row r="1910" spans="1:27" x14ac:dyDescent="0.25">
      <c r="B1910" s="24" t="s">
        <v>532</v>
      </c>
    </row>
    <row r="1911" spans="1:27" x14ac:dyDescent="0.25">
      <c r="B1911" t="s">
        <v>1169</v>
      </c>
      <c r="C1911" t="s">
        <v>534</v>
      </c>
      <c r="D1911" t="s">
        <v>1170</v>
      </c>
      <c r="E1911" s="33">
        <v>0.33</v>
      </c>
      <c r="F1911" t="s">
        <v>536</v>
      </c>
      <c r="G1911" t="s">
        <v>537</v>
      </c>
      <c r="H1911" s="34">
        <v>26.22</v>
      </c>
      <c r="I1911" t="s">
        <v>538</v>
      </c>
      <c r="J1911" s="35">
        <f>ROUND(E1911/I1909* H1911,5)</f>
        <v>8.6525999999999996</v>
      </c>
      <c r="K1911" s="36"/>
    </row>
    <row r="1912" spans="1:27" x14ac:dyDescent="0.25">
      <c r="B1912" t="s">
        <v>1167</v>
      </c>
      <c r="C1912" t="s">
        <v>534</v>
      </c>
      <c r="D1912" t="s">
        <v>1168</v>
      </c>
      <c r="E1912" s="33">
        <v>0.33</v>
      </c>
      <c r="F1912" t="s">
        <v>536</v>
      </c>
      <c r="G1912" t="s">
        <v>537</v>
      </c>
      <c r="H1912" s="34">
        <v>29.88</v>
      </c>
      <c r="I1912" t="s">
        <v>538</v>
      </c>
      <c r="J1912" s="35">
        <f>ROUND(E1912/I1909* H1912,5)</f>
        <v>9.8604000000000003</v>
      </c>
      <c r="K1912" s="36"/>
    </row>
    <row r="1913" spans="1:27" x14ac:dyDescent="0.25">
      <c r="D1913" s="37" t="s">
        <v>539</v>
      </c>
      <c r="E1913" s="36"/>
      <c r="H1913" s="36"/>
      <c r="K1913" s="34">
        <f>SUM(J1911:J1912)</f>
        <v>18.512999999999998</v>
      </c>
    </row>
    <row r="1914" spans="1:27" x14ac:dyDescent="0.25">
      <c r="B1914" s="24" t="s">
        <v>544</v>
      </c>
      <c r="E1914" s="36"/>
      <c r="H1914" s="36"/>
      <c r="K1914" s="36"/>
    </row>
    <row r="1915" spans="1:27" x14ac:dyDescent="0.25">
      <c r="B1915" t="s">
        <v>1193</v>
      </c>
      <c r="C1915" t="s">
        <v>31</v>
      </c>
      <c r="D1915" t="s">
        <v>1194</v>
      </c>
      <c r="E1915" s="33">
        <v>2</v>
      </c>
      <c r="G1915" t="s">
        <v>537</v>
      </c>
      <c r="H1915" s="34">
        <v>0.25</v>
      </c>
      <c r="I1915" t="s">
        <v>538</v>
      </c>
      <c r="J1915" s="35">
        <f>ROUND(E1915* H1915,5)</f>
        <v>0.5</v>
      </c>
      <c r="K1915" s="36"/>
    </row>
    <row r="1916" spans="1:27" x14ac:dyDescent="0.25">
      <c r="B1916" t="s">
        <v>1195</v>
      </c>
      <c r="C1916" t="s">
        <v>24</v>
      </c>
      <c r="D1916" t="s">
        <v>1196</v>
      </c>
      <c r="E1916" s="33">
        <v>1</v>
      </c>
      <c r="G1916" t="s">
        <v>537</v>
      </c>
      <c r="H1916" s="34">
        <v>7.53</v>
      </c>
      <c r="I1916" t="s">
        <v>538</v>
      </c>
      <c r="J1916" s="35">
        <f>ROUND(E1916* H1916,5)</f>
        <v>7.53</v>
      </c>
      <c r="K1916" s="36"/>
    </row>
    <row r="1917" spans="1:27" x14ac:dyDescent="0.25">
      <c r="D1917" s="37" t="s">
        <v>553</v>
      </c>
      <c r="E1917" s="36"/>
      <c r="H1917" s="36"/>
      <c r="K1917" s="34">
        <f>SUM(J1915:J1916)</f>
        <v>8.0300000000000011</v>
      </c>
    </row>
    <row r="1918" spans="1:27" x14ac:dyDescent="0.25">
      <c r="E1918" s="36"/>
      <c r="H1918" s="36"/>
      <c r="K1918" s="36"/>
    </row>
    <row r="1919" spans="1:27" x14ac:dyDescent="0.25">
      <c r="D1919" s="37" t="s">
        <v>555</v>
      </c>
      <c r="E1919" s="36"/>
      <c r="H1919" s="36">
        <v>2.5</v>
      </c>
      <c r="I1919" t="s">
        <v>556</v>
      </c>
      <c r="J1919">
        <f>ROUND(H1919/100*K1913,5)</f>
        <v>0.46283000000000002</v>
      </c>
      <c r="K1919" s="36"/>
    </row>
    <row r="1920" spans="1:27" x14ac:dyDescent="0.25">
      <c r="D1920" s="37" t="s">
        <v>554</v>
      </c>
      <c r="E1920" s="36"/>
      <c r="H1920" s="36"/>
      <c r="K1920" s="39">
        <f>SUM(J1910:J1919)</f>
        <v>27.00583</v>
      </c>
    </row>
    <row r="1921" spans="1:27" x14ac:dyDescent="0.25">
      <c r="D1921" s="37" t="s">
        <v>596</v>
      </c>
      <c r="E1921" s="36"/>
      <c r="H1921" s="36">
        <v>5</v>
      </c>
      <c r="I1921" t="s">
        <v>556</v>
      </c>
      <c r="K1921" s="34">
        <f>ROUND(H1921/100*K1920,5)</f>
        <v>1.35029</v>
      </c>
    </row>
    <row r="1922" spans="1:27" x14ac:dyDescent="0.25">
      <c r="D1922" s="37" t="s">
        <v>557</v>
      </c>
      <c r="E1922" s="36"/>
      <c r="H1922" s="36"/>
      <c r="K1922" s="39">
        <f>SUM(K1920:K1921)</f>
        <v>28.356120000000001</v>
      </c>
    </row>
    <row r="1924" spans="1:27" ht="45" customHeight="1" x14ac:dyDescent="0.25">
      <c r="A1924" s="28" t="s">
        <v>1197</v>
      </c>
      <c r="B1924" s="28" t="s">
        <v>492</v>
      </c>
      <c r="C1924" s="29" t="s">
        <v>31</v>
      </c>
      <c r="D1924" s="7" t="s">
        <v>493</v>
      </c>
      <c r="E1924" s="6"/>
      <c r="F1924" s="6"/>
      <c r="G1924" s="29"/>
      <c r="H1924" s="31" t="s">
        <v>530</v>
      </c>
      <c r="I1924" s="5">
        <v>1</v>
      </c>
      <c r="J1924" s="4"/>
      <c r="K1924" s="32">
        <f>ROUND(K1930,2)</f>
        <v>544.33000000000004</v>
      </c>
      <c r="L1924" s="30" t="s">
        <v>1198</v>
      </c>
      <c r="M1924" s="29"/>
      <c r="N1924" s="29"/>
      <c r="O1924" s="29"/>
      <c r="P1924" s="29"/>
      <c r="Q1924" s="29"/>
      <c r="R1924" s="29"/>
      <c r="S1924" s="29"/>
      <c r="T1924" s="29"/>
      <c r="U1924" s="29"/>
      <c r="V1924" s="29"/>
      <c r="W1924" s="29"/>
      <c r="X1924" s="29"/>
      <c r="Y1924" s="29"/>
      <c r="Z1924" s="29"/>
      <c r="AA1924" s="29"/>
    </row>
    <row r="1925" spans="1:27" x14ac:dyDescent="0.25">
      <c r="B1925" s="24" t="s">
        <v>544</v>
      </c>
    </row>
    <row r="1926" spans="1:27" x14ac:dyDescent="0.25">
      <c r="B1926" t="s">
        <v>1199</v>
      </c>
      <c r="C1926" t="s">
        <v>31</v>
      </c>
      <c r="D1926" t="s">
        <v>493</v>
      </c>
      <c r="E1926" s="33">
        <v>1</v>
      </c>
      <c r="G1926" t="s">
        <v>537</v>
      </c>
      <c r="H1926" s="34">
        <v>518.41</v>
      </c>
      <c r="I1926" t="s">
        <v>538</v>
      </c>
      <c r="J1926" s="35">
        <f>ROUND(E1926* H1926,5)</f>
        <v>518.41</v>
      </c>
      <c r="K1926" s="36"/>
    </row>
    <row r="1927" spans="1:27" x14ac:dyDescent="0.25">
      <c r="D1927" s="37" t="s">
        <v>553</v>
      </c>
      <c r="E1927" s="36"/>
      <c r="H1927" s="36"/>
      <c r="K1927" s="34">
        <f>SUM(J1926:J1926)</f>
        <v>518.41</v>
      </c>
    </row>
    <row r="1928" spans="1:27" x14ac:dyDescent="0.25">
      <c r="D1928" s="37" t="s">
        <v>554</v>
      </c>
      <c r="E1928" s="36"/>
      <c r="H1928" s="36"/>
      <c r="K1928" s="39">
        <f>SUM(J1925:J1927)</f>
        <v>518.41</v>
      </c>
    </row>
    <row r="1929" spans="1:27" x14ac:dyDescent="0.25">
      <c r="D1929" s="37" t="s">
        <v>596</v>
      </c>
      <c r="E1929" s="36"/>
      <c r="H1929" s="36">
        <v>5</v>
      </c>
      <c r="I1929" t="s">
        <v>556</v>
      </c>
      <c r="K1929" s="34">
        <f>ROUND(H1929/100*K1928,5)</f>
        <v>25.920500000000001</v>
      </c>
    </row>
    <row r="1930" spans="1:27" x14ac:dyDescent="0.25">
      <c r="D1930" s="37" t="s">
        <v>557</v>
      </c>
      <c r="E1930" s="36"/>
      <c r="H1930" s="36"/>
      <c r="K1930" s="39">
        <f>SUM(K1928:K1929)</f>
        <v>544.33049999999992</v>
      </c>
    </row>
    <row r="1932" spans="1:27" ht="45" customHeight="1" x14ac:dyDescent="0.25">
      <c r="A1932" s="28" t="s">
        <v>1200</v>
      </c>
      <c r="B1932" s="28" t="s">
        <v>212</v>
      </c>
      <c r="C1932" s="29" t="s">
        <v>31</v>
      </c>
      <c r="D1932" s="7" t="s">
        <v>213</v>
      </c>
      <c r="E1932" s="6"/>
      <c r="F1932" s="6"/>
      <c r="G1932" s="29"/>
      <c r="H1932" s="31" t="s">
        <v>530</v>
      </c>
      <c r="I1932" s="5">
        <v>1</v>
      </c>
      <c r="J1932" s="4"/>
      <c r="K1932" s="32">
        <f>ROUND(K1945,2)</f>
        <v>45.82</v>
      </c>
      <c r="L1932" s="30" t="s">
        <v>1201</v>
      </c>
      <c r="M1932" s="29"/>
      <c r="N1932" s="29"/>
      <c r="O1932" s="29"/>
      <c r="P1932" s="29"/>
      <c r="Q1932" s="29"/>
      <c r="R1932" s="29"/>
      <c r="S1932" s="29"/>
      <c r="T1932" s="29"/>
      <c r="U1932" s="29"/>
      <c r="V1932" s="29"/>
      <c r="W1932" s="29"/>
      <c r="X1932" s="29"/>
      <c r="Y1932" s="29"/>
      <c r="Z1932" s="29"/>
      <c r="AA1932" s="29"/>
    </row>
    <row r="1933" spans="1:27" x14ac:dyDescent="0.25">
      <c r="B1933" s="24" t="s">
        <v>532</v>
      </c>
    </row>
    <row r="1934" spans="1:27" x14ac:dyDescent="0.25">
      <c r="B1934" t="s">
        <v>705</v>
      </c>
      <c r="C1934" t="s">
        <v>534</v>
      </c>
      <c r="D1934" t="s">
        <v>706</v>
      </c>
      <c r="E1934" s="33">
        <v>0.15</v>
      </c>
      <c r="F1934" t="s">
        <v>536</v>
      </c>
      <c r="G1934" t="s">
        <v>537</v>
      </c>
      <c r="H1934" s="34">
        <v>26.12</v>
      </c>
      <c r="I1934" t="s">
        <v>538</v>
      </c>
      <c r="J1934" s="35">
        <f>ROUND(E1934/I1932* H1934,5)</f>
        <v>3.9180000000000001</v>
      </c>
      <c r="K1934" s="36"/>
    </row>
    <row r="1935" spans="1:27" x14ac:dyDescent="0.25">
      <c r="B1935" t="s">
        <v>703</v>
      </c>
      <c r="C1935" t="s">
        <v>534</v>
      </c>
      <c r="D1935" t="s">
        <v>704</v>
      </c>
      <c r="E1935" s="33">
        <v>0.15</v>
      </c>
      <c r="F1935" t="s">
        <v>536</v>
      </c>
      <c r="G1935" t="s">
        <v>537</v>
      </c>
      <c r="H1935" s="34">
        <v>30.41</v>
      </c>
      <c r="I1935" t="s">
        <v>538</v>
      </c>
      <c r="J1935" s="35">
        <f>ROUND(E1935/I1932* H1935,5)</f>
        <v>4.5614999999999997</v>
      </c>
      <c r="K1935" s="36"/>
    </row>
    <row r="1936" spans="1:27" x14ac:dyDescent="0.25">
      <c r="D1936" s="37" t="s">
        <v>539</v>
      </c>
      <c r="E1936" s="36"/>
      <c r="H1936" s="36"/>
      <c r="K1936" s="34">
        <f>SUM(J1934:J1935)</f>
        <v>8.4794999999999998</v>
      </c>
    </row>
    <row r="1937" spans="1:27" x14ac:dyDescent="0.25">
      <c r="B1937" s="24" t="s">
        <v>544</v>
      </c>
      <c r="E1937" s="36"/>
      <c r="H1937" s="36"/>
      <c r="K1937" s="36"/>
    </row>
    <row r="1938" spans="1:27" x14ac:dyDescent="0.25">
      <c r="B1938" t="s">
        <v>1202</v>
      </c>
      <c r="C1938" t="s">
        <v>31</v>
      </c>
      <c r="D1938" t="s">
        <v>1203</v>
      </c>
      <c r="E1938" s="33">
        <v>1</v>
      </c>
      <c r="G1938" t="s">
        <v>537</v>
      </c>
      <c r="H1938" s="34">
        <v>34.35</v>
      </c>
      <c r="I1938" t="s">
        <v>538</v>
      </c>
      <c r="J1938" s="35">
        <f>ROUND(E1938* H1938,5)</f>
        <v>34.35</v>
      </c>
      <c r="K1938" s="36"/>
    </row>
    <row r="1939" spans="1:27" x14ac:dyDescent="0.25">
      <c r="B1939" t="s">
        <v>1204</v>
      </c>
      <c r="C1939" t="s">
        <v>31</v>
      </c>
      <c r="D1939" t="s">
        <v>1205</v>
      </c>
      <c r="E1939" s="33">
        <v>2</v>
      </c>
      <c r="G1939" t="s">
        <v>537</v>
      </c>
      <c r="H1939" s="34">
        <v>0.34</v>
      </c>
      <c r="I1939" t="s">
        <v>538</v>
      </c>
      <c r="J1939" s="35">
        <f>ROUND(E1939* H1939,5)</f>
        <v>0.68</v>
      </c>
      <c r="K1939" s="36"/>
    </row>
    <row r="1940" spans="1:27" x14ac:dyDescent="0.25">
      <c r="D1940" s="37" t="s">
        <v>553</v>
      </c>
      <c r="E1940" s="36"/>
      <c r="H1940" s="36"/>
      <c r="K1940" s="34">
        <f>SUM(J1938:J1939)</f>
        <v>35.03</v>
      </c>
    </row>
    <row r="1941" spans="1:27" x14ac:dyDescent="0.25">
      <c r="E1941" s="36"/>
      <c r="H1941" s="36"/>
      <c r="K1941" s="36"/>
    </row>
    <row r="1942" spans="1:27" x14ac:dyDescent="0.25">
      <c r="D1942" s="37" t="s">
        <v>555</v>
      </c>
      <c r="E1942" s="36"/>
      <c r="H1942" s="36">
        <v>1.5</v>
      </c>
      <c r="I1942" t="s">
        <v>556</v>
      </c>
      <c r="J1942">
        <f>ROUND(H1942/100*K1936,5)</f>
        <v>0.12719</v>
      </c>
      <c r="K1942" s="36"/>
    </row>
    <row r="1943" spans="1:27" x14ac:dyDescent="0.25">
      <c r="D1943" s="37" t="s">
        <v>554</v>
      </c>
      <c r="E1943" s="36"/>
      <c r="H1943" s="36"/>
      <c r="K1943" s="39">
        <f>SUM(J1933:J1942)</f>
        <v>43.636690000000002</v>
      </c>
    </row>
    <row r="1944" spans="1:27" x14ac:dyDescent="0.25">
      <c r="D1944" s="37" t="s">
        <v>596</v>
      </c>
      <c r="E1944" s="36"/>
      <c r="H1944" s="36">
        <v>5</v>
      </c>
      <c r="I1944" t="s">
        <v>556</v>
      </c>
      <c r="K1944" s="34">
        <f>ROUND(H1944/100*K1943,5)</f>
        <v>2.1818300000000002</v>
      </c>
    </row>
    <row r="1945" spans="1:27" x14ac:dyDescent="0.25">
      <c r="D1945" s="37" t="s">
        <v>557</v>
      </c>
      <c r="E1945" s="36"/>
      <c r="H1945" s="36"/>
      <c r="K1945" s="39">
        <f>SUM(K1943:K1944)</f>
        <v>45.818519999999999</v>
      </c>
    </row>
    <row r="1947" spans="1:27" ht="45" customHeight="1" x14ac:dyDescent="0.25">
      <c r="A1947" s="28"/>
      <c r="B1947" s="28" t="s">
        <v>1206</v>
      </c>
      <c r="C1947" s="29" t="s">
        <v>24</v>
      </c>
      <c r="D1947" s="7" t="s">
        <v>1207</v>
      </c>
      <c r="E1947" s="6"/>
      <c r="F1947" s="6"/>
      <c r="G1947" s="29"/>
      <c r="H1947" s="31" t="s">
        <v>530</v>
      </c>
      <c r="I1947" s="5">
        <v>1</v>
      </c>
      <c r="J1947" s="4"/>
      <c r="K1947" s="32">
        <f>ROUND(K1959,2)</f>
        <v>3.69</v>
      </c>
      <c r="L1947" s="30" t="s">
        <v>1208</v>
      </c>
      <c r="M1947" s="29"/>
      <c r="N1947" s="29"/>
      <c r="O1947" s="29"/>
      <c r="P1947" s="29"/>
      <c r="Q1947" s="29"/>
      <c r="R1947" s="29"/>
      <c r="S1947" s="29"/>
      <c r="T1947" s="29"/>
      <c r="U1947" s="29"/>
      <c r="V1947" s="29"/>
      <c r="W1947" s="29"/>
      <c r="X1947" s="29"/>
      <c r="Y1947" s="29"/>
      <c r="Z1947" s="29"/>
      <c r="AA1947" s="29"/>
    </row>
    <row r="1948" spans="1:27" x14ac:dyDescent="0.25">
      <c r="B1948" s="24" t="s">
        <v>532</v>
      </c>
    </row>
    <row r="1949" spans="1:27" x14ac:dyDescent="0.25">
      <c r="B1949" t="s">
        <v>872</v>
      </c>
      <c r="C1949" t="s">
        <v>534</v>
      </c>
      <c r="D1949" t="s">
        <v>873</v>
      </c>
      <c r="E1949" s="33">
        <v>0.06</v>
      </c>
      <c r="F1949" t="s">
        <v>536</v>
      </c>
      <c r="G1949" t="s">
        <v>537</v>
      </c>
      <c r="H1949" s="34">
        <v>29.42</v>
      </c>
      <c r="I1949" t="s">
        <v>538</v>
      </c>
      <c r="J1949" s="35">
        <f>ROUND(E1949/I1947* H1949,5)</f>
        <v>1.7652000000000001</v>
      </c>
      <c r="K1949" s="36"/>
    </row>
    <row r="1950" spans="1:27" x14ac:dyDescent="0.25">
      <c r="B1950" t="s">
        <v>646</v>
      </c>
      <c r="C1950" t="s">
        <v>534</v>
      </c>
      <c r="D1950" t="s">
        <v>606</v>
      </c>
      <c r="E1950" s="33">
        <v>0.06</v>
      </c>
      <c r="F1950" t="s">
        <v>536</v>
      </c>
      <c r="G1950" t="s">
        <v>537</v>
      </c>
      <c r="H1950" s="34">
        <v>24.55</v>
      </c>
      <c r="I1950" t="s">
        <v>538</v>
      </c>
      <c r="J1950" s="35">
        <f>ROUND(E1950/I1947* H1950,5)</f>
        <v>1.4730000000000001</v>
      </c>
      <c r="K1950" s="36"/>
    </row>
    <row r="1951" spans="1:27" x14ac:dyDescent="0.25">
      <c r="D1951" s="37" t="s">
        <v>539</v>
      </c>
      <c r="E1951" s="36"/>
      <c r="H1951" s="36"/>
      <c r="K1951" s="34">
        <f>SUM(J1949:J1950)</f>
        <v>3.2382</v>
      </c>
    </row>
    <row r="1952" spans="1:27" x14ac:dyDescent="0.25">
      <c r="B1952" s="24" t="s">
        <v>544</v>
      </c>
      <c r="E1952" s="36"/>
      <c r="H1952" s="36"/>
      <c r="K1952" s="36"/>
    </row>
    <row r="1953" spans="1:27" x14ac:dyDescent="0.25">
      <c r="B1953" t="s">
        <v>1209</v>
      </c>
      <c r="C1953" t="s">
        <v>127</v>
      </c>
      <c r="D1953" t="s">
        <v>1210</v>
      </c>
      <c r="E1953" s="33">
        <v>7.3440000000000005E-2</v>
      </c>
      <c r="G1953" t="s">
        <v>537</v>
      </c>
      <c r="H1953" s="34">
        <v>3.07</v>
      </c>
      <c r="I1953" t="s">
        <v>538</v>
      </c>
      <c r="J1953" s="35">
        <f>ROUND(E1953* H1953,5)</f>
        <v>0.22545999999999999</v>
      </c>
      <c r="K1953" s="36"/>
    </row>
    <row r="1954" spans="1:27" x14ac:dyDescent="0.25">
      <c r="D1954" s="37" t="s">
        <v>553</v>
      </c>
      <c r="E1954" s="36"/>
      <c r="H1954" s="36"/>
      <c r="K1954" s="34">
        <f>SUM(J1953:J1953)</f>
        <v>0.22545999999999999</v>
      </c>
    </row>
    <row r="1955" spans="1:27" x14ac:dyDescent="0.25">
      <c r="E1955" s="36"/>
      <c r="H1955" s="36"/>
      <c r="K1955" s="36"/>
    </row>
    <row r="1956" spans="1:27" x14ac:dyDescent="0.25">
      <c r="D1956" s="37" t="s">
        <v>555</v>
      </c>
      <c r="E1956" s="36"/>
      <c r="H1956" s="36">
        <v>1.5</v>
      </c>
      <c r="I1956" t="s">
        <v>556</v>
      </c>
      <c r="J1956">
        <f>ROUND(H1956/100*K1951,5)</f>
        <v>4.8570000000000002E-2</v>
      </c>
      <c r="K1956" s="36"/>
    </row>
    <row r="1957" spans="1:27" x14ac:dyDescent="0.25">
      <c r="D1957" s="37" t="s">
        <v>554</v>
      </c>
      <c r="E1957" s="36"/>
      <c r="H1957" s="36"/>
      <c r="K1957" s="39">
        <f>SUM(J1948:J1956)</f>
        <v>3.5122299999999997</v>
      </c>
    </row>
    <row r="1958" spans="1:27" x14ac:dyDescent="0.25">
      <c r="D1958" s="37" t="s">
        <v>596</v>
      </c>
      <c r="E1958" s="36"/>
      <c r="H1958" s="36">
        <v>5</v>
      </c>
      <c r="I1958" t="s">
        <v>556</v>
      </c>
      <c r="K1958" s="34">
        <f>ROUND(H1958/100*K1957,5)</f>
        <v>0.17560999999999999</v>
      </c>
    </row>
    <row r="1959" spans="1:27" x14ac:dyDescent="0.25">
      <c r="D1959" s="37" t="s">
        <v>557</v>
      </c>
      <c r="E1959" s="36"/>
      <c r="H1959" s="36"/>
      <c r="K1959" s="39">
        <f>SUM(K1957:K1958)</f>
        <v>3.6878399999999996</v>
      </c>
    </row>
    <row r="1961" spans="1:27" ht="45" customHeight="1" x14ac:dyDescent="0.25">
      <c r="A1961" s="28" t="s">
        <v>1211</v>
      </c>
      <c r="B1961" s="28" t="s">
        <v>185</v>
      </c>
      <c r="C1961" s="29" t="s">
        <v>31</v>
      </c>
      <c r="D1961" s="7" t="s">
        <v>186</v>
      </c>
      <c r="E1961" s="6"/>
      <c r="F1961" s="6"/>
      <c r="G1961" s="29"/>
      <c r="H1961" s="31" t="s">
        <v>530</v>
      </c>
      <c r="I1961" s="5">
        <v>1</v>
      </c>
      <c r="J1961" s="4"/>
      <c r="K1961" s="32">
        <f>ROUND(K1974,2)</f>
        <v>5004.2700000000004</v>
      </c>
      <c r="L1961" s="30" t="s">
        <v>1212</v>
      </c>
      <c r="M1961" s="29"/>
      <c r="N1961" s="29"/>
      <c r="O1961" s="29"/>
      <c r="P1961" s="29"/>
      <c r="Q1961" s="29"/>
      <c r="R1961" s="29"/>
      <c r="S1961" s="29"/>
      <c r="T1961" s="29"/>
      <c r="U1961" s="29"/>
      <c r="V1961" s="29"/>
      <c r="W1961" s="29"/>
      <c r="X1961" s="29"/>
      <c r="Y1961" s="29"/>
      <c r="Z1961" s="29"/>
      <c r="AA1961" s="29"/>
    </row>
    <row r="1962" spans="1:27" x14ac:dyDescent="0.25">
      <c r="B1962" s="24" t="s">
        <v>532</v>
      </c>
    </row>
    <row r="1963" spans="1:27" x14ac:dyDescent="0.25">
      <c r="B1963" t="s">
        <v>1213</v>
      </c>
      <c r="C1963" t="s">
        <v>534</v>
      </c>
      <c r="D1963" t="s">
        <v>1214</v>
      </c>
      <c r="E1963" s="33">
        <v>72.349999999999994</v>
      </c>
      <c r="F1963" t="s">
        <v>536</v>
      </c>
      <c r="G1963" t="s">
        <v>537</v>
      </c>
      <c r="H1963" s="34">
        <v>29.42</v>
      </c>
      <c r="I1963" t="s">
        <v>538</v>
      </c>
      <c r="J1963" s="35">
        <f>ROUND(E1963/I1961* H1963,5)</f>
        <v>2128.5369999999998</v>
      </c>
      <c r="K1963" s="36"/>
    </row>
    <row r="1964" spans="1:27" x14ac:dyDescent="0.25">
      <c r="B1964" t="s">
        <v>1215</v>
      </c>
      <c r="C1964" t="s">
        <v>534</v>
      </c>
      <c r="D1964" t="s">
        <v>1216</v>
      </c>
      <c r="E1964" s="33">
        <v>72.349999999999994</v>
      </c>
      <c r="F1964" t="s">
        <v>536</v>
      </c>
      <c r="G1964" t="s">
        <v>537</v>
      </c>
      <c r="H1964" s="34">
        <v>26.12</v>
      </c>
      <c r="I1964" t="s">
        <v>538</v>
      </c>
      <c r="J1964" s="35">
        <f>ROUND(E1964/I1961* H1964,5)</f>
        <v>1889.7819999999999</v>
      </c>
      <c r="K1964" s="36"/>
    </row>
    <row r="1965" spans="1:27" x14ac:dyDescent="0.25">
      <c r="D1965" s="37" t="s">
        <v>539</v>
      </c>
      <c r="E1965" s="36"/>
      <c r="H1965" s="36"/>
      <c r="K1965" s="34">
        <f>SUM(J1963:J1964)</f>
        <v>4018.3189999999995</v>
      </c>
    </row>
    <row r="1966" spans="1:27" x14ac:dyDescent="0.25">
      <c r="B1966" s="24" t="s">
        <v>544</v>
      </c>
      <c r="E1966" s="36"/>
      <c r="H1966" s="36"/>
      <c r="K1966" s="36"/>
    </row>
    <row r="1967" spans="1:27" x14ac:dyDescent="0.25">
      <c r="B1967" t="s">
        <v>1217</v>
      </c>
      <c r="C1967" t="s">
        <v>127</v>
      </c>
      <c r="D1967" t="s">
        <v>1218</v>
      </c>
      <c r="E1967" s="33">
        <v>56.5</v>
      </c>
      <c r="G1967" t="s">
        <v>537</v>
      </c>
      <c r="H1967" s="34">
        <v>10.14</v>
      </c>
      <c r="I1967" t="s">
        <v>538</v>
      </c>
      <c r="J1967" s="35">
        <f>ROUND(E1967* H1967,5)</f>
        <v>572.91</v>
      </c>
      <c r="K1967" s="36"/>
    </row>
    <row r="1968" spans="1:27" x14ac:dyDescent="0.25">
      <c r="B1968" t="s">
        <v>1219</v>
      </c>
      <c r="C1968" t="s">
        <v>827</v>
      </c>
      <c r="D1968" t="s">
        <v>1220</v>
      </c>
      <c r="E1968" s="33">
        <v>11.3</v>
      </c>
      <c r="G1968" t="s">
        <v>537</v>
      </c>
      <c r="H1968" s="34">
        <v>10.130000000000001</v>
      </c>
      <c r="I1968" t="s">
        <v>538</v>
      </c>
      <c r="J1968" s="35">
        <f>ROUND(E1968* H1968,5)</f>
        <v>114.46899999999999</v>
      </c>
      <c r="K1968" s="36"/>
    </row>
    <row r="1969" spans="1:27" x14ac:dyDescent="0.25">
      <c r="D1969" s="37" t="s">
        <v>553</v>
      </c>
      <c r="E1969" s="36"/>
      <c r="H1969" s="36"/>
      <c r="K1969" s="34">
        <f>SUM(J1967:J1968)</f>
        <v>687.37899999999991</v>
      </c>
    </row>
    <row r="1970" spans="1:27" x14ac:dyDescent="0.25">
      <c r="E1970" s="36"/>
      <c r="H1970" s="36"/>
      <c r="K1970" s="36"/>
    </row>
    <row r="1971" spans="1:27" x14ac:dyDescent="0.25">
      <c r="D1971" s="37" t="s">
        <v>555</v>
      </c>
      <c r="E1971" s="36"/>
      <c r="H1971" s="36">
        <v>1.5</v>
      </c>
      <c r="I1971" t="s">
        <v>556</v>
      </c>
      <c r="J1971">
        <f>ROUND(H1971/100*K1965,5)</f>
        <v>60.274790000000003</v>
      </c>
      <c r="K1971" s="36"/>
    </row>
    <row r="1972" spans="1:27" x14ac:dyDescent="0.25">
      <c r="D1972" s="37" t="s">
        <v>554</v>
      </c>
      <c r="E1972" s="36"/>
      <c r="H1972" s="36"/>
      <c r="K1972" s="39">
        <f>SUM(J1962:J1971)</f>
        <v>4765.9727899999998</v>
      </c>
    </row>
    <row r="1973" spans="1:27" x14ac:dyDescent="0.25">
      <c r="D1973" s="37" t="s">
        <v>596</v>
      </c>
      <c r="E1973" s="36"/>
      <c r="H1973" s="36">
        <v>5</v>
      </c>
      <c r="I1973" t="s">
        <v>556</v>
      </c>
      <c r="K1973" s="34">
        <f>ROUND(H1973/100*K1972,5)</f>
        <v>238.29864000000001</v>
      </c>
    </row>
    <row r="1974" spans="1:27" x14ac:dyDescent="0.25">
      <c r="D1974" s="37" t="s">
        <v>557</v>
      </c>
      <c r="E1974" s="36"/>
      <c r="H1974" s="36"/>
      <c r="K1974" s="39">
        <f>SUM(K1972:K1973)</f>
        <v>5004.2714299999998</v>
      </c>
    </row>
    <row r="1976" spans="1:27" ht="45" customHeight="1" x14ac:dyDescent="0.25">
      <c r="A1976" s="28" t="s">
        <v>1221</v>
      </c>
      <c r="B1976" s="28" t="s">
        <v>272</v>
      </c>
      <c r="C1976" s="29" t="s">
        <v>24</v>
      </c>
      <c r="D1976" s="7" t="s">
        <v>273</v>
      </c>
      <c r="E1976" s="6"/>
      <c r="F1976" s="6"/>
      <c r="G1976" s="29"/>
      <c r="H1976" s="31" t="s">
        <v>530</v>
      </c>
      <c r="I1976" s="5">
        <v>1</v>
      </c>
      <c r="J1976" s="4"/>
      <c r="K1976" s="32">
        <f>ROUND(K1987,2)</f>
        <v>0.25</v>
      </c>
      <c r="L1976" s="30" t="s">
        <v>1222</v>
      </c>
      <c r="M1976" s="29"/>
      <c r="N1976" s="29"/>
      <c r="O1976" s="29"/>
      <c r="P1976" s="29"/>
      <c r="Q1976" s="29"/>
      <c r="R1976" s="29"/>
      <c r="S1976" s="29"/>
      <c r="T1976" s="29"/>
      <c r="U1976" s="29"/>
      <c r="V1976" s="29"/>
      <c r="W1976" s="29"/>
      <c r="X1976" s="29"/>
      <c r="Y1976" s="29"/>
      <c r="Z1976" s="29"/>
      <c r="AA1976" s="29"/>
    </row>
    <row r="1977" spans="1:27" x14ac:dyDescent="0.25">
      <c r="B1977" s="24" t="s">
        <v>532</v>
      </c>
    </row>
    <row r="1978" spans="1:27" x14ac:dyDescent="0.25">
      <c r="B1978" t="s">
        <v>1223</v>
      </c>
      <c r="C1978" t="s">
        <v>534</v>
      </c>
      <c r="D1978" t="s">
        <v>606</v>
      </c>
      <c r="E1978" s="33">
        <v>0.01</v>
      </c>
      <c r="F1978" t="s">
        <v>536</v>
      </c>
      <c r="G1978" t="s">
        <v>537</v>
      </c>
      <c r="H1978" s="34">
        <v>23</v>
      </c>
      <c r="I1978" t="s">
        <v>538</v>
      </c>
      <c r="J1978" s="35">
        <f>ROUND(E1978/I1976* H1978,5)</f>
        <v>0.23</v>
      </c>
      <c r="K1978" s="36"/>
    </row>
    <row r="1979" spans="1:27" x14ac:dyDescent="0.25">
      <c r="D1979" s="37" t="s">
        <v>539</v>
      </c>
      <c r="E1979" s="36"/>
      <c r="H1979" s="36"/>
      <c r="K1979" s="34">
        <f>SUM(J1978:J1978)</f>
        <v>0.23</v>
      </c>
    </row>
    <row r="1980" spans="1:27" x14ac:dyDescent="0.25">
      <c r="B1980" s="24" t="s">
        <v>544</v>
      </c>
      <c r="E1980" s="36"/>
      <c r="H1980" s="36"/>
      <c r="K1980" s="36"/>
    </row>
    <row r="1981" spans="1:27" ht="165" x14ac:dyDescent="0.25">
      <c r="B1981" t="s">
        <v>1224</v>
      </c>
      <c r="C1981" t="s">
        <v>24</v>
      </c>
      <c r="D1981" s="38" t="s">
        <v>1225</v>
      </c>
      <c r="E1981" s="33">
        <v>1</v>
      </c>
      <c r="G1981" t="s">
        <v>537</v>
      </c>
      <c r="H1981" s="34">
        <v>0</v>
      </c>
      <c r="I1981" t="s">
        <v>538</v>
      </c>
      <c r="J1981" s="35">
        <f>ROUND(E1981* H1981,5)</f>
        <v>0</v>
      </c>
      <c r="K1981" s="36"/>
    </row>
    <row r="1982" spans="1:27" x14ac:dyDescent="0.25">
      <c r="D1982" s="37" t="s">
        <v>553</v>
      </c>
      <c r="E1982" s="36"/>
      <c r="H1982" s="36"/>
      <c r="K1982" s="34">
        <f>SUM(J1981:J1981)</f>
        <v>0</v>
      </c>
    </row>
    <row r="1983" spans="1:27" x14ac:dyDescent="0.25">
      <c r="E1983" s="36"/>
      <c r="H1983" s="36"/>
      <c r="K1983" s="36"/>
    </row>
    <row r="1984" spans="1:27" x14ac:dyDescent="0.25">
      <c r="D1984" s="37" t="s">
        <v>555</v>
      </c>
      <c r="E1984" s="36"/>
      <c r="H1984" s="36">
        <v>1.5</v>
      </c>
      <c r="I1984" t="s">
        <v>556</v>
      </c>
      <c r="J1984">
        <f>ROUND(H1984/100*K1979,5)</f>
        <v>3.4499999999999999E-3</v>
      </c>
      <c r="K1984" s="36"/>
    </row>
    <row r="1985" spans="1:27" x14ac:dyDescent="0.25">
      <c r="D1985" s="37" t="s">
        <v>554</v>
      </c>
      <c r="E1985" s="36"/>
      <c r="H1985" s="36"/>
      <c r="K1985" s="39">
        <f>SUM(J1977:J1984)</f>
        <v>0.23345000000000002</v>
      </c>
    </row>
    <row r="1986" spans="1:27" x14ac:dyDescent="0.25">
      <c r="D1986" s="37" t="s">
        <v>596</v>
      </c>
      <c r="E1986" s="36"/>
      <c r="H1986" s="36">
        <v>5</v>
      </c>
      <c r="I1986" t="s">
        <v>556</v>
      </c>
      <c r="K1986" s="34">
        <f>ROUND(H1986/100*K1985,5)</f>
        <v>1.167E-2</v>
      </c>
    </row>
    <row r="1987" spans="1:27" x14ac:dyDescent="0.25">
      <c r="D1987" s="37" t="s">
        <v>557</v>
      </c>
      <c r="E1987" s="36"/>
      <c r="H1987" s="36"/>
      <c r="K1987" s="39">
        <f>SUM(K1985:K1986)</f>
        <v>0.24512</v>
      </c>
    </row>
    <row r="1989" spans="1:27" ht="45" customHeight="1" x14ac:dyDescent="0.25">
      <c r="A1989" s="28" t="s">
        <v>1226</v>
      </c>
      <c r="B1989" s="28" t="s">
        <v>324</v>
      </c>
      <c r="C1989" s="29" t="s">
        <v>31</v>
      </c>
      <c r="D1989" s="7" t="s">
        <v>325</v>
      </c>
      <c r="E1989" s="6"/>
      <c r="F1989" s="6"/>
      <c r="G1989" s="29"/>
      <c r="H1989" s="31" t="s">
        <v>530</v>
      </c>
      <c r="I1989" s="5">
        <v>1</v>
      </c>
      <c r="J1989" s="4"/>
      <c r="K1989" s="32">
        <f>ROUND(K1999,2)</f>
        <v>48.93</v>
      </c>
      <c r="L1989" s="30" t="s">
        <v>1227</v>
      </c>
      <c r="M1989" s="29"/>
      <c r="N1989" s="29"/>
      <c r="O1989" s="29"/>
      <c r="P1989" s="29"/>
      <c r="Q1989" s="29"/>
      <c r="R1989" s="29"/>
      <c r="S1989" s="29"/>
      <c r="T1989" s="29"/>
      <c r="U1989" s="29"/>
      <c r="V1989" s="29"/>
      <c r="W1989" s="29"/>
      <c r="X1989" s="29"/>
      <c r="Y1989" s="29"/>
      <c r="Z1989" s="29"/>
      <c r="AA1989" s="29"/>
    </row>
    <row r="1990" spans="1:27" x14ac:dyDescent="0.25">
      <c r="B1990" s="24" t="s">
        <v>532</v>
      </c>
    </row>
    <row r="1991" spans="1:27" x14ac:dyDescent="0.25">
      <c r="B1991" t="s">
        <v>1228</v>
      </c>
      <c r="C1991" t="s">
        <v>534</v>
      </c>
      <c r="D1991" t="s">
        <v>1229</v>
      </c>
      <c r="E1991" s="33">
        <v>0.4</v>
      </c>
      <c r="F1991" t="s">
        <v>536</v>
      </c>
      <c r="G1991" t="s">
        <v>537</v>
      </c>
      <c r="H1991" s="34">
        <v>30.41</v>
      </c>
      <c r="I1991" t="s">
        <v>538</v>
      </c>
      <c r="J1991" s="35">
        <f>ROUND(E1991/I1989* H1991,5)</f>
        <v>12.164</v>
      </c>
      <c r="K1991" s="36"/>
    </row>
    <row r="1992" spans="1:27" x14ac:dyDescent="0.25">
      <c r="B1992" t="s">
        <v>1230</v>
      </c>
      <c r="C1992" t="s">
        <v>534</v>
      </c>
      <c r="D1992" t="s">
        <v>1231</v>
      </c>
      <c r="E1992" s="33">
        <v>0.4</v>
      </c>
      <c r="F1992" t="s">
        <v>536</v>
      </c>
      <c r="G1992" t="s">
        <v>537</v>
      </c>
      <c r="H1992" s="34">
        <v>26.08</v>
      </c>
      <c r="I1992" t="s">
        <v>538</v>
      </c>
      <c r="J1992" s="35">
        <f>ROUND(E1992/I1989* H1992,5)</f>
        <v>10.432</v>
      </c>
      <c r="K1992" s="36"/>
    </row>
    <row r="1993" spans="1:27" x14ac:dyDescent="0.25">
      <c r="D1993" s="37" t="s">
        <v>539</v>
      </c>
      <c r="E1993" s="36"/>
      <c r="H1993" s="36"/>
      <c r="K1993" s="34">
        <f>SUM(J1991:J1992)</f>
        <v>22.596</v>
      </c>
    </row>
    <row r="1994" spans="1:27" x14ac:dyDescent="0.25">
      <c r="B1994" s="24" t="s">
        <v>544</v>
      </c>
      <c r="E1994" s="36"/>
      <c r="H1994" s="36"/>
      <c r="K1994" s="36"/>
    </row>
    <row r="1995" spans="1:27" x14ac:dyDescent="0.25">
      <c r="B1995" t="s">
        <v>1232</v>
      </c>
      <c r="C1995" t="s">
        <v>31</v>
      </c>
      <c r="D1995" t="s">
        <v>1233</v>
      </c>
      <c r="E1995" s="33">
        <v>1</v>
      </c>
      <c r="G1995" t="s">
        <v>537</v>
      </c>
      <c r="H1995" s="34">
        <v>24</v>
      </c>
      <c r="I1995" t="s">
        <v>538</v>
      </c>
      <c r="J1995" s="35">
        <f>ROUND(E1995* H1995,5)</f>
        <v>24</v>
      </c>
      <c r="K1995" s="36"/>
    </row>
    <row r="1996" spans="1:27" x14ac:dyDescent="0.25">
      <c r="D1996" s="37" t="s">
        <v>553</v>
      </c>
      <c r="E1996" s="36"/>
      <c r="H1996" s="36"/>
      <c r="K1996" s="34">
        <f>SUM(J1995:J1995)</f>
        <v>24</v>
      </c>
    </row>
    <row r="1997" spans="1:27" x14ac:dyDescent="0.25">
      <c r="D1997" s="37" t="s">
        <v>554</v>
      </c>
      <c r="E1997" s="36"/>
      <c r="H1997" s="36"/>
      <c r="K1997" s="39">
        <f>SUM(J1990:J1996)</f>
        <v>46.596000000000004</v>
      </c>
    </row>
    <row r="1998" spans="1:27" x14ac:dyDescent="0.25">
      <c r="D1998" s="37" t="s">
        <v>596</v>
      </c>
      <c r="E1998" s="36"/>
      <c r="H1998" s="36">
        <v>5</v>
      </c>
      <c r="I1998" t="s">
        <v>556</v>
      </c>
      <c r="K1998" s="34">
        <f>ROUND(H1998/100*K1997,5)</f>
        <v>2.3298000000000001</v>
      </c>
    </row>
    <row r="1999" spans="1:27" x14ac:dyDescent="0.25">
      <c r="D1999" s="37" t="s">
        <v>557</v>
      </c>
      <c r="E1999" s="36"/>
      <c r="H1999" s="36"/>
      <c r="K1999" s="39">
        <f>SUM(K1997:K1998)</f>
        <v>48.925800000000002</v>
      </c>
    </row>
    <row r="2001" spans="1:27" ht="45" customHeight="1" x14ac:dyDescent="0.25">
      <c r="A2001" s="28" t="s">
        <v>1234</v>
      </c>
      <c r="B2001" s="28" t="s">
        <v>332</v>
      </c>
      <c r="C2001" s="29" t="s">
        <v>24</v>
      </c>
      <c r="D2001" s="7" t="s">
        <v>333</v>
      </c>
      <c r="E2001" s="6"/>
      <c r="F2001" s="6"/>
      <c r="G2001" s="29"/>
      <c r="H2001" s="31" t="s">
        <v>530</v>
      </c>
      <c r="I2001" s="5">
        <v>1</v>
      </c>
      <c r="J2001" s="4"/>
      <c r="K2001" s="32">
        <f>ROUND(K2015,2)</f>
        <v>60.22</v>
      </c>
      <c r="L2001" s="30" t="s">
        <v>1235</v>
      </c>
      <c r="M2001" s="29"/>
      <c r="N2001" s="29"/>
      <c r="O2001" s="29"/>
      <c r="P2001" s="29"/>
      <c r="Q2001" s="29"/>
      <c r="R2001" s="29"/>
      <c r="S2001" s="29"/>
      <c r="T2001" s="29"/>
      <c r="U2001" s="29"/>
      <c r="V2001" s="29"/>
      <c r="W2001" s="29"/>
      <c r="X2001" s="29"/>
      <c r="Y2001" s="29"/>
      <c r="Z2001" s="29"/>
      <c r="AA2001" s="29"/>
    </row>
    <row r="2002" spans="1:27" x14ac:dyDescent="0.25">
      <c r="B2002" s="24" t="s">
        <v>532</v>
      </c>
    </row>
    <row r="2003" spans="1:27" x14ac:dyDescent="0.25">
      <c r="B2003" t="s">
        <v>705</v>
      </c>
      <c r="C2003" t="s">
        <v>534</v>
      </c>
      <c r="D2003" t="s">
        <v>706</v>
      </c>
      <c r="E2003" s="33">
        <v>0.52</v>
      </c>
      <c r="F2003" t="s">
        <v>536</v>
      </c>
      <c r="G2003" t="s">
        <v>537</v>
      </c>
      <c r="H2003" s="34">
        <v>26.12</v>
      </c>
      <c r="I2003" t="s">
        <v>538</v>
      </c>
      <c r="J2003" s="35">
        <f>ROUND(E2003/I2001* H2003,5)</f>
        <v>13.5824</v>
      </c>
      <c r="K2003" s="36"/>
    </row>
    <row r="2004" spans="1:27" x14ac:dyDescent="0.25">
      <c r="B2004" t="s">
        <v>703</v>
      </c>
      <c r="C2004" t="s">
        <v>534</v>
      </c>
      <c r="D2004" t="s">
        <v>704</v>
      </c>
      <c r="E2004" s="33">
        <v>0.52</v>
      </c>
      <c r="F2004" t="s">
        <v>536</v>
      </c>
      <c r="G2004" t="s">
        <v>537</v>
      </c>
      <c r="H2004" s="34">
        <v>30.41</v>
      </c>
      <c r="I2004" t="s">
        <v>538</v>
      </c>
      <c r="J2004" s="35">
        <f>ROUND(E2004/I2001* H2004,5)</f>
        <v>15.8132</v>
      </c>
      <c r="K2004" s="36"/>
    </row>
    <row r="2005" spans="1:27" x14ac:dyDescent="0.25">
      <c r="D2005" s="37" t="s">
        <v>539</v>
      </c>
      <c r="E2005" s="36"/>
      <c r="H2005" s="36"/>
      <c r="K2005" s="34">
        <f>SUM(J2003:J2004)</f>
        <v>29.395600000000002</v>
      </c>
    </row>
    <row r="2006" spans="1:27" x14ac:dyDescent="0.25">
      <c r="B2006" s="24" t="s">
        <v>544</v>
      </c>
      <c r="E2006" s="36"/>
      <c r="H2006" s="36"/>
      <c r="K2006" s="36"/>
    </row>
    <row r="2007" spans="1:27" x14ac:dyDescent="0.25">
      <c r="B2007" t="s">
        <v>1236</v>
      </c>
      <c r="C2007" t="s">
        <v>31</v>
      </c>
      <c r="D2007" t="s">
        <v>1237</v>
      </c>
      <c r="E2007" s="33">
        <v>1</v>
      </c>
      <c r="G2007" t="s">
        <v>537</v>
      </c>
      <c r="H2007" s="34">
        <v>5.71</v>
      </c>
      <c r="I2007" t="s">
        <v>538</v>
      </c>
      <c r="J2007" s="35">
        <f>ROUND(E2007* H2007,5)</f>
        <v>5.71</v>
      </c>
      <c r="K2007" s="36"/>
    </row>
    <row r="2008" spans="1:27" x14ac:dyDescent="0.25">
      <c r="B2008" t="s">
        <v>1238</v>
      </c>
      <c r="C2008" t="s">
        <v>24</v>
      </c>
      <c r="D2008" t="s">
        <v>1239</v>
      </c>
      <c r="E2008" s="33">
        <v>1.02</v>
      </c>
      <c r="G2008" t="s">
        <v>537</v>
      </c>
      <c r="H2008" s="34">
        <v>7.22</v>
      </c>
      <c r="I2008" t="s">
        <v>538</v>
      </c>
      <c r="J2008" s="35">
        <f>ROUND(E2008* H2008,5)</f>
        <v>7.3643999999999998</v>
      </c>
      <c r="K2008" s="36"/>
    </row>
    <row r="2009" spans="1:27" x14ac:dyDescent="0.25">
      <c r="B2009" t="s">
        <v>1240</v>
      </c>
      <c r="C2009" t="s">
        <v>31</v>
      </c>
      <c r="D2009" t="s">
        <v>1241</v>
      </c>
      <c r="E2009" s="33">
        <v>0.65</v>
      </c>
      <c r="G2009" t="s">
        <v>537</v>
      </c>
      <c r="H2009" s="34">
        <v>22.22</v>
      </c>
      <c r="I2009" t="s">
        <v>538</v>
      </c>
      <c r="J2009" s="35">
        <f>ROUND(E2009* H2009,5)</f>
        <v>14.443</v>
      </c>
      <c r="K2009" s="36"/>
    </row>
    <row r="2010" spans="1:27" x14ac:dyDescent="0.25">
      <c r="D2010" s="37" t="s">
        <v>553</v>
      </c>
      <c r="E2010" s="36"/>
      <c r="H2010" s="36"/>
      <c r="K2010" s="34">
        <f>SUM(J2007:J2009)</f>
        <v>27.517400000000002</v>
      </c>
    </row>
    <row r="2011" spans="1:27" x14ac:dyDescent="0.25">
      <c r="E2011" s="36"/>
      <c r="H2011" s="36"/>
      <c r="K2011" s="36"/>
    </row>
    <row r="2012" spans="1:27" x14ac:dyDescent="0.25">
      <c r="D2012" s="37" t="s">
        <v>555</v>
      </c>
      <c r="E2012" s="36"/>
      <c r="H2012" s="36">
        <v>1.5</v>
      </c>
      <c r="I2012" t="s">
        <v>556</v>
      </c>
      <c r="J2012">
        <f>ROUND(H2012/100*K2005,5)</f>
        <v>0.44092999999999999</v>
      </c>
      <c r="K2012" s="36"/>
    </row>
    <row r="2013" spans="1:27" x14ac:dyDescent="0.25">
      <c r="D2013" s="37" t="s">
        <v>554</v>
      </c>
      <c r="E2013" s="36"/>
      <c r="H2013" s="36"/>
      <c r="K2013" s="39">
        <f>SUM(J2002:J2012)</f>
        <v>57.353929999999998</v>
      </c>
    </row>
    <row r="2014" spans="1:27" x14ac:dyDescent="0.25">
      <c r="D2014" s="37" t="s">
        <v>596</v>
      </c>
      <c r="E2014" s="36"/>
      <c r="H2014" s="36">
        <v>5</v>
      </c>
      <c r="I2014" t="s">
        <v>556</v>
      </c>
      <c r="K2014" s="34">
        <f>ROUND(H2014/100*K2013,5)</f>
        <v>2.8677000000000001</v>
      </c>
    </row>
    <row r="2015" spans="1:27" x14ac:dyDescent="0.25">
      <c r="D2015" s="37" t="s">
        <v>557</v>
      </c>
      <c r="E2015" s="36"/>
      <c r="H2015" s="36"/>
      <c r="K2015" s="39">
        <f>SUM(K2013:K2014)</f>
        <v>60.221629999999998</v>
      </c>
    </row>
    <row r="2017" spans="1:27" ht="45" customHeight="1" x14ac:dyDescent="0.25">
      <c r="A2017" s="28" t="s">
        <v>1242</v>
      </c>
      <c r="B2017" s="28" t="s">
        <v>305</v>
      </c>
      <c r="C2017" s="29" t="s">
        <v>31</v>
      </c>
      <c r="D2017" s="7" t="s">
        <v>306</v>
      </c>
      <c r="E2017" s="6"/>
      <c r="F2017" s="6"/>
      <c r="G2017" s="29"/>
      <c r="H2017" s="31" t="s">
        <v>530</v>
      </c>
      <c r="I2017" s="5">
        <v>1</v>
      </c>
      <c r="J2017" s="4"/>
      <c r="K2017" s="32">
        <f>ROUND(K2029,2)</f>
        <v>109.01</v>
      </c>
      <c r="L2017" s="30" t="s">
        <v>1243</v>
      </c>
      <c r="M2017" s="29"/>
      <c r="N2017" s="29"/>
      <c r="O2017" s="29"/>
      <c r="P2017" s="29"/>
      <c r="Q2017" s="29"/>
      <c r="R2017" s="29"/>
      <c r="S2017" s="29"/>
      <c r="T2017" s="29"/>
      <c r="U2017" s="29"/>
      <c r="V2017" s="29"/>
      <c r="W2017" s="29"/>
      <c r="X2017" s="29"/>
      <c r="Y2017" s="29"/>
      <c r="Z2017" s="29"/>
      <c r="AA2017" s="29"/>
    </row>
    <row r="2018" spans="1:27" x14ac:dyDescent="0.25">
      <c r="B2018" s="24" t="s">
        <v>532</v>
      </c>
    </row>
    <row r="2019" spans="1:27" x14ac:dyDescent="0.25">
      <c r="B2019" t="s">
        <v>646</v>
      </c>
      <c r="C2019" t="s">
        <v>534</v>
      </c>
      <c r="D2019" t="s">
        <v>606</v>
      </c>
      <c r="E2019" s="33">
        <v>0.8</v>
      </c>
      <c r="F2019" t="s">
        <v>536</v>
      </c>
      <c r="G2019" t="s">
        <v>537</v>
      </c>
      <c r="H2019" s="34">
        <v>24.55</v>
      </c>
      <c r="I2019" t="s">
        <v>538</v>
      </c>
      <c r="J2019" s="35">
        <f>ROUND(E2019/I2017* H2019,5)</f>
        <v>19.64</v>
      </c>
      <c r="K2019" s="36"/>
    </row>
    <row r="2020" spans="1:27" x14ac:dyDescent="0.25">
      <c r="B2020" t="s">
        <v>838</v>
      </c>
      <c r="C2020" t="s">
        <v>534</v>
      </c>
      <c r="D2020" t="s">
        <v>839</v>
      </c>
      <c r="E2020" s="33">
        <v>0.5</v>
      </c>
      <c r="F2020" t="s">
        <v>536</v>
      </c>
      <c r="G2020" t="s">
        <v>537</v>
      </c>
      <c r="H2020" s="34">
        <v>29.42</v>
      </c>
      <c r="I2020" t="s">
        <v>538</v>
      </c>
      <c r="J2020" s="35">
        <f>ROUND(E2020/I2017* H2020,5)</f>
        <v>14.71</v>
      </c>
      <c r="K2020" s="36"/>
    </row>
    <row r="2021" spans="1:27" x14ac:dyDescent="0.25">
      <c r="D2021" s="37" t="s">
        <v>539</v>
      </c>
      <c r="E2021" s="36"/>
      <c r="H2021" s="36"/>
      <c r="K2021" s="34">
        <f>SUM(J2019:J2020)</f>
        <v>34.35</v>
      </c>
    </row>
    <row r="2022" spans="1:27" x14ac:dyDescent="0.25">
      <c r="B2022" s="24" t="s">
        <v>544</v>
      </c>
      <c r="E2022" s="36"/>
      <c r="H2022" s="36"/>
      <c r="K2022" s="36"/>
    </row>
    <row r="2023" spans="1:27" ht="120" x14ac:dyDescent="0.25">
      <c r="B2023" t="s">
        <v>1244</v>
      </c>
      <c r="C2023" t="s">
        <v>31</v>
      </c>
      <c r="D2023" s="38" t="s">
        <v>1245</v>
      </c>
      <c r="E2023" s="33">
        <v>1</v>
      </c>
      <c r="G2023" t="s">
        <v>537</v>
      </c>
      <c r="H2023" s="34">
        <v>68.95</v>
      </c>
      <c r="I2023" t="s">
        <v>538</v>
      </c>
      <c r="J2023" s="35">
        <f>ROUND(E2023* H2023,5)</f>
        <v>68.95</v>
      </c>
      <c r="K2023" s="36"/>
    </row>
    <row r="2024" spans="1:27" x14ac:dyDescent="0.25">
      <c r="D2024" s="37" t="s">
        <v>553</v>
      </c>
      <c r="E2024" s="36"/>
      <c r="H2024" s="36"/>
      <c r="K2024" s="34">
        <f>SUM(J2023:J2023)</f>
        <v>68.95</v>
      </c>
    </row>
    <row r="2025" spans="1:27" x14ac:dyDescent="0.25">
      <c r="E2025" s="36"/>
      <c r="H2025" s="36"/>
      <c r="K2025" s="36"/>
    </row>
    <row r="2026" spans="1:27" x14ac:dyDescent="0.25">
      <c r="D2026" s="37" t="s">
        <v>555</v>
      </c>
      <c r="E2026" s="36"/>
      <c r="H2026" s="36">
        <v>1.5</v>
      </c>
      <c r="I2026" t="s">
        <v>556</v>
      </c>
      <c r="J2026">
        <f>ROUND(H2026/100*K2021,5)</f>
        <v>0.51524999999999999</v>
      </c>
      <c r="K2026" s="36"/>
    </row>
    <row r="2027" spans="1:27" x14ac:dyDescent="0.25">
      <c r="D2027" s="37" t="s">
        <v>554</v>
      </c>
      <c r="E2027" s="36"/>
      <c r="H2027" s="36"/>
      <c r="K2027" s="39">
        <f>SUM(J2018:J2026)</f>
        <v>103.81525000000001</v>
      </c>
    </row>
    <row r="2028" spans="1:27" x14ac:dyDescent="0.25">
      <c r="D2028" s="37" t="s">
        <v>596</v>
      </c>
      <c r="E2028" s="36"/>
      <c r="H2028" s="36">
        <v>5</v>
      </c>
      <c r="I2028" t="s">
        <v>556</v>
      </c>
      <c r="K2028" s="34">
        <f>ROUND(H2028/100*K2027,5)</f>
        <v>5.19076</v>
      </c>
    </row>
    <row r="2029" spans="1:27" x14ac:dyDescent="0.25">
      <c r="D2029" s="37" t="s">
        <v>557</v>
      </c>
      <c r="E2029" s="36"/>
      <c r="H2029" s="36"/>
      <c r="K2029" s="39">
        <f>SUM(K2027:K2028)</f>
        <v>109.00601</v>
      </c>
    </row>
    <row r="2031" spans="1:27" ht="45" customHeight="1" x14ac:dyDescent="0.25">
      <c r="A2031" s="28" t="s">
        <v>1246</v>
      </c>
      <c r="B2031" s="28" t="s">
        <v>382</v>
      </c>
      <c r="C2031" s="29" t="s">
        <v>31</v>
      </c>
      <c r="D2031" s="7" t="s">
        <v>383</v>
      </c>
      <c r="E2031" s="6"/>
      <c r="F2031" s="6"/>
      <c r="G2031" s="29"/>
      <c r="H2031" s="31" t="s">
        <v>530</v>
      </c>
      <c r="I2031" s="5">
        <v>1</v>
      </c>
      <c r="J2031" s="4"/>
      <c r="K2031" s="32">
        <f>ROUND(K2046,2)</f>
        <v>84.03</v>
      </c>
      <c r="L2031" s="30" t="s">
        <v>1247</v>
      </c>
      <c r="M2031" s="29"/>
      <c r="N2031" s="29"/>
      <c r="O2031" s="29"/>
      <c r="P2031" s="29"/>
      <c r="Q2031" s="29"/>
      <c r="R2031" s="29"/>
      <c r="S2031" s="29"/>
      <c r="T2031" s="29"/>
      <c r="U2031" s="29"/>
      <c r="V2031" s="29"/>
      <c r="W2031" s="29"/>
      <c r="X2031" s="29"/>
      <c r="Y2031" s="29"/>
      <c r="Z2031" s="29"/>
      <c r="AA2031" s="29"/>
    </row>
    <row r="2032" spans="1:27" x14ac:dyDescent="0.25">
      <c r="B2032" s="24" t="s">
        <v>532</v>
      </c>
    </row>
    <row r="2033" spans="1:27" x14ac:dyDescent="0.25">
      <c r="B2033" t="s">
        <v>1116</v>
      </c>
      <c r="C2033" t="s">
        <v>534</v>
      </c>
      <c r="D2033" t="s">
        <v>604</v>
      </c>
      <c r="E2033" s="33">
        <v>0.22</v>
      </c>
      <c r="F2033" t="s">
        <v>536</v>
      </c>
      <c r="G2033" t="s">
        <v>537</v>
      </c>
      <c r="H2033" s="34">
        <v>29.42</v>
      </c>
      <c r="I2033" t="s">
        <v>538</v>
      </c>
      <c r="J2033" s="35">
        <f>ROUND(E2033/I2031* H2033,5)</f>
        <v>6.4724000000000004</v>
      </c>
      <c r="K2033" s="36"/>
    </row>
    <row r="2034" spans="1:27" x14ac:dyDescent="0.25">
      <c r="B2034" t="s">
        <v>646</v>
      </c>
      <c r="C2034" t="s">
        <v>534</v>
      </c>
      <c r="D2034" t="s">
        <v>606</v>
      </c>
      <c r="E2034" s="33">
        <v>0.33</v>
      </c>
      <c r="F2034" t="s">
        <v>536</v>
      </c>
      <c r="G2034" t="s">
        <v>537</v>
      </c>
      <c r="H2034" s="34">
        <v>24.55</v>
      </c>
      <c r="I2034" t="s">
        <v>538</v>
      </c>
      <c r="J2034" s="35">
        <f>ROUND(E2034/I2031* H2034,5)</f>
        <v>8.1014999999999997</v>
      </c>
      <c r="K2034" s="36"/>
    </row>
    <row r="2035" spans="1:27" x14ac:dyDescent="0.25">
      <c r="D2035" s="37" t="s">
        <v>539</v>
      </c>
      <c r="E2035" s="36"/>
      <c r="H2035" s="36"/>
      <c r="K2035" s="34">
        <f>SUM(J2033:J2034)</f>
        <v>14.5739</v>
      </c>
    </row>
    <row r="2036" spans="1:27" x14ac:dyDescent="0.25">
      <c r="B2036" s="24" t="s">
        <v>540</v>
      </c>
      <c r="E2036" s="36"/>
      <c r="H2036" s="36"/>
      <c r="K2036" s="36"/>
    </row>
    <row r="2037" spans="1:27" x14ac:dyDescent="0.25">
      <c r="B2037" t="s">
        <v>1248</v>
      </c>
      <c r="C2037" t="s">
        <v>534</v>
      </c>
      <c r="D2037" t="s">
        <v>1249</v>
      </c>
      <c r="E2037" s="33">
        <v>0.22</v>
      </c>
      <c r="F2037" t="s">
        <v>536</v>
      </c>
      <c r="G2037" t="s">
        <v>537</v>
      </c>
      <c r="H2037" s="34">
        <v>77.67</v>
      </c>
      <c r="I2037" t="s">
        <v>538</v>
      </c>
      <c r="J2037" s="35">
        <f>ROUND(E2037/I2031* H2037,5)</f>
        <v>17.087399999999999</v>
      </c>
      <c r="K2037" s="36"/>
    </row>
    <row r="2038" spans="1:27" x14ac:dyDescent="0.25">
      <c r="D2038" s="37" t="s">
        <v>543</v>
      </c>
      <c r="E2038" s="36"/>
      <c r="H2038" s="36"/>
      <c r="K2038" s="34">
        <f>SUM(J2037:J2037)</f>
        <v>17.087399999999999</v>
      </c>
    </row>
    <row r="2039" spans="1:27" x14ac:dyDescent="0.25">
      <c r="B2039" s="24" t="s">
        <v>544</v>
      </c>
      <c r="E2039" s="36"/>
      <c r="H2039" s="36"/>
      <c r="K2039" s="36"/>
    </row>
    <row r="2040" spans="1:27" x14ac:dyDescent="0.25">
      <c r="B2040" t="s">
        <v>1250</v>
      </c>
      <c r="C2040" t="s">
        <v>31</v>
      </c>
      <c r="D2040" t="s">
        <v>1251</v>
      </c>
      <c r="E2040" s="33">
        <v>1</v>
      </c>
      <c r="G2040" t="s">
        <v>537</v>
      </c>
      <c r="H2040" s="34">
        <v>48.15</v>
      </c>
      <c r="I2040" t="s">
        <v>538</v>
      </c>
      <c r="J2040" s="35">
        <f>ROUND(E2040* H2040,5)</f>
        <v>48.15</v>
      </c>
      <c r="K2040" s="36"/>
    </row>
    <row r="2041" spans="1:27" x14ac:dyDescent="0.25">
      <c r="D2041" s="37" t="s">
        <v>553</v>
      </c>
      <c r="E2041" s="36"/>
      <c r="H2041" s="36"/>
      <c r="K2041" s="34">
        <f>SUM(J2040:J2040)</f>
        <v>48.15</v>
      </c>
    </row>
    <row r="2042" spans="1:27" x14ac:dyDescent="0.25">
      <c r="E2042" s="36"/>
      <c r="H2042" s="36"/>
      <c r="K2042" s="36"/>
    </row>
    <row r="2043" spans="1:27" x14ac:dyDescent="0.25">
      <c r="D2043" s="37" t="s">
        <v>555</v>
      </c>
      <c r="E2043" s="36"/>
      <c r="H2043" s="36">
        <v>1.5</v>
      </c>
      <c r="I2043" t="s">
        <v>556</v>
      </c>
      <c r="J2043">
        <f>ROUND(H2043/100*K2035,5)</f>
        <v>0.21861</v>
      </c>
      <c r="K2043" s="36"/>
    </row>
    <row r="2044" spans="1:27" x14ac:dyDescent="0.25">
      <c r="D2044" s="37" t="s">
        <v>554</v>
      </c>
      <c r="E2044" s="36"/>
      <c r="H2044" s="36"/>
      <c r="K2044" s="39">
        <f>SUM(J2032:J2043)</f>
        <v>80.029909999999987</v>
      </c>
    </row>
    <row r="2045" spans="1:27" x14ac:dyDescent="0.25">
      <c r="D2045" s="37" t="s">
        <v>596</v>
      </c>
      <c r="E2045" s="36"/>
      <c r="H2045" s="36">
        <v>5</v>
      </c>
      <c r="I2045" t="s">
        <v>556</v>
      </c>
      <c r="K2045" s="34">
        <f>ROUND(H2045/100*K2044,5)</f>
        <v>4.0015000000000001</v>
      </c>
    </row>
    <row r="2046" spans="1:27" x14ac:dyDescent="0.25">
      <c r="D2046" s="37" t="s">
        <v>557</v>
      </c>
      <c r="E2046" s="36"/>
      <c r="H2046" s="36"/>
      <c r="K2046" s="39">
        <f>SUM(K2044:K2045)</f>
        <v>84.031409999999994</v>
      </c>
    </row>
    <row r="2048" spans="1:27" ht="45" customHeight="1" x14ac:dyDescent="0.25">
      <c r="A2048" s="28" t="s">
        <v>1252</v>
      </c>
      <c r="B2048" s="28" t="s">
        <v>322</v>
      </c>
      <c r="C2048" s="29" t="s">
        <v>31</v>
      </c>
      <c r="D2048" s="7" t="s">
        <v>323</v>
      </c>
      <c r="E2048" s="6"/>
      <c r="F2048" s="6"/>
      <c r="G2048" s="29"/>
      <c r="H2048" s="31" t="s">
        <v>530</v>
      </c>
      <c r="I2048" s="5">
        <v>1</v>
      </c>
      <c r="J2048" s="4"/>
      <c r="K2048" s="32">
        <f>ROUND(K2063,2)</f>
        <v>161</v>
      </c>
      <c r="L2048" s="30" t="s">
        <v>1253</v>
      </c>
      <c r="M2048" s="29"/>
      <c r="N2048" s="29"/>
      <c r="O2048" s="29"/>
      <c r="P2048" s="29"/>
      <c r="Q2048" s="29"/>
      <c r="R2048" s="29"/>
      <c r="S2048" s="29"/>
      <c r="T2048" s="29"/>
      <c r="U2048" s="29"/>
      <c r="V2048" s="29"/>
      <c r="W2048" s="29"/>
      <c r="X2048" s="29"/>
      <c r="Y2048" s="29"/>
      <c r="Z2048" s="29"/>
      <c r="AA2048" s="29"/>
    </row>
    <row r="2049" spans="2:11" x14ac:dyDescent="0.25">
      <c r="B2049" s="24" t="s">
        <v>532</v>
      </c>
    </row>
    <row r="2050" spans="2:11" x14ac:dyDescent="0.25">
      <c r="B2050" t="s">
        <v>646</v>
      </c>
      <c r="C2050" t="s">
        <v>534</v>
      </c>
      <c r="D2050" t="s">
        <v>606</v>
      </c>
      <c r="E2050" s="33">
        <v>0.33</v>
      </c>
      <c r="F2050" t="s">
        <v>536</v>
      </c>
      <c r="G2050" t="s">
        <v>537</v>
      </c>
      <c r="H2050" s="34">
        <v>24.55</v>
      </c>
      <c r="I2050" t="s">
        <v>538</v>
      </c>
      <c r="J2050" s="35">
        <f>ROUND(E2050/I2048* H2050,5)</f>
        <v>8.1014999999999997</v>
      </c>
      <c r="K2050" s="36"/>
    </row>
    <row r="2051" spans="2:11" x14ac:dyDescent="0.25">
      <c r="B2051" t="s">
        <v>1116</v>
      </c>
      <c r="C2051" t="s">
        <v>534</v>
      </c>
      <c r="D2051" t="s">
        <v>604</v>
      </c>
      <c r="E2051" s="33">
        <v>0.22</v>
      </c>
      <c r="F2051" t="s">
        <v>536</v>
      </c>
      <c r="G2051" t="s">
        <v>537</v>
      </c>
      <c r="H2051" s="34">
        <v>29.42</v>
      </c>
      <c r="I2051" t="s">
        <v>538</v>
      </c>
      <c r="J2051" s="35">
        <f>ROUND(E2051/I2048* H2051,5)</f>
        <v>6.4724000000000004</v>
      </c>
      <c r="K2051" s="36"/>
    </row>
    <row r="2052" spans="2:11" x14ac:dyDescent="0.25">
      <c r="D2052" s="37" t="s">
        <v>539</v>
      </c>
      <c r="E2052" s="36"/>
      <c r="H2052" s="36"/>
      <c r="K2052" s="34">
        <f>SUM(J2050:J2051)</f>
        <v>14.5739</v>
      </c>
    </row>
    <row r="2053" spans="2:11" x14ac:dyDescent="0.25">
      <c r="B2053" s="24" t="s">
        <v>540</v>
      </c>
      <c r="E2053" s="36"/>
      <c r="H2053" s="36"/>
      <c r="K2053" s="36"/>
    </row>
    <row r="2054" spans="2:11" x14ac:dyDescent="0.25">
      <c r="B2054" t="s">
        <v>1248</v>
      </c>
      <c r="C2054" t="s">
        <v>534</v>
      </c>
      <c r="D2054" t="s">
        <v>1249</v>
      </c>
      <c r="E2054" s="33">
        <v>0.22</v>
      </c>
      <c r="F2054" t="s">
        <v>536</v>
      </c>
      <c r="G2054" t="s">
        <v>537</v>
      </c>
      <c r="H2054" s="34">
        <v>77.67</v>
      </c>
      <c r="I2054" t="s">
        <v>538</v>
      </c>
      <c r="J2054" s="35">
        <f>ROUND(E2054/I2048* H2054,5)</f>
        <v>17.087399999999999</v>
      </c>
      <c r="K2054" s="36"/>
    </row>
    <row r="2055" spans="2:11" x14ac:dyDescent="0.25">
      <c r="D2055" s="37" t="s">
        <v>543</v>
      </c>
      <c r="E2055" s="36"/>
      <c r="H2055" s="36"/>
      <c r="K2055" s="34">
        <f>SUM(J2054:J2054)</f>
        <v>17.087399999999999</v>
      </c>
    </row>
    <row r="2056" spans="2:11" x14ac:dyDescent="0.25">
      <c r="B2056" s="24" t="s">
        <v>544</v>
      </c>
      <c r="E2056" s="36"/>
      <c r="H2056" s="36"/>
      <c r="K2056" s="36"/>
    </row>
    <row r="2057" spans="2:11" x14ac:dyDescent="0.25">
      <c r="B2057" t="s">
        <v>1254</v>
      </c>
      <c r="C2057" t="s">
        <v>31</v>
      </c>
      <c r="D2057" t="s">
        <v>1255</v>
      </c>
      <c r="E2057" s="33">
        <v>1</v>
      </c>
      <c r="G2057" t="s">
        <v>537</v>
      </c>
      <c r="H2057" s="34">
        <v>121.45</v>
      </c>
      <c r="I2057" t="s">
        <v>538</v>
      </c>
      <c r="J2057" s="35">
        <f>ROUND(E2057* H2057,5)</f>
        <v>121.45</v>
      </c>
      <c r="K2057" s="36"/>
    </row>
    <row r="2058" spans="2:11" x14ac:dyDescent="0.25">
      <c r="D2058" s="37" t="s">
        <v>553</v>
      </c>
      <c r="E2058" s="36"/>
      <c r="H2058" s="36"/>
      <c r="K2058" s="34">
        <f>SUM(J2057:J2057)</f>
        <v>121.45</v>
      </c>
    </row>
    <row r="2059" spans="2:11" x14ac:dyDescent="0.25">
      <c r="E2059" s="36"/>
      <c r="H2059" s="36"/>
      <c r="K2059" s="36"/>
    </row>
    <row r="2060" spans="2:11" x14ac:dyDescent="0.25">
      <c r="D2060" s="37" t="s">
        <v>555</v>
      </c>
      <c r="E2060" s="36"/>
      <c r="H2060" s="36">
        <v>1.5</v>
      </c>
      <c r="I2060" t="s">
        <v>556</v>
      </c>
      <c r="J2060">
        <f>ROUND(H2060/100*K2052,5)</f>
        <v>0.21861</v>
      </c>
      <c r="K2060" s="36"/>
    </row>
    <row r="2061" spans="2:11" x14ac:dyDescent="0.25">
      <c r="D2061" s="37" t="s">
        <v>554</v>
      </c>
      <c r="E2061" s="36"/>
      <c r="H2061" s="36"/>
      <c r="K2061" s="39">
        <f>SUM(J2049:J2060)</f>
        <v>153.32991000000001</v>
      </c>
    </row>
    <row r="2062" spans="2:11" x14ac:dyDescent="0.25">
      <c r="D2062" s="37" t="s">
        <v>596</v>
      </c>
      <c r="E2062" s="36"/>
      <c r="H2062" s="36">
        <v>5</v>
      </c>
      <c r="I2062" t="s">
        <v>556</v>
      </c>
      <c r="K2062" s="34">
        <f>ROUND(H2062/100*K2061,5)</f>
        <v>7.6665000000000001</v>
      </c>
    </row>
    <row r="2063" spans="2:11" x14ac:dyDescent="0.25">
      <c r="D2063" s="37" t="s">
        <v>557</v>
      </c>
      <c r="E2063" s="36"/>
      <c r="H2063" s="36"/>
      <c r="K2063" s="39">
        <f>SUM(K2061:K2062)</f>
        <v>160.99641000000003</v>
      </c>
    </row>
    <row r="2065" spans="1:27" ht="45" customHeight="1" x14ac:dyDescent="0.25">
      <c r="A2065" s="28" t="s">
        <v>1256</v>
      </c>
      <c r="B2065" s="28" t="s">
        <v>318</v>
      </c>
      <c r="C2065" s="29" t="s">
        <v>24</v>
      </c>
      <c r="D2065" s="7" t="s">
        <v>319</v>
      </c>
      <c r="E2065" s="6"/>
      <c r="F2065" s="6"/>
      <c r="G2065" s="29"/>
      <c r="H2065" s="31" t="s">
        <v>530</v>
      </c>
      <c r="I2065" s="5">
        <v>1</v>
      </c>
      <c r="J2065" s="4"/>
      <c r="K2065" s="32">
        <f>ROUND(K2078,2)</f>
        <v>109.15</v>
      </c>
      <c r="L2065" s="30" t="s">
        <v>1257</v>
      </c>
      <c r="M2065" s="29"/>
      <c r="N2065" s="29"/>
      <c r="O2065" s="29"/>
      <c r="P2065" s="29"/>
      <c r="Q2065" s="29"/>
      <c r="R2065" s="29"/>
      <c r="S2065" s="29"/>
      <c r="T2065" s="29"/>
      <c r="U2065" s="29"/>
      <c r="V2065" s="29"/>
      <c r="W2065" s="29"/>
      <c r="X2065" s="29"/>
      <c r="Y2065" s="29"/>
      <c r="Z2065" s="29"/>
      <c r="AA2065" s="29"/>
    </row>
    <row r="2066" spans="1:27" x14ac:dyDescent="0.25">
      <c r="B2066" s="24" t="s">
        <v>532</v>
      </c>
    </row>
    <row r="2067" spans="1:27" x14ac:dyDescent="0.25">
      <c r="B2067" t="s">
        <v>646</v>
      </c>
      <c r="C2067" t="s">
        <v>534</v>
      </c>
      <c r="D2067" t="s">
        <v>606</v>
      </c>
      <c r="E2067" s="33">
        <v>0.45</v>
      </c>
      <c r="F2067" t="s">
        <v>536</v>
      </c>
      <c r="G2067" t="s">
        <v>537</v>
      </c>
      <c r="H2067" s="34">
        <v>24.55</v>
      </c>
      <c r="I2067" t="s">
        <v>538</v>
      </c>
      <c r="J2067" s="35">
        <f>ROUND(E2067/I2065* H2067,5)</f>
        <v>11.047499999999999</v>
      </c>
      <c r="K2067" s="36"/>
    </row>
    <row r="2068" spans="1:27" x14ac:dyDescent="0.25">
      <c r="B2068" t="s">
        <v>1116</v>
      </c>
      <c r="C2068" t="s">
        <v>534</v>
      </c>
      <c r="D2068" t="s">
        <v>604</v>
      </c>
      <c r="E2068" s="33">
        <v>0.3</v>
      </c>
      <c r="F2068" t="s">
        <v>536</v>
      </c>
      <c r="G2068" t="s">
        <v>537</v>
      </c>
      <c r="H2068" s="34">
        <v>29.42</v>
      </c>
      <c r="I2068" t="s">
        <v>538</v>
      </c>
      <c r="J2068" s="35">
        <f>ROUND(E2068/I2065* H2068,5)</f>
        <v>8.8260000000000005</v>
      </c>
      <c r="K2068" s="36"/>
    </row>
    <row r="2069" spans="1:27" x14ac:dyDescent="0.25">
      <c r="D2069" s="37" t="s">
        <v>539</v>
      </c>
      <c r="E2069" s="36"/>
      <c r="H2069" s="36"/>
      <c r="K2069" s="34">
        <f>SUM(J2067:J2068)</f>
        <v>19.8735</v>
      </c>
    </row>
    <row r="2070" spans="1:27" x14ac:dyDescent="0.25">
      <c r="B2070" s="24" t="s">
        <v>544</v>
      </c>
      <c r="E2070" s="36"/>
      <c r="H2070" s="36"/>
      <c r="K2070" s="36"/>
    </row>
    <row r="2071" spans="1:27" ht="180" x14ac:dyDescent="0.25">
      <c r="B2071" t="s">
        <v>1258</v>
      </c>
      <c r="C2071" t="s">
        <v>19</v>
      </c>
      <c r="D2071" s="38" t="s">
        <v>1259</v>
      </c>
      <c r="E2071" s="33">
        <v>8.4699999999999998E-2</v>
      </c>
      <c r="G2071" t="s">
        <v>537</v>
      </c>
      <c r="H2071" s="34">
        <v>118.74</v>
      </c>
      <c r="I2071" t="s">
        <v>538</v>
      </c>
      <c r="J2071" s="35">
        <f>ROUND(E2071* H2071,5)</f>
        <v>10.05728</v>
      </c>
      <c r="K2071" s="36"/>
    </row>
    <row r="2072" spans="1:27" x14ac:dyDescent="0.25">
      <c r="B2072" t="s">
        <v>1260</v>
      </c>
      <c r="C2072" t="s">
        <v>24</v>
      </c>
      <c r="D2072" t="s">
        <v>1261</v>
      </c>
      <c r="E2072" s="33">
        <v>1.05</v>
      </c>
      <c r="G2072" t="s">
        <v>537</v>
      </c>
      <c r="H2072" s="34">
        <v>70.209999999999994</v>
      </c>
      <c r="I2072" t="s">
        <v>538</v>
      </c>
      <c r="J2072" s="35">
        <f>ROUND(E2072* H2072,5)</f>
        <v>73.720500000000001</v>
      </c>
      <c r="K2072" s="36"/>
    </row>
    <row r="2073" spans="1:27" x14ac:dyDescent="0.25">
      <c r="D2073" s="37" t="s">
        <v>553</v>
      </c>
      <c r="E2073" s="36"/>
      <c r="H2073" s="36"/>
      <c r="K2073" s="34">
        <f>SUM(J2071:J2072)</f>
        <v>83.777780000000007</v>
      </c>
    </row>
    <row r="2074" spans="1:27" x14ac:dyDescent="0.25">
      <c r="E2074" s="36"/>
      <c r="H2074" s="36"/>
      <c r="K2074" s="36"/>
    </row>
    <row r="2075" spans="1:27" x14ac:dyDescent="0.25">
      <c r="D2075" s="37" t="s">
        <v>555</v>
      </c>
      <c r="E2075" s="36"/>
      <c r="H2075" s="36">
        <v>1.5</v>
      </c>
      <c r="I2075" t="s">
        <v>556</v>
      </c>
      <c r="J2075">
        <f>ROUND(H2075/100*K2069,5)</f>
        <v>0.29809999999999998</v>
      </c>
      <c r="K2075" s="36"/>
    </row>
    <row r="2076" spans="1:27" x14ac:dyDescent="0.25">
      <c r="D2076" s="37" t="s">
        <v>554</v>
      </c>
      <c r="E2076" s="36"/>
      <c r="H2076" s="36"/>
      <c r="K2076" s="39">
        <f>SUM(J2066:J2075)</f>
        <v>103.94938</v>
      </c>
    </row>
    <row r="2077" spans="1:27" x14ac:dyDescent="0.25">
      <c r="D2077" s="37" t="s">
        <v>596</v>
      </c>
      <c r="E2077" s="36"/>
      <c r="H2077" s="36">
        <v>5</v>
      </c>
      <c r="I2077" t="s">
        <v>556</v>
      </c>
      <c r="K2077" s="34">
        <f>ROUND(H2077/100*K2076,5)</f>
        <v>5.19747</v>
      </c>
    </row>
    <row r="2078" spans="1:27" x14ac:dyDescent="0.25">
      <c r="D2078" s="37" t="s">
        <v>557</v>
      </c>
      <c r="E2078" s="36"/>
      <c r="H2078" s="36"/>
      <c r="K2078" s="39">
        <f>SUM(K2076:K2077)</f>
        <v>109.14685</v>
      </c>
    </row>
    <row r="2080" spans="1:27" ht="45" customHeight="1" x14ac:dyDescent="0.25">
      <c r="A2080" s="28" t="s">
        <v>1262</v>
      </c>
      <c r="B2080" s="28" t="s">
        <v>334</v>
      </c>
      <c r="C2080" s="29" t="s">
        <v>24</v>
      </c>
      <c r="D2080" s="7" t="s">
        <v>335</v>
      </c>
      <c r="E2080" s="6"/>
      <c r="F2080" s="6"/>
      <c r="G2080" s="29"/>
      <c r="H2080" s="31" t="s">
        <v>530</v>
      </c>
      <c r="I2080" s="5">
        <v>1</v>
      </c>
      <c r="J2080" s="4"/>
      <c r="K2080" s="32">
        <f>ROUND(K2099,2)</f>
        <v>49.84</v>
      </c>
      <c r="L2080" s="30" t="s">
        <v>1263</v>
      </c>
      <c r="M2080" s="29"/>
      <c r="N2080" s="29"/>
      <c r="O2080" s="29"/>
      <c r="P2080" s="29"/>
      <c r="Q2080" s="29"/>
      <c r="R2080" s="29"/>
      <c r="S2080" s="29"/>
      <c r="T2080" s="29"/>
      <c r="U2080" s="29"/>
      <c r="V2080" s="29"/>
      <c r="W2080" s="29"/>
      <c r="X2080" s="29"/>
      <c r="Y2080" s="29"/>
      <c r="Z2080" s="29"/>
      <c r="AA2080" s="29"/>
    </row>
    <row r="2081" spans="2:11" x14ac:dyDescent="0.25">
      <c r="B2081" s="24" t="s">
        <v>532</v>
      </c>
    </row>
    <row r="2082" spans="2:11" x14ac:dyDescent="0.25">
      <c r="B2082" t="s">
        <v>1116</v>
      </c>
      <c r="C2082" t="s">
        <v>534</v>
      </c>
      <c r="D2082" t="s">
        <v>604</v>
      </c>
      <c r="E2082" s="33">
        <v>0.152</v>
      </c>
      <c r="F2082" t="s">
        <v>536</v>
      </c>
      <c r="G2082" t="s">
        <v>537</v>
      </c>
      <c r="H2082" s="34">
        <v>29.42</v>
      </c>
      <c r="I2082" t="s">
        <v>538</v>
      </c>
      <c r="J2082" s="35">
        <f>ROUND(E2082/I2080* H2082,5)</f>
        <v>4.4718400000000003</v>
      </c>
      <c r="K2082" s="36"/>
    </row>
    <row r="2083" spans="2:11" x14ac:dyDescent="0.25">
      <c r="B2083" t="s">
        <v>646</v>
      </c>
      <c r="C2083" t="s">
        <v>534</v>
      </c>
      <c r="D2083" t="s">
        <v>606</v>
      </c>
      <c r="E2083" s="33">
        <v>0.30399999999999999</v>
      </c>
      <c r="F2083" t="s">
        <v>536</v>
      </c>
      <c r="G2083" t="s">
        <v>537</v>
      </c>
      <c r="H2083" s="34">
        <v>24.55</v>
      </c>
      <c r="I2083" t="s">
        <v>538</v>
      </c>
      <c r="J2083" s="35">
        <f>ROUND(E2083/I2080* H2083,5)</f>
        <v>7.4631999999999996</v>
      </c>
      <c r="K2083" s="36"/>
    </row>
    <row r="2084" spans="2:11" x14ac:dyDescent="0.25">
      <c r="B2084" t="s">
        <v>533</v>
      </c>
      <c r="C2084" t="s">
        <v>534</v>
      </c>
      <c r="D2084" t="s">
        <v>535</v>
      </c>
      <c r="E2084" s="33">
        <v>0.1</v>
      </c>
      <c r="F2084" t="s">
        <v>536</v>
      </c>
      <c r="G2084" t="s">
        <v>537</v>
      </c>
      <c r="H2084" s="34">
        <v>25.38</v>
      </c>
      <c r="I2084" t="s">
        <v>538</v>
      </c>
      <c r="J2084" s="35">
        <f>ROUND(E2084/I2080* H2084,5)</f>
        <v>2.5379999999999998</v>
      </c>
      <c r="K2084" s="36"/>
    </row>
    <row r="2085" spans="2:11" x14ac:dyDescent="0.25">
      <c r="D2085" s="37" t="s">
        <v>539</v>
      </c>
      <c r="E2085" s="36"/>
      <c r="H2085" s="36"/>
      <c r="K2085" s="34">
        <f>SUM(J2082:J2084)</f>
        <v>14.473040000000001</v>
      </c>
    </row>
    <row r="2086" spans="2:11" x14ac:dyDescent="0.25">
      <c r="B2086" s="24" t="s">
        <v>540</v>
      </c>
      <c r="E2086" s="36"/>
      <c r="H2086" s="36"/>
      <c r="K2086" s="36"/>
    </row>
    <row r="2087" spans="2:11" x14ac:dyDescent="0.25">
      <c r="B2087" t="s">
        <v>661</v>
      </c>
      <c r="C2087" t="s">
        <v>534</v>
      </c>
      <c r="D2087" t="s">
        <v>662</v>
      </c>
      <c r="E2087" s="33">
        <v>4.2200000000000001E-2</v>
      </c>
      <c r="F2087" t="s">
        <v>536</v>
      </c>
      <c r="G2087" t="s">
        <v>537</v>
      </c>
      <c r="H2087" s="34">
        <v>67.13</v>
      </c>
      <c r="I2087" t="s">
        <v>538</v>
      </c>
      <c r="J2087" s="35">
        <f>ROUND(E2087/I2080* H2087,5)</f>
        <v>2.8328899999999999</v>
      </c>
      <c r="K2087" s="36"/>
    </row>
    <row r="2088" spans="2:11" x14ac:dyDescent="0.25">
      <c r="B2088" t="s">
        <v>1264</v>
      </c>
      <c r="C2088" t="s">
        <v>534</v>
      </c>
      <c r="D2088" t="s">
        <v>1265</v>
      </c>
      <c r="E2088" s="33">
        <v>0.1</v>
      </c>
      <c r="F2088" t="s">
        <v>536</v>
      </c>
      <c r="G2088" t="s">
        <v>537</v>
      </c>
      <c r="H2088" s="34">
        <v>4.92</v>
      </c>
      <c r="I2088" t="s">
        <v>538</v>
      </c>
      <c r="J2088" s="35">
        <f>ROUND(E2088/I2080* H2088,5)</f>
        <v>0.49199999999999999</v>
      </c>
      <c r="K2088" s="36"/>
    </row>
    <row r="2089" spans="2:11" x14ac:dyDescent="0.25">
      <c r="D2089" s="37" t="s">
        <v>543</v>
      </c>
      <c r="E2089" s="36"/>
      <c r="H2089" s="36"/>
      <c r="K2089" s="34">
        <f>SUM(J2087:J2088)</f>
        <v>3.3248899999999999</v>
      </c>
    </row>
    <row r="2090" spans="2:11" x14ac:dyDescent="0.25">
      <c r="B2090" s="24" t="s">
        <v>544</v>
      </c>
      <c r="E2090" s="36"/>
      <c r="H2090" s="36"/>
      <c r="K2090" s="36"/>
    </row>
    <row r="2091" spans="2:11" x14ac:dyDescent="0.25">
      <c r="B2091" t="s">
        <v>1266</v>
      </c>
      <c r="C2091" t="s">
        <v>24</v>
      </c>
      <c r="D2091" t="s">
        <v>1267</v>
      </c>
      <c r="E2091" s="33">
        <v>1.05</v>
      </c>
      <c r="G2091" t="s">
        <v>537</v>
      </c>
      <c r="H2091" s="34">
        <v>5.32</v>
      </c>
      <c r="I2091" t="s">
        <v>538</v>
      </c>
      <c r="J2091" s="35">
        <f>ROUND(E2091* H2091,5)</f>
        <v>5.5860000000000003</v>
      </c>
      <c r="K2091" s="36"/>
    </row>
    <row r="2092" spans="2:11" ht="180" x14ac:dyDescent="0.25">
      <c r="B2092" t="s">
        <v>1258</v>
      </c>
      <c r="C2092" t="s">
        <v>19</v>
      </c>
      <c r="D2092" s="38" t="s">
        <v>1259</v>
      </c>
      <c r="E2092" s="33">
        <v>9.4500000000000001E-2</v>
      </c>
      <c r="G2092" t="s">
        <v>537</v>
      </c>
      <c r="H2092" s="34">
        <v>118.74</v>
      </c>
      <c r="I2092" t="s">
        <v>538</v>
      </c>
      <c r="J2092" s="35">
        <f>ROUND(E2092* H2092,5)</f>
        <v>11.220929999999999</v>
      </c>
      <c r="K2092" s="36"/>
    </row>
    <row r="2093" spans="2:11" ht="120" x14ac:dyDescent="0.25">
      <c r="B2093" t="s">
        <v>768</v>
      </c>
      <c r="C2093" t="s">
        <v>181</v>
      </c>
      <c r="D2093" s="38" t="s">
        <v>769</v>
      </c>
      <c r="E2093" s="33">
        <v>0.49811</v>
      </c>
      <c r="G2093" t="s">
        <v>537</v>
      </c>
      <c r="H2093" s="34">
        <v>25.39</v>
      </c>
      <c r="I2093" t="s">
        <v>538</v>
      </c>
      <c r="J2093" s="35">
        <f>ROUND(E2093* H2093,5)</f>
        <v>12.64701</v>
      </c>
      <c r="K2093" s="36"/>
    </row>
    <row r="2094" spans="2:11" x14ac:dyDescent="0.25">
      <c r="D2094" s="37" t="s">
        <v>553</v>
      </c>
      <c r="E2094" s="36"/>
      <c r="H2094" s="36"/>
      <c r="K2094" s="34">
        <f>SUM(J2091:J2093)</f>
        <v>29.453940000000003</v>
      </c>
    </row>
    <row r="2095" spans="2:11" x14ac:dyDescent="0.25">
      <c r="E2095" s="36"/>
      <c r="H2095" s="36"/>
      <c r="K2095" s="36"/>
    </row>
    <row r="2096" spans="2:11" x14ac:dyDescent="0.25">
      <c r="D2096" s="37" t="s">
        <v>555</v>
      </c>
      <c r="E2096" s="36"/>
      <c r="H2096" s="36">
        <v>1.5</v>
      </c>
      <c r="I2096" t="s">
        <v>556</v>
      </c>
      <c r="J2096">
        <f>ROUND(H2096/100*K2085,5)</f>
        <v>0.21709999999999999</v>
      </c>
      <c r="K2096" s="36"/>
    </row>
    <row r="2097" spans="1:27" x14ac:dyDescent="0.25">
      <c r="D2097" s="37" t="s">
        <v>554</v>
      </c>
      <c r="E2097" s="36"/>
      <c r="H2097" s="36"/>
      <c r="K2097" s="39">
        <f>SUM(J2081:J2096)</f>
        <v>47.468970000000006</v>
      </c>
    </row>
    <row r="2098" spans="1:27" x14ac:dyDescent="0.25">
      <c r="D2098" s="37" t="s">
        <v>596</v>
      </c>
      <c r="E2098" s="36"/>
      <c r="H2098" s="36">
        <v>5</v>
      </c>
      <c r="I2098" t="s">
        <v>556</v>
      </c>
      <c r="K2098" s="34">
        <f>ROUND(H2098/100*K2097,5)</f>
        <v>2.3734500000000001</v>
      </c>
    </row>
    <row r="2099" spans="1:27" x14ac:dyDescent="0.25">
      <c r="D2099" s="37" t="s">
        <v>557</v>
      </c>
      <c r="E2099" s="36"/>
      <c r="H2099" s="36"/>
      <c r="K2099" s="39">
        <f>SUM(K2097:K2098)</f>
        <v>49.842420000000004</v>
      </c>
    </row>
    <row r="2101" spans="1:27" ht="45" customHeight="1" x14ac:dyDescent="0.25">
      <c r="A2101" s="28" t="s">
        <v>1268</v>
      </c>
      <c r="B2101" s="28" t="s">
        <v>320</v>
      </c>
      <c r="C2101" s="29" t="s">
        <v>24</v>
      </c>
      <c r="D2101" s="7" t="s">
        <v>321</v>
      </c>
      <c r="E2101" s="6"/>
      <c r="F2101" s="6"/>
      <c r="G2101" s="29"/>
      <c r="H2101" s="31" t="s">
        <v>530</v>
      </c>
      <c r="I2101" s="5">
        <v>1</v>
      </c>
      <c r="J2101" s="4"/>
      <c r="K2101" s="32">
        <f>ROUND(K2120,2)</f>
        <v>80.650000000000006</v>
      </c>
      <c r="L2101" s="30" t="s">
        <v>1269</v>
      </c>
      <c r="M2101" s="29"/>
      <c r="N2101" s="29"/>
      <c r="O2101" s="29"/>
      <c r="P2101" s="29"/>
      <c r="Q2101" s="29"/>
      <c r="R2101" s="29"/>
      <c r="S2101" s="29"/>
      <c r="T2101" s="29"/>
      <c r="U2101" s="29"/>
      <c r="V2101" s="29"/>
      <c r="W2101" s="29"/>
      <c r="X2101" s="29"/>
      <c r="Y2101" s="29"/>
      <c r="Z2101" s="29"/>
      <c r="AA2101" s="29"/>
    </row>
    <row r="2102" spans="1:27" x14ac:dyDescent="0.25">
      <c r="B2102" s="24" t="s">
        <v>532</v>
      </c>
    </row>
    <row r="2103" spans="1:27" x14ac:dyDescent="0.25">
      <c r="B2103" t="s">
        <v>1116</v>
      </c>
      <c r="C2103" t="s">
        <v>534</v>
      </c>
      <c r="D2103" t="s">
        <v>604</v>
      </c>
      <c r="E2103" s="33">
        <v>0.152</v>
      </c>
      <c r="F2103" t="s">
        <v>536</v>
      </c>
      <c r="G2103" t="s">
        <v>537</v>
      </c>
      <c r="H2103" s="34">
        <v>29.42</v>
      </c>
      <c r="I2103" t="s">
        <v>538</v>
      </c>
      <c r="J2103" s="35">
        <f>ROUND(E2103/I2101* H2103,5)</f>
        <v>4.4718400000000003</v>
      </c>
      <c r="K2103" s="36"/>
    </row>
    <row r="2104" spans="1:27" x14ac:dyDescent="0.25">
      <c r="B2104" t="s">
        <v>533</v>
      </c>
      <c r="C2104" t="s">
        <v>534</v>
      </c>
      <c r="D2104" t="s">
        <v>535</v>
      </c>
      <c r="E2104" s="33">
        <v>0.14000000000000001</v>
      </c>
      <c r="F2104" t="s">
        <v>536</v>
      </c>
      <c r="G2104" t="s">
        <v>537</v>
      </c>
      <c r="H2104" s="34">
        <v>25.38</v>
      </c>
      <c r="I2104" t="s">
        <v>538</v>
      </c>
      <c r="J2104" s="35">
        <f>ROUND(E2104/I2101* H2104,5)</f>
        <v>3.5531999999999999</v>
      </c>
      <c r="K2104" s="36"/>
    </row>
    <row r="2105" spans="1:27" x14ac:dyDescent="0.25">
      <c r="B2105" t="s">
        <v>646</v>
      </c>
      <c r="C2105" t="s">
        <v>534</v>
      </c>
      <c r="D2105" t="s">
        <v>606</v>
      </c>
      <c r="E2105" s="33">
        <v>0.30399999999999999</v>
      </c>
      <c r="F2105" t="s">
        <v>536</v>
      </c>
      <c r="G2105" t="s">
        <v>537</v>
      </c>
      <c r="H2105" s="34">
        <v>24.55</v>
      </c>
      <c r="I2105" t="s">
        <v>538</v>
      </c>
      <c r="J2105" s="35">
        <f>ROUND(E2105/I2101* H2105,5)</f>
        <v>7.4631999999999996</v>
      </c>
      <c r="K2105" s="36"/>
    </row>
    <row r="2106" spans="1:27" x14ac:dyDescent="0.25">
      <c r="D2106" s="37" t="s">
        <v>539</v>
      </c>
      <c r="E2106" s="36"/>
      <c r="H2106" s="36"/>
      <c r="K2106" s="34">
        <f>SUM(J2103:J2105)</f>
        <v>15.488240000000001</v>
      </c>
    </row>
    <row r="2107" spans="1:27" x14ac:dyDescent="0.25">
      <c r="B2107" s="24" t="s">
        <v>540</v>
      </c>
      <c r="E2107" s="36"/>
      <c r="H2107" s="36"/>
      <c r="K2107" s="36"/>
    </row>
    <row r="2108" spans="1:27" x14ac:dyDescent="0.25">
      <c r="B2108" t="s">
        <v>661</v>
      </c>
      <c r="C2108" t="s">
        <v>534</v>
      </c>
      <c r="D2108" t="s">
        <v>662</v>
      </c>
      <c r="E2108" s="33">
        <v>5.91E-2</v>
      </c>
      <c r="F2108" t="s">
        <v>536</v>
      </c>
      <c r="G2108" t="s">
        <v>537</v>
      </c>
      <c r="H2108" s="34">
        <v>67.13</v>
      </c>
      <c r="I2108" t="s">
        <v>538</v>
      </c>
      <c r="J2108" s="35">
        <f>ROUND(E2108/I2101* H2108,5)</f>
        <v>3.9673799999999999</v>
      </c>
      <c r="K2108" s="36"/>
    </row>
    <row r="2109" spans="1:27" x14ac:dyDescent="0.25">
      <c r="B2109" t="s">
        <v>1264</v>
      </c>
      <c r="C2109" t="s">
        <v>534</v>
      </c>
      <c r="D2109" t="s">
        <v>1265</v>
      </c>
      <c r="E2109" s="33">
        <v>0.14000000000000001</v>
      </c>
      <c r="F2109" t="s">
        <v>536</v>
      </c>
      <c r="G2109" t="s">
        <v>537</v>
      </c>
      <c r="H2109" s="34">
        <v>4.92</v>
      </c>
      <c r="I2109" t="s">
        <v>538</v>
      </c>
      <c r="J2109" s="35">
        <f>ROUND(E2109/I2101* H2109,5)</f>
        <v>0.68879999999999997</v>
      </c>
      <c r="K2109" s="36"/>
    </row>
    <row r="2110" spans="1:27" x14ac:dyDescent="0.25">
      <c r="D2110" s="37" t="s">
        <v>543</v>
      </c>
      <c r="E2110" s="36"/>
      <c r="H2110" s="36"/>
      <c r="K2110" s="34">
        <f>SUM(J2108:J2109)</f>
        <v>4.65618</v>
      </c>
    </row>
    <row r="2111" spans="1:27" x14ac:dyDescent="0.25">
      <c r="B2111" s="24" t="s">
        <v>544</v>
      </c>
      <c r="E2111" s="36"/>
      <c r="H2111" s="36"/>
      <c r="K2111" s="36"/>
    </row>
    <row r="2112" spans="1:27" ht="180" x14ac:dyDescent="0.25">
      <c r="B2112" t="s">
        <v>1258</v>
      </c>
      <c r="C2112" t="s">
        <v>19</v>
      </c>
      <c r="D2112" s="38" t="s">
        <v>1259</v>
      </c>
      <c r="E2112" s="33">
        <v>0.126</v>
      </c>
      <c r="G2112" t="s">
        <v>537</v>
      </c>
      <c r="H2112" s="34">
        <v>118.74</v>
      </c>
      <c r="I2112" t="s">
        <v>538</v>
      </c>
      <c r="J2112" s="35">
        <f>ROUND(E2112* H2112,5)</f>
        <v>14.96124</v>
      </c>
      <c r="K2112" s="36"/>
    </row>
    <row r="2113" spans="1:27" ht="120" x14ac:dyDescent="0.25">
      <c r="B2113" t="s">
        <v>768</v>
      </c>
      <c r="C2113" t="s">
        <v>181</v>
      </c>
      <c r="D2113" s="38" t="s">
        <v>769</v>
      </c>
      <c r="E2113" s="33">
        <v>0.79113</v>
      </c>
      <c r="G2113" t="s">
        <v>537</v>
      </c>
      <c r="H2113" s="34">
        <v>25.39</v>
      </c>
      <c r="I2113" t="s">
        <v>538</v>
      </c>
      <c r="J2113" s="35">
        <f>ROUND(E2113* H2113,5)</f>
        <v>20.086790000000001</v>
      </c>
      <c r="K2113" s="36"/>
    </row>
    <row r="2114" spans="1:27" x14ac:dyDescent="0.25">
      <c r="B2114" t="s">
        <v>1270</v>
      </c>
      <c r="C2114" t="s">
        <v>24</v>
      </c>
      <c r="D2114" t="s">
        <v>1271</v>
      </c>
      <c r="E2114" s="33">
        <v>1.05</v>
      </c>
      <c r="G2114" t="s">
        <v>537</v>
      </c>
      <c r="H2114" s="34">
        <v>20.37</v>
      </c>
      <c r="I2114" t="s">
        <v>538</v>
      </c>
      <c r="J2114" s="35">
        <f>ROUND(E2114* H2114,5)</f>
        <v>21.388500000000001</v>
      </c>
      <c r="K2114" s="36"/>
    </row>
    <row r="2115" spans="1:27" x14ac:dyDescent="0.25">
      <c r="D2115" s="37" t="s">
        <v>553</v>
      </c>
      <c r="E2115" s="36"/>
      <c r="H2115" s="36"/>
      <c r="K2115" s="34">
        <f>SUM(J2112:J2114)</f>
        <v>56.436529999999998</v>
      </c>
    </row>
    <row r="2116" spans="1:27" x14ac:dyDescent="0.25">
      <c r="E2116" s="36"/>
      <c r="H2116" s="36"/>
      <c r="K2116" s="36"/>
    </row>
    <row r="2117" spans="1:27" x14ac:dyDescent="0.25">
      <c r="D2117" s="37" t="s">
        <v>555</v>
      </c>
      <c r="E2117" s="36"/>
      <c r="H2117" s="36">
        <v>1.5</v>
      </c>
      <c r="I2117" t="s">
        <v>556</v>
      </c>
      <c r="J2117">
        <f>ROUND(H2117/100*K2106,5)</f>
        <v>0.23232</v>
      </c>
      <c r="K2117" s="36"/>
    </row>
    <row r="2118" spans="1:27" x14ac:dyDescent="0.25">
      <c r="D2118" s="37" t="s">
        <v>554</v>
      </c>
      <c r="E2118" s="36"/>
      <c r="H2118" s="36"/>
      <c r="K2118" s="39">
        <f>SUM(J2102:J2117)</f>
        <v>76.813270000000003</v>
      </c>
    </row>
    <row r="2119" spans="1:27" x14ac:dyDescent="0.25">
      <c r="D2119" s="37" t="s">
        <v>596</v>
      </c>
      <c r="E2119" s="36"/>
      <c r="H2119" s="36">
        <v>5</v>
      </c>
      <c r="I2119" t="s">
        <v>556</v>
      </c>
      <c r="K2119" s="34">
        <f>ROUND(H2119/100*K2118,5)</f>
        <v>3.8406600000000002</v>
      </c>
    </row>
    <row r="2120" spans="1:27" x14ac:dyDescent="0.25">
      <c r="D2120" s="37" t="s">
        <v>557</v>
      </c>
      <c r="E2120" s="36"/>
      <c r="H2120" s="36"/>
      <c r="K2120" s="39">
        <f>SUM(K2118:K2119)</f>
        <v>80.653930000000003</v>
      </c>
    </row>
    <row r="2122" spans="1:27" ht="45" customHeight="1" x14ac:dyDescent="0.25">
      <c r="A2122" s="28" t="s">
        <v>1272</v>
      </c>
      <c r="B2122" s="28" t="s">
        <v>326</v>
      </c>
      <c r="C2122" s="29" t="s">
        <v>24</v>
      </c>
      <c r="D2122" s="7" t="s">
        <v>327</v>
      </c>
      <c r="E2122" s="6"/>
      <c r="F2122" s="6"/>
      <c r="G2122" s="29"/>
      <c r="H2122" s="31" t="s">
        <v>530</v>
      </c>
      <c r="I2122" s="5">
        <v>1</v>
      </c>
      <c r="J2122" s="4"/>
      <c r="K2122" s="32">
        <f>ROUND(K2134,2)</f>
        <v>114.79</v>
      </c>
      <c r="L2122" s="30" t="s">
        <v>1273</v>
      </c>
      <c r="M2122" s="29"/>
      <c r="N2122" s="29"/>
      <c r="O2122" s="29"/>
      <c r="P2122" s="29"/>
      <c r="Q2122" s="29"/>
      <c r="R2122" s="29"/>
      <c r="S2122" s="29"/>
      <c r="T2122" s="29"/>
      <c r="U2122" s="29"/>
      <c r="V2122" s="29"/>
      <c r="W2122" s="29"/>
      <c r="X2122" s="29"/>
      <c r="Y2122" s="29"/>
      <c r="Z2122" s="29"/>
      <c r="AA2122" s="29"/>
    </row>
    <row r="2123" spans="1:27" x14ac:dyDescent="0.25">
      <c r="B2123" s="24" t="s">
        <v>532</v>
      </c>
    </row>
    <row r="2124" spans="1:27" x14ac:dyDescent="0.25">
      <c r="B2124" t="s">
        <v>1116</v>
      </c>
      <c r="C2124" t="s">
        <v>534</v>
      </c>
      <c r="D2124" t="s">
        <v>604</v>
      </c>
      <c r="E2124" s="33">
        <v>0.65</v>
      </c>
      <c r="F2124" t="s">
        <v>536</v>
      </c>
      <c r="G2124" t="s">
        <v>537</v>
      </c>
      <c r="H2124" s="34">
        <v>29.42</v>
      </c>
      <c r="I2124" t="s">
        <v>538</v>
      </c>
      <c r="J2124" s="35">
        <f>ROUND(E2124/I2122* H2124,5)</f>
        <v>19.123000000000001</v>
      </c>
      <c r="K2124" s="36"/>
    </row>
    <row r="2125" spans="1:27" x14ac:dyDescent="0.25">
      <c r="B2125" t="s">
        <v>646</v>
      </c>
      <c r="C2125" t="s">
        <v>534</v>
      </c>
      <c r="D2125" t="s">
        <v>606</v>
      </c>
      <c r="E2125" s="33">
        <v>1</v>
      </c>
      <c r="F2125" t="s">
        <v>536</v>
      </c>
      <c r="G2125" t="s">
        <v>537</v>
      </c>
      <c r="H2125" s="34">
        <v>24.55</v>
      </c>
      <c r="I2125" t="s">
        <v>538</v>
      </c>
      <c r="J2125" s="35">
        <f>ROUND(E2125/I2122* H2125,5)</f>
        <v>24.55</v>
      </c>
      <c r="K2125" s="36"/>
    </row>
    <row r="2126" spans="1:27" x14ac:dyDescent="0.25">
      <c r="D2126" s="37" t="s">
        <v>539</v>
      </c>
      <c r="E2126" s="36"/>
      <c r="H2126" s="36"/>
      <c r="K2126" s="34">
        <f>SUM(J2124:J2125)</f>
        <v>43.673000000000002</v>
      </c>
    </row>
    <row r="2127" spans="1:27" x14ac:dyDescent="0.25">
      <c r="B2127" s="24" t="s">
        <v>544</v>
      </c>
      <c r="E2127" s="36"/>
      <c r="H2127" s="36"/>
      <c r="K2127" s="36"/>
    </row>
    <row r="2128" spans="1:27" x14ac:dyDescent="0.25">
      <c r="B2128" t="s">
        <v>1274</v>
      </c>
      <c r="C2128" t="s">
        <v>24</v>
      </c>
      <c r="D2128" t="s">
        <v>1275</v>
      </c>
      <c r="E2128" s="33">
        <v>1</v>
      </c>
      <c r="G2128" t="s">
        <v>537</v>
      </c>
      <c r="H2128" s="34">
        <v>65</v>
      </c>
      <c r="I2128" t="s">
        <v>538</v>
      </c>
      <c r="J2128" s="35">
        <f>ROUND(E2128* H2128,5)</f>
        <v>65</v>
      </c>
      <c r="K2128" s="36"/>
    </row>
    <row r="2129" spans="1:27" x14ac:dyDescent="0.25">
      <c r="D2129" s="37" t="s">
        <v>553</v>
      </c>
      <c r="E2129" s="36"/>
      <c r="H2129" s="36"/>
      <c r="K2129" s="34">
        <f>SUM(J2128:J2128)</f>
        <v>65</v>
      </c>
    </row>
    <row r="2130" spans="1:27" x14ac:dyDescent="0.25">
      <c r="E2130" s="36"/>
      <c r="H2130" s="36"/>
      <c r="K2130" s="36"/>
    </row>
    <row r="2131" spans="1:27" x14ac:dyDescent="0.25">
      <c r="D2131" s="37" t="s">
        <v>555</v>
      </c>
      <c r="E2131" s="36"/>
      <c r="H2131" s="36">
        <v>1.5</v>
      </c>
      <c r="I2131" t="s">
        <v>556</v>
      </c>
      <c r="J2131">
        <f>ROUND(H2131/100*K2126,5)</f>
        <v>0.65510000000000002</v>
      </c>
      <c r="K2131" s="36"/>
    </row>
    <row r="2132" spans="1:27" x14ac:dyDescent="0.25">
      <c r="D2132" s="37" t="s">
        <v>554</v>
      </c>
      <c r="E2132" s="36"/>
      <c r="H2132" s="36"/>
      <c r="K2132" s="39">
        <f>SUM(J2123:J2131)</f>
        <v>109.32810000000001</v>
      </c>
    </row>
    <row r="2133" spans="1:27" x14ac:dyDescent="0.25">
      <c r="D2133" s="37" t="s">
        <v>596</v>
      </c>
      <c r="E2133" s="36"/>
      <c r="H2133" s="36">
        <v>5</v>
      </c>
      <c r="I2133" t="s">
        <v>556</v>
      </c>
      <c r="K2133" s="34">
        <f>ROUND(H2133/100*K2132,5)</f>
        <v>5.4664099999999998</v>
      </c>
    </row>
    <row r="2134" spans="1:27" x14ac:dyDescent="0.25">
      <c r="D2134" s="37" t="s">
        <v>557</v>
      </c>
      <c r="E2134" s="36"/>
      <c r="H2134" s="36"/>
      <c r="K2134" s="39">
        <f>SUM(K2132:K2133)</f>
        <v>114.79451</v>
      </c>
    </row>
    <row r="2136" spans="1:27" ht="45" customHeight="1" x14ac:dyDescent="0.25">
      <c r="A2136" s="28" t="s">
        <v>1276</v>
      </c>
      <c r="B2136" s="28" t="s">
        <v>328</v>
      </c>
      <c r="C2136" s="29" t="s">
        <v>31</v>
      </c>
      <c r="D2136" s="7" t="s">
        <v>329</v>
      </c>
      <c r="E2136" s="6"/>
      <c r="F2136" s="6"/>
      <c r="G2136" s="29"/>
      <c r="H2136" s="31" t="s">
        <v>530</v>
      </c>
      <c r="I2136" s="5">
        <v>1</v>
      </c>
      <c r="J2136" s="4"/>
      <c r="K2136" s="32">
        <f>ROUND(K2148,2)</f>
        <v>88.44</v>
      </c>
      <c r="L2136" s="30" t="s">
        <v>1277</v>
      </c>
      <c r="M2136" s="29"/>
      <c r="N2136" s="29"/>
      <c r="O2136" s="29"/>
      <c r="P2136" s="29"/>
      <c r="Q2136" s="29"/>
      <c r="R2136" s="29"/>
      <c r="S2136" s="29"/>
      <c r="T2136" s="29"/>
      <c r="U2136" s="29"/>
      <c r="V2136" s="29"/>
      <c r="W2136" s="29"/>
      <c r="X2136" s="29"/>
      <c r="Y2136" s="29"/>
      <c r="Z2136" s="29"/>
      <c r="AA2136" s="29"/>
    </row>
    <row r="2137" spans="1:27" x14ac:dyDescent="0.25">
      <c r="B2137" s="24" t="s">
        <v>532</v>
      </c>
    </row>
    <row r="2138" spans="1:27" x14ac:dyDescent="0.25">
      <c r="B2138" t="s">
        <v>646</v>
      </c>
      <c r="C2138" t="s">
        <v>534</v>
      </c>
      <c r="D2138" t="s">
        <v>606</v>
      </c>
      <c r="E2138" s="33">
        <v>1.5</v>
      </c>
      <c r="F2138" t="s">
        <v>536</v>
      </c>
      <c r="G2138" t="s">
        <v>537</v>
      </c>
      <c r="H2138" s="34">
        <v>24.55</v>
      </c>
      <c r="I2138" t="s">
        <v>538</v>
      </c>
      <c r="J2138" s="35">
        <f>ROUND(E2138/I2136* H2138,5)</f>
        <v>36.825000000000003</v>
      </c>
      <c r="K2138" s="36"/>
    </row>
    <row r="2139" spans="1:27" x14ac:dyDescent="0.25">
      <c r="B2139" t="s">
        <v>872</v>
      </c>
      <c r="C2139" t="s">
        <v>534</v>
      </c>
      <c r="D2139" t="s">
        <v>873</v>
      </c>
      <c r="E2139" s="33">
        <v>1.5</v>
      </c>
      <c r="F2139" t="s">
        <v>536</v>
      </c>
      <c r="G2139" t="s">
        <v>537</v>
      </c>
      <c r="H2139" s="34">
        <v>29.42</v>
      </c>
      <c r="I2139" t="s">
        <v>538</v>
      </c>
      <c r="J2139" s="35">
        <f>ROUND(E2139/I2136* H2139,5)</f>
        <v>44.13</v>
      </c>
      <c r="K2139" s="36"/>
    </row>
    <row r="2140" spans="1:27" x14ac:dyDescent="0.25">
      <c r="D2140" s="37" t="s">
        <v>539</v>
      </c>
      <c r="E2140" s="36"/>
      <c r="H2140" s="36"/>
      <c r="K2140" s="34">
        <f>SUM(J2138:J2139)</f>
        <v>80.955000000000013</v>
      </c>
    </row>
    <row r="2141" spans="1:27" x14ac:dyDescent="0.25">
      <c r="B2141" s="24" t="s">
        <v>544</v>
      </c>
      <c r="E2141" s="36"/>
      <c r="H2141" s="36"/>
      <c r="K2141" s="36"/>
    </row>
    <row r="2142" spans="1:27" x14ac:dyDescent="0.25">
      <c r="B2142" t="s">
        <v>1278</v>
      </c>
      <c r="C2142" t="s">
        <v>181</v>
      </c>
      <c r="D2142" t="s">
        <v>1279</v>
      </c>
      <c r="E2142" s="33">
        <v>0.03</v>
      </c>
      <c r="G2142" t="s">
        <v>537</v>
      </c>
      <c r="H2142" s="34">
        <v>68.760000000000005</v>
      </c>
      <c r="I2142" t="s">
        <v>538</v>
      </c>
      <c r="J2142" s="35">
        <f>ROUND(E2142* H2142,5)</f>
        <v>2.0628000000000002</v>
      </c>
      <c r="K2142" s="36"/>
    </row>
    <row r="2143" spans="1:27" x14ac:dyDescent="0.25">
      <c r="D2143" s="37" t="s">
        <v>553</v>
      </c>
      <c r="E2143" s="36"/>
      <c r="H2143" s="36"/>
      <c r="K2143" s="34">
        <f>SUM(J2142:J2142)</f>
        <v>2.0628000000000002</v>
      </c>
    </row>
    <row r="2144" spans="1:27" x14ac:dyDescent="0.25">
      <c r="E2144" s="36"/>
      <c r="H2144" s="36"/>
      <c r="K2144" s="36"/>
    </row>
    <row r="2145" spans="1:27" x14ac:dyDescent="0.25">
      <c r="D2145" s="37" t="s">
        <v>555</v>
      </c>
      <c r="E2145" s="36"/>
      <c r="H2145" s="36">
        <v>1.5</v>
      </c>
      <c r="I2145" t="s">
        <v>556</v>
      </c>
      <c r="J2145">
        <f>ROUND(H2145/100*K2140,5)</f>
        <v>1.2143299999999999</v>
      </c>
      <c r="K2145" s="36"/>
    </row>
    <row r="2146" spans="1:27" x14ac:dyDescent="0.25">
      <c r="D2146" s="37" t="s">
        <v>554</v>
      </c>
      <c r="E2146" s="36"/>
      <c r="H2146" s="36"/>
      <c r="K2146" s="39">
        <f>SUM(J2137:J2145)</f>
        <v>84.232130000000012</v>
      </c>
    </row>
    <row r="2147" spans="1:27" x14ac:dyDescent="0.25">
      <c r="D2147" s="37" t="s">
        <v>596</v>
      </c>
      <c r="E2147" s="36"/>
      <c r="H2147" s="36">
        <v>5</v>
      </c>
      <c r="I2147" t="s">
        <v>556</v>
      </c>
      <c r="K2147" s="34">
        <f>ROUND(H2147/100*K2146,5)</f>
        <v>4.2116100000000003</v>
      </c>
    </row>
    <row r="2148" spans="1:27" x14ac:dyDescent="0.25">
      <c r="D2148" s="37" t="s">
        <v>557</v>
      </c>
      <c r="E2148" s="36"/>
      <c r="H2148" s="36"/>
      <c r="K2148" s="39">
        <f>SUM(K2146:K2147)</f>
        <v>88.44374000000002</v>
      </c>
    </row>
    <row r="2150" spans="1:27" ht="45" customHeight="1" x14ac:dyDescent="0.25">
      <c r="A2150" s="28" t="s">
        <v>1280</v>
      </c>
      <c r="B2150" s="28" t="s">
        <v>495</v>
      </c>
      <c r="C2150" s="29" t="s">
        <v>31</v>
      </c>
      <c r="D2150" s="7" t="s">
        <v>496</v>
      </c>
      <c r="E2150" s="6"/>
      <c r="F2150" s="6"/>
      <c r="G2150" s="29"/>
      <c r="H2150" s="31" t="s">
        <v>530</v>
      </c>
      <c r="I2150" s="5">
        <v>1</v>
      </c>
      <c r="J2150" s="4"/>
      <c r="K2150" s="32">
        <f>ROUND(K2156,2)</f>
        <v>851.35</v>
      </c>
      <c r="L2150" s="30" t="s">
        <v>1281</v>
      </c>
      <c r="M2150" s="29"/>
      <c r="N2150" s="29"/>
      <c r="O2150" s="29"/>
      <c r="P2150" s="29"/>
      <c r="Q2150" s="29"/>
      <c r="R2150" s="29"/>
      <c r="S2150" s="29"/>
      <c r="T2150" s="29"/>
      <c r="U2150" s="29"/>
      <c r="V2150" s="29"/>
      <c r="W2150" s="29"/>
      <c r="X2150" s="29"/>
      <c r="Y2150" s="29"/>
      <c r="Z2150" s="29"/>
      <c r="AA2150" s="29"/>
    </row>
    <row r="2151" spans="1:27" x14ac:dyDescent="0.25">
      <c r="B2151" s="24" t="s">
        <v>544</v>
      </c>
    </row>
    <row r="2152" spans="1:27" x14ac:dyDescent="0.25">
      <c r="B2152" t="s">
        <v>1282</v>
      </c>
      <c r="C2152" t="s">
        <v>31</v>
      </c>
      <c r="D2152" t="s">
        <v>496</v>
      </c>
      <c r="E2152" s="33">
        <v>1</v>
      </c>
      <c r="G2152" t="s">
        <v>537</v>
      </c>
      <c r="H2152" s="34">
        <v>810.81</v>
      </c>
      <c r="I2152" t="s">
        <v>538</v>
      </c>
      <c r="J2152" s="35">
        <f>ROUND(E2152* H2152,5)</f>
        <v>810.81</v>
      </c>
      <c r="K2152" s="36"/>
    </row>
    <row r="2153" spans="1:27" x14ac:dyDescent="0.25">
      <c r="D2153" s="37" t="s">
        <v>553</v>
      </c>
      <c r="E2153" s="36"/>
      <c r="H2153" s="36"/>
      <c r="K2153" s="34">
        <f>SUM(J2152:J2152)</f>
        <v>810.81</v>
      </c>
    </row>
    <row r="2154" spans="1:27" x14ac:dyDescent="0.25">
      <c r="D2154" s="37" t="s">
        <v>554</v>
      </c>
      <c r="E2154" s="36"/>
      <c r="H2154" s="36"/>
      <c r="K2154" s="39">
        <f>SUM(J2151:J2153)</f>
        <v>810.81</v>
      </c>
    </row>
    <row r="2155" spans="1:27" x14ac:dyDescent="0.25">
      <c r="D2155" s="37" t="s">
        <v>596</v>
      </c>
      <c r="E2155" s="36"/>
      <c r="H2155" s="36">
        <v>5</v>
      </c>
      <c r="I2155" t="s">
        <v>556</v>
      </c>
      <c r="K2155" s="34">
        <f>ROUND(H2155/100*K2154,5)</f>
        <v>40.540500000000002</v>
      </c>
    </row>
    <row r="2156" spans="1:27" x14ac:dyDescent="0.25">
      <c r="D2156" s="37" t="s">
        <v>557</v>
      </c>
      <c r="E2156" s="36"/>
      <c r="H2156" s="36"/>
      <c r="K2156" s="39">
        <f>SUM(K2154:K2155)</f>
        <v>851.3504999999999</v>
      </c>
    </row>
    <row r="2158" spans="1:27" ht="45" customHeight="1" x14ac:dyDescent="0.25">
      <c r="A2158" s="28" t="s">
        <v>1283</v>
      </c>
      <c r="B2158" s="28" t="s">
        <v>297</v>
      </c>
      <c r="C2158" s="29" t="s">
        <v>31</v>
      </c>
      <c r="D2158" s="7" t="s">
        <v>298</v>
      </c>
      <c r="E2158" s="6"/>
      <c r="F2158" s="6"/>
      <c r="G2158" s="29"/>
      <c r="H2158" s="31" t="s">
        <v>530</v>
      </c>
      <c r="I2158" s="5">
        <v>1</v>
      </c>
      <c r="J2158" s="4"/>
      <c r="K2158" s="32">
        <f>ROUND(K2170,2)</f>
        <v>1318.87</v>
      </c>
      <c r="L2158" s="30" t="s">
        <v>1284</v>
      </c>
      <c r="M2158" s="29"/>
      <c r="N2158" s="29"/>
      <c r="O2158" s="29"/>
      <c r="P2158" s="29"/>
      <c r="Q2158" s="29"/>
      <c r="R2158" s="29"/>
      <c r="S2158" s="29"/>
      <c r="T2158" s="29"/>
      <c r="U2158" s="29"/>
      <c r="V2158" s="29"/>
      <c r="W2158" s="29"/>
      <c r="X2158" s="29"/>
      <c r="Y2158" s="29"/>
      <c r="Z2158" s="29"/>
      <c r="AA2158" s="29"/>
    </row>
    <row r="2159" spans="1:27" x14ac:dyDescent="0.25">
      <c r="B2159" s="24" t="s">
        <v>532</v>
      </c>
    </row>
    <row r="2160" spans="1:27" x14ac:dyDescent="0.25">
      <c r="B2160" t="s">
        <v>705</v>
      </c>
      <c r="C2160" t="s">
        <v>534</v>
      </c>
      <c r="D2160" t="s">
        <v>706</v>
      </c>
      <c r="E2160" s="33">
        <v>1.5</v>
      </c>
      <c r="F2160" t="s">
        <v>536</v>
      </c>
      <c r="G2160" t="s">
        <v>537</v>
      </c>
      <c r="H2160" s="34">
        <v>26.12</v>
      </c>
      <c r="I2160" t="s">
        <v>538</v>
      </c>
      <c r="J2160" s="35">
        <f>ROUND(E2160/I2158* H2160,5)</f>
        <v>39.18</v>
      </c>
      <c r="K2160" s="36"/>
    </row>
    <row r="2161" spans="1:27" x14ac:dyDescent="0.25">
      <c r="B2161" t="s">
        <v>703</v>
      </c>
      <c r="C2161" t="s">
        <v>534</v>
      </c>
      <c r="D2161" t="s">
        <v>704</v>
      </c>
      <c r="E2161" s="33">
        <v>1.5</v>
      </c>
      <c r="F2161" t="s">
        <v>536</v>
      </c>
      <c r="G2161" t="s">
        <v>537</v>
      </c>
      <c r="H2161" s="34">
        <v>30.41</v>
      </c>
      <c r="I2161" t="s">
        <v>538</v>
      </c>
      <c r="J2161" s="35">
        <f>ROUND(E2161/I2158* H2161,5)</f>
        <v>45.615000000000002</v>
      </c>
      <c r="K2161" s="36"/>
    </row>
    <row r="2162" spans="1:27" x14ac:dyDescent="0.25">
      <c r="D2162" s="37" t="s">
        <v>539</v>
      </c>
      <c r="E2162" s="36"/>
      <c r="H2162" s="36"/>
      <c r="K2162" s="34">
        <f>SUM(J2160:J2161)</f>
        <v>84.795000000000002</v>
      </c>
    </row>
    <row r="2163" spans="1:27" x14ac:dyDescent="0.25">
      <c r="B2163" s="24" t="s">
        <v>544</v>
      </c>
      <c r="E2163" s="36"/>
      <c r="H2163" s="36"/>
      <c r="K2163" s="36"/>
    </row>
    <row r="2164" spans="1:27" ht="409.5" x14ac:dyDescent="0.25">
      <c r="B2164" t="s">
        <v>1285</v>
      </c>
      <c r="C2164" t="s">
        <v>31</v>
      </c>
      <c r="D2164" s="38" t="s">
        <v>1286</v>
      </c>
      <c r="E2164" s="33">
        <v>1</v>
      </c>
      <c r="G2164" t="s">
        <v>537</v>
      </c>
      <c r="H2164" s="34">
        <v>1170</v>
      </c>
      <c r="I2164" t="s">
        <v>538</v>
      </c>
      <c r="J2164" s="35">
        <f>ROUND(E2164* H2164,5)</f>
        <v>1170</v>
      </c>
      <c r="K2164" s="36"/>
    </row>
    <row r="2165" spans="1:27" x14ac:dyDescent="0.25">
      <c r="D2165" s="37" t="s">
        <v>553</v>
      </c>
      <c r="E2165" s="36"/>
      <c r="H2165" s="36"/>
      <c r="K2165" s="34">
        <f>SUM(J2164:J2164)</f>
        <v>1170</v>
      </c>
    </row>
    <row r="2166" spans="1:27" x14ac:dyDescent="0.25">
      <c r="E2166" s="36"/>
      <c r="H2166" s="36"/>
      <c r="K2166" s="36"/>
    </row>
    <row r="2167" spans="1:27" x14ac:dyDescent="0.25">
      <c r="D2167" s="37" t="s">
        <v>555</v>
      </c>
      <c r="E2167" s="36"/>
      <c r="H2167" s="36">
        <v>1.5</v>
      </c>
      <c r="I2167" t="s">
        <v>556</v>
      </c>
      <c r="J2167">
        <f>ROUND(H2167/100*K2162,5)</f>
        <v>1.27193</v>
      </c>
      <c r="K2167" s="36"/>
    </row>
    <row r="2168" spans="1:27" x14ac:dyDescent="0.25">
      <c r="D2168" s="37" t="s">
        <v>554</v>
      </c>
      <c r="E2168" s="36"/>
      <c r="H2168" s="36"/>
      <c r="K2168" s="39">
        <f>SUM(J2159:J2167)</f>
        <v>1256.0669300000002</v>
      </c>
    </row>
    <row r="2169" spans="1:27" x14ac:dyDescent="0.25">
      <c r="D2169" s="37" t="s">
        <v>596</v>
      </c>
      <c r="E2169" s="36"/>
      <c r="H2169" s="36">
        <v>5</v>
      </c>
      <c r="I2169" t="s">
        <v>556</v>
      </c>
      <c r="K2169" s="34">
        <f>ROUND(H2169/100*K2168,5)</f>
        <v>62.803350000000002</v>
      </c>
    </row>
    <row r="2170" spans="1:27" x14ac:dyDescent="0.25">
      <c r="D2170" s="37" t="s">
        <v>557</v>
      </c>
      <c r="E2170" s="36"/>
      <c r="H2170" s="36"/>
      <c r="K2170" s="39">
        <f>SUM(K2168:K2169)</f>
        <v>1318.8702800000001</v>
      </c>
    </row>
    <row r="2172" spans="1:27" ht="45" customHeight="1" x14ac:dyDescent="0.25">
      <c r="A2172" s="28" t="s">
        <v>1287</v>
      </c>
      <c r="B2172" s="28" t="s">
        <v>289</v>
      </c>
      <c r="C2172" s="29" t="s">
        <v>24</v>
      </c>
      <c r="D2172" s="7" t="s">
        <v>290</v>
      </c>
      <c r="E2172" s="6"/>
      <c r="F2172" s="6"/>
      <c r="G2172" s="29"/>
      <c r="H2172" s="31" t="s">
        <v>530</v>
      </c>
      <c r="I2172" s="5">
        <v>1</v>
      </c>
      <c r="J2172" s="4"/>
      <c r="K2172" s="32">
        <f>ROUND(K2190,2)</f>
        <v>11.22</v>
      </c>
      <c r="L2172" s="30" t="s">
        <v>1288</v>
      </c>
      <c r="M2172" s="29"/>
      <c r="N2172" s="29"/>
      <c r="O2172" s="29"/>
      <c r="P2172" s="29"/>
      <c r="Q2172" s="29"/>
      <c r="R2172" s="29"/>
      <c r="S2172" s="29"/>
      <c r="T2172" s="29"/>
      <c r="U2172" s="29"/>
      <c r="V2172" s="29"/>
      <c r="W2172" s="29"/>
      <c r="X2172" s="29"/>
      <c r="Y2172" s="29"/>
      <c r="Z2172" s="29"/>
      <c r="AA2172" s="29"/>
    </row>
    <row r="2173" spans="1:27" x14ac:dyDescent="0.25">
      <c r="B2173" s="24" t="s">
        <v>532</v>
      </c>
    </row>
    <row r="2174" spans="1:27" x14ac:dyDescent="0.25">
      <c r="B2174" t="s">
        <v>703</v>
      </c>
      <c r="C2174" t="s">
        <v>534</v>
      </c>
      <c r="D2174" t="s">
        <v>704</v>
      </c>
      <c r="E2174" s="33">
        <v>2.4039999999999999E-2</v>
      </c>
      <c r="F2174" t="s">
        <v>536</v>
      </c>
      <c r="G2174" t="s">
        <v>537</v>
      </c>
      <c r="H2174" s="34">
        <v>30.41</v>
      </c>
      <c r="I2174" t="s">
        <v>538</v>
      </c>
      <c r="J2174" s="35">
        <f>ROUND(E2174/I2172* H2174,5)</f>
        <v>0.73106000000000004</v>
      </c>
      <c r="K2174" s="36"/>
    </row>
    <row r="2175" spans="1:27" x14ac:dyDescent="0.25">
      <c r="B2175" t="s">
        <v>705</v>
      </c>
      <c r="C2175" t="s">
        <v>534</v>
      </c>
      <c r="D2175" t="s">
        <v>706</v>
      </c>
      <c r="E2175" s="33">
        <v>2.4039999999999999E-2</v>
      </c>
      <c r="F2175" t="s">
        <v>536</v>
      </c>
      <c r="G2175" t="s">
        <v>537</v>
      </c>
      <c r="H2175" s="34">
        <v>26.12</v>
      </c>
      <c r="I2175" t="s">
        <v>538</v>
      </c>
      <c r="J2175" s="35">
        <f>ROUND(E2175/I2172* H2175,5)</f>
        <v>0.62792000000000003</v>
      </c>
      <c r="K2175" s="36"/>
    </row>
    <row r="2176" spans="1:27" x14ac:dyDescent="0.25">
      <c r="D2176" s="37" t="s">
        <v>539</v>
      </c>
      <c r="E2176" s="36"/>
      <c r="H2176" s="36"/>
      <c r="K2176" s="34">
        <f>SUM(J2174:J2175)</f>
        <v>1.3589800000000001</v>
      </c>
    </row>
    <row r="2177" spans="1:27" x14ac:dyDescent="0.25">
      <c r="B2177" s="24" t="s">
        <v>540</v>
      </c>
      <c r="E2177" s="36"/>
      <c r="H2177" s="36"/>
      <c r="K2177" s="36"/>
    </row>
    <row r="2178" spans="1:27" x14ac:dyDescent="0.25">
      <c r="B2178" t="s">
        <v>661</v>
      </c>
      <c r="C2178" t="s">
        <v>534</v>
      </c>
      <c r="D2178" t="s">
        <v>662</v>
      </c>
      <c r="E2178" s="33">
        <v>2.4039999999999999E-2</v>
      </c>
      <c r="F2178" t="s">
        <v>536</v>
      </c>
      <c r="G2178" t="s">
        <v>537</v>
      </c>
      <c r="H2178" s="34">
        <v>67.13</v>
      </c>
      <c r="I2178" t="s">
        <v>538</v>
      </c>
      <c r="J2178" s="35">
        <f>ROUND(E2178/I2172* H2178,5)</f>
        <v>1.61381</v>
      </c>
      <c r="K2178" s="36"/>
    </row>
    <row r="2179" spans="1:27" x14ac:dyDescent="0.25">
      <c r="D2179" s="37" t="s">
        <v>543</v>
      </c>
      <c r="E2179" s="36"/>
      <c r="H2179" s="36"/>
      <c r="K2179" s="34">
        <f>SUM(J2178:J2178)</f>
        <v>1.61381</v>
      </c>
    </row>
    <row r="2180" spans="1:27" x14ac:dyDescent="0.25">
      <c r="B2180" s="24" t="s">
        <v>544</v>
      </c>
      <c r="E2180" s="36"/>
      <c r="H2180" s="36"/>
      <c r="K2180" s="36"/>
    </row>
    <row r="2181" spans="1:27" ht="180" x14ac:dyDescent="0.25">
      <c r="B2181" t="s">
        <v>1289</v>
      </c>
      <c r="C2181" t="s">
        <v>24</v>
      </c>
      <c r="D2181" s="38" t="s">
        <v>1290</v>
      </c>
      <c r="E2181" s="33">
        <v>1.02</v>
      </c>
      <c r="G2181" t="s">
        <v>537</v>
      </c>
      <c r="H2181" s="34">
        <v>7.54</v>
      </c>
      <c r="I2181" t="s">
        <v>538</v>
      </c>
      <c r="J2181" s="35">
        <f>ROUND(E2181* H2181,5)</f>
        <v>7.6908000000000003</v>
      </c>
      <c r="K2181" s="36"/>
    </row>
    <row r="2182" spans="1:27" x14ac:dyDescent="0.25">
      <c r="D2182" s="37" t="s">
        <v>553</v>
      </c>
      <c r="E2182" s="36"/>
      <c r="H2182" s="36"/>
      <c r="K2182" s="34">
        <f>SUM(J2181:J2181)</f>
        <v>7.6908000000000003</v>
      </c>
    </row>
    <row r="2183" spans="1:27" x14ac:dyDescent="0.25">
      <c r="B2183" s="24" t="s">
        <v>1291</v>
      </c>
      <c r="E2183" s="36"/>
      <c r="H2183" s="36"/>
      <c r="K2183" s="36"/>
    </row>
    <row r="2184" spans="1:27" x14ac:dyDescent="0.25">
      <c r="B2184" t="s">
        <v>1292</v>
      </c>
      <c r="C2184" t="s">
        <v>24</v>
      </c>
      <c r="D2184" t="s">
        <v>1293</v>
      </c>
      <c r="E2184" s="33">
        <v>1</v>
      </c>
      <c r="G2184" t="s">
        <v>537</v>
      </c>
      <c r="H2184" s="34">
        <v>0</v>
      </c>
      <c r="I2184" t="s">
        <v>538</v>
      </c>
      <c r="J2184" s="35">
        <f>ROUND(E2184* H2184,5)</f>
        <v>0</v>
      </c>
      <c r="K2184" s="36"/>
    </row>
    <row r="2185" spans="1:27" x14ac:dyDescent="0.25">
      <c r="D2185" s="37" t="s">
        <v>1294</v>
      </c>
      <c r="E2185" s="36"/>
      <c r="H2185" s="36"/>
      <c r="K2185" s="34">
        <f>SUM(J2184:J2184)</f>
        <v>0</v>
      </c>
    </row>
    <row r="2186" spans="1:27" x14ac:dyDescent="0.25">
      <c r="E2186" s="36"/>
      <c r="H2186" s="36"/>
      <c r="K2186" s="36"/>
    </row>
    <row r="2187" spans="1:27" x14ac:dyDescent="0.25">
      <c r="D2187" s="37" t="s">
        <v>555</v>
      </c>
      <c r="E2187" s="36"/>
      <c r="H2187" s="36">
        <v>1.5</v>
      </c>
      <c r="I2187" t="s">
        <v>556</v>
      </c>
      <c r="J2187">
        <f>ROUND(H2187/100*K2176,5)</f>
        <v>2.0379999999999999E-2</v>
      </c>
      <c r="K2187" s="36"/>
    </row>
    <row r="2188" spans="1:27" x14ac:dyDescent="0.25">
      <c r="D2188" s="37" t="s">
        <v>554</v>
      </c>
      <c r="E2188" s="36"/>
      <c r="H2188" s="36"/>
      <c r="K2188" s="39">
        <f>SUM(J2173:J2187)</f>
        <v>10.683969999999999</v>
      </c>
    </row>
    <row r="2189" spans="1:27" x14ac:dyDescent="0.25">
      <c r="D2189" s="37" t="s">
        <v>596</v>
      </c>
      <c r="E2189" s="36"/>
      <c r="H2189" s="36">
        <v>5</v>
      </c>
      <c r="I2189" t="s">
        <v>556</v>
      </c>
      <c r="K2189" s="34">
        <f>ROUND(H2189/100*K2188,5)</f>
        <v>0.53420000000000001</v>
      </c>
    </row>
    <row r="2190" spans="1:27" x14ac:dyDescent="0.25">
      <c r="D2190" s="37" t="s">
        <v>557</v>
      </c>
      <c r="E2190" s="36"/>
      <c r="H2190" s="36"/>
      <c r="K2190" s="39">
        <f>SUM(K2188:K2189)</f>
        <v>11.218169999999999</v>
      </c>
    </row>
    <row r="2192" spans="1:27" ht="45" customHeight="1" x14ac:dyDescent="0.25">
      <c r="A2192" s="28" t="s">
        <v>1295</v>
      </c>
      <c r="B2192" s="28" t="s">
        <v>395</v>
      </c>
      <c r="C2192" s="29" t="s">
        <v>24</v>
      </c>
      <c r="D2192" s="7" t="s">
        <v>396</v>
      </c>
      <c r="E2192" s="6"/>
      <c r="F2192" s="6"/>
      <c r="G2192" s="29"/>
      <c r="H2192" s="31" t="s">
        <v>530</v>
      </c>
      <c r="I2192" s="5">
        <v>1</v>
      </c>
      <c r="J2192" s="4"/>
      <c r="K2192" s="32">
        <f>ROUND(K2209,2)</f>
        <v>11.57</v>
      </c>
      <c r="L2192" s="30" t="s">
        <v>1296</v>
      </c>
      <c r="M2192" s="29"/>
      <c r="N2192" s="29"/>
      <c r="O2192" s="29"/>
      <c r="P2192" s="29"/>
      <c r="Q2192" s="29"/>
      <c r="R2192" s="29"/>
      <c r="S2192" s="29"/>
      <c r="T2192" s="29"/>
      <c r="U2192" s="29"/>
      <c r="V2192" s="29"/>
      <c r="W2192" s="29"/>
      <c r="X2192" s="29"/>
      <c r="Y2192" s="29"/>
      <c r="Z2192" s="29"/>
      <c r="AA2192" s="29"/>
    </row>
    <row r="2193" spans="2:11" x14ac:dyDescent="0.25">
      <c r="B2193" s="24" t="s">
        <v>532</v>
      </c>
    </row>
    <row r="2194" spans="2:11" x14ac:dyDescent="0.25">
      <c r="B2194" t="s">
        <v>705</v>
      </c>
      <c r="C2194" t="s">
        <v>534</v>
      </c>
      <c r="D2194" t="s">
        <v>706</v>
      </c>
      <c r="E2194" s="33">
        <v>7.2100000000000003E-3</v>
      </c>
      <c r="F2194" t="s">
        <v>536</v>
      </c>
      <c r="G2194" t="s">
        <v>537</v>
      </c>
      <c r="H2194" s="34">
        <v>26.12</v>
      </c>
      <c r="I2194" t="s">
        <v>538</v>
      </c>
      <c r="J2194" s="35">
        <f>ROUND(E2194/I2192* H2194,5)</f>
        <v>0.18833</v>
      </c>
      <c r="K2194" s="36"/>
    </row>
    <row r="2195" spans="2:11" x14ac:dyDescent="0.25">
      <c r="B2195" t="s">
        <v>703</v>
      </c>
      <c r="C2195" t="s">
        <v>534</v>
      </c>
      <c r="D2195" t="s">
        <v>704</v>
      </c>
      <c r="E2195" s="33">
        <v>7.2100000000000003E-3</v>
      </c>
      <c r="F2195" t="s">
        <v>536</v>
      </c>
      <c r="G2195" t="s">
        <v>537</v>
      </c>
      <c r="H2195" s="34">
        <v>30.41</v>
      </c>
      <c r="I2195" t="s">
        <v>538</v>
      </c>
      <c r="J2195" s="35">
        <f>ROUND(E2195/I2192* H2195,5)</f>
        <v>0.21926000000000001</v>
      </c>
      <c r="K2195" s="36"/>
    </row>
    <row r="2196" spans="2:11" x14ac:dyDescent="0.25">
      <c r="D2196" s="37" t="s">
        <v>539</v>
      </c>
      <c r="E2196" s="36"/>
      <c r="H2196" s="36"/>
      <c r="K2196" s="34">
        <f>SUM(J2194:J2195)</f>
        <v>0.40759000000000001</v>
      </c>
    </row>
    <row r="2197" spans="2:11" x14ac:dyDescent="0.25">
      <c r="B2197" s="24" t="s">
        <v>544</v>
      </c>
      <c r="E2197" s="36"/>
      <c r="H2197" s="36"/>
      <c r="K2197" s="36"/>
    </row>
    <row r="2198" spans="2:11" ht="180" x14ac:dyDescent="0.25">
      <c r="B2198" t="s">
        <v>1289</v>
      </c>
      <c r="C2198" t="s">
        <v>24</v>
      </c>
      <c r="D2198" s="38" t="s">
        <v>1290</v>
      </c>
      <c r="E2198" s="33">
        <v>1.02</v>
      </c>
      <c r="G2198" t="s">
        <v>537</v>
      </c>
      <c r="H2198" s="34">
        <v>7.54</v>
      </c>
      <c r="I2198" t="s">
        <v>538</v>
      </c>
      <c r="J2198" s="35">
        <f>ROUND(E2198* H2198,5)</f>
        <v>7.6908000000000003</v>
      </c>
      <c r="K2198" s="36"/>
    </row>
    <row r="2199" spans="2:11" x14ac:dyDescent="0.25">
      <c r="B2199" t="s">
        <v>1297</v>
      </c>
      <c r="C2199" t="s">
        <v>31</v>
      </c>
      <c r="D2199" t="s">
        <v>1298</v>
      </c>
      <c r="E2199" s="33">
        <v>1</v>
      </c>
      <c r="G2199" t="s">
        <v>537</v>
      </c>
      <c r="H2199" s="34">
        <v>0.17</v>
      </c>
      <c r="I2199" t="s">
        <v>538</v>
      </c>
      <c r="J2199" s="35">
        <f>ROUND(E2199* H2199,5)</f>
        <v>0.17</v>
      </c>
      <c r="K2199" s="36"/>
    </row>
    <row r="2200" spans="2:11" x14ac:dyDescent="0.25">
      <c r="B2200" t="s">
        <v>1299</v>
      </c>
      <c r="C2200" t="s">
        <v>31</v>
      </c>
      <c r="D2200" t="s">
        <v>1300</v>
      </c>
      <c r="E2200" s="33">
        <v>7.4999999999999997E-2</v>
      </c>
      <c r="G2200" t="s">
        <v>537</v>
      </c>
      <c r="H2200" s="34">
        <v>36.57</v>
      </c>
      <c r="I2200" t="s">
        <v>538</v>
      </c>
      <c r="J2200" s="35">
        <f>ROUND(E2200* H2200,5)</f>
        <v>2.74275</v>
      </c>
      <c r="K2200" s="36"/>
    </row>
    <row r="2201" spans="2:11" x14ac:dyDescent="0.25">
      <c r="D2201" s="37" t="s">
        <v>553</v>
      </c>
      <c r="E2201" s="36"/>
      <c r="H2201" s="36"/>
      <c r="K2201" s="34">
        <f>SUM(J2198:J2200)</f>
        <v>10.60355</v>
      </c>
    </row>
    <row r="2202" spans="2:11" x14ac:dyDescent="0.25">
      <c r="B2202" s="24" t="s">
        <v>1291</v>
      </c>
      <c r="E2202" s="36"/>
      <c r="H2202" s="36"/>
      <c r="K2202" s="36"/>
    </row>
    <row r="2203" spans="2:11" x14ac:dyDescent="0.25">
      <c r="B2203" t="s">
        <v>1301</v>
      </c>
      <c r="C2203" t="s">
        <v>24</v>
      </c>
      <c r="D2203" t="s">
        <v>1302</v>
      </c>
      <c r="E2203" s="33">
        <v>1</v>
      </c>
      <c r="G2203" t="s">
        <v>537</v>
      </c>
      <c r="H2203" s="34">
        <v>0</v>
      </c>
      <c r="I2203" t="s">
        <v>538</v>
      </c>
      <c r="J2203" s="35">
        <f>ROUND(E2203* H2203,5)</f>
        <v>0</v>
      </c>
      <c r="K2203" s="36"/>
    </row>
    <row r="2204" spans="2:11" x14ac:dyDescent="0.25">
      <c r="D2204" s="37" t="s">
        <v>1294</v>
      </c>
      <c r="E2204" s="36"/>
      <c r="H2204" s="36"/>
      <c r="K2204" s="34">
        <f>SUM(J2203:J2203)</f>
        <v>0</v>
      </c>
    </row>
    <row r="2205" spans="2:11" x14ac:dyDescent="0.25">
      <c r="E2205" s="36"/>
      <c r="H2205" s="36"/>
      <c r="K2205" s="36"/>
    </row>
    <row r="2206" spans="2:11" x14ac:dyDescent="0.25">
      <c r="D2206" s="37" t="s">
        <v>555</v>
      </c>
      <c r="E2206" s="36"/>
      <c r="H2206" s="36">
        <v>1.5</v>
      </c>
      <c r="I2206" t="s">
        <v>556</v>
      </c>
      <c r="J2206">
        <f>ROUND(H2206/100*K2196,5)</f>
        <v>6.11E-3</v>
      </c>
      <c r="K2206" s="36"/>
    </row>
    <row r="2207" spans="2:11" x14ac:dyDescent="0.25">
      <c r="D2207" s="37" t="s">
        <v>554</v>
      </c>
      <c r="E2207" s="36"/>
      <c r="H2207" s="36"/>
      <c r="K2207" s="39">
        <f>SUM(J2193:J2206)</f>
        <v>11.017250000000001</v>
      </c>
    </row>
    <row r="2208" spans="2:11" x14ac:dyDescent="0.25">
      <c r="D2208" s="37" t="s">
        <v>596</v>
      </c>
      <c r="E2208" s="36"/>
      <c r="H2208" s="36">
        <v>5</v>
      </c>
      <c r="I2208" t="s">
        <v>556</v>
      </c>
      <c r="K2208" s="34">
        <f>ROUND(H2208/100*K2207,5)</f>
        <v>0.55086000000000002</v>
      </c>
    </row>
    <row r="2209" spans="1:27" x14ac:dyDescent="0.25">
      <c r="D2209" s="37" t="s">
        <v>557</v>
      </c>
      <c r="E2209" s="36"/>
      <c r="H2209" s="36"/>
      <c r="K2209" s="39">
        <f>SUM(K2207:K2208)</f>
        <v>11.568110000000001</v>
      </c>
    </row>
    <row r="2211" spans="1:27" ht="45" customHeight="1" x14ac:dyDescent="0.25">
      <c r="A2211" s="28" t="s">
        <v>1303</v>
      </c>
      <c r="B2211" s="28" t="s">
        <v>397</v>
      </c>
      <c r="C2211" s="29" t="s">
        <v>24</v>
      </c>
      <c r="D2211" s="7" t="s">
        <v>398</v>
      </c>
      <c r="E2211" s="6"/>
      <c r="F2211" s="6"/>
      <c r="G2211" s="29"/>
      <c r="H2211" s="31" t="s">
        <v>530</v>
      </c>
      <c r="I2211" s="5">
        <v>1</v>
      </c>
      <c r="J2211" s="4"/>
      <c r="K2211" s="32">
        <f>ROUND(K2224,2)</f>
        <v>19.52</v>
      </c>
      <c r="L2211" s="30" t="s">
        <v>1304</v>
      </c>
      <c r="M2211" s="29"/>
      <c r="N2211" s="29"/>
      <c r="O2211" s="29"/>
      <c r="P2211" s="29"/>
      <c r="Q2211" s="29"/>
      <c r="R2211" s="29"/>
      <c r="S2211" s="29"/>
      <c r="T2211" s="29"/>
      <c r="U2211" s="29"/>
      <c r="V2211" s="29"/>
      <c r="W2211" s="29"/>
      <c r="X2211" s="29"/>
      <c r="Y2211" s="29"/>
      <c r="Z2211" s="29"/>
      <c r="AA2211" s="29"/>
    </row>
    <row r="2212" spans="1:27" x14ac:dyDescent="0.25">
      <c r="B2212" s="24" t="s">
        <v>532</v>
      </c>
    </row>
    <row r="2213" spans="1:27" x14ac:dyDescent="0.25">
      <c r="B2213" t="s">
        <v>705</v>
      </c>
      <c r="C2213" t="s">
        <v>534</v>
      </c>
      <c r="D2213" t="s">
        <v>706</v>
      </c>
      <c r="E2213" s="33">
        <v>0.11</v>
      </c>
      <c r="F2213" t="s">
        <v>536</v>
      </c>
      <c r="G2213" t="s">
        <v>537</v>
      </c>
      <c r="H2213" s="34">
        <v>26.12</v>
      </c>
      <c r="I2213" t="s">
        <v>538</v>
      </c>
      <c r="J2213" s="35">
        <f>ROUND(E2213/I2211* H2213,5)</f>
        <v>2.8732000000000002</v>
      </c>
      <c r="K2213" s="36"/>
    </row>
    <row r="2214" spans="1:27" x14ac:dyDescent="0.25">
      <c r="B2214" t="s">
        <v>703</v>
      </c>
      <c r="C2214" t="s">
        <v>534</v>
      </c>
      <c r="D2214" t="s">
        <v>704</v>
      </c>
      <c r="E2214" s="33">
        <v>0.11</v>
      </c>
      <c r="F2214" t="s">
        <v>536</v>
      </c>
      <c r="G2214" t="s">
        <v>537</v>
      </c>
      <c r="H2214" s="34">
        <v>30.41</v>
      </c>
      <c r="I2214" t="s">
        <v>538</v>
      </c>
      <c r="J2214" s="35">
        <f>ROUND(E2214/I2211* H2214,5)</f>
        <v>3.3451</v>
      </c>
      <c r="K2214" s="36"/>
    </row>
    <row r="2215" spans="1:27" x14ac:dyDescent="0.25">
      <c r="D2215" s="37" t="s">
        <v>539</v>
      </c>
      <c r="E2215" s="36"/>
      <c r="H2215" s="36"/>
      <c r="K2215" s="34">
        <f>SUM(J2213:J2214)</f>
        <v>6.2183000000000002</v>
      </c>
    </row>
    <row r="2216" spans="1:27" x14ac:dyDescent="0.25">
      <c r="B2216" s="24" t="s">
        <v>544</v>
      </c>
      <c r="E2216" s="36"/>
      <c r="H2216" s="36"/>
      <c r="K2216" s="36"/>
    </row>
    <row r="2217" spans="1:27" x14ac:dyDescent="0.25">
      <c r="B2217" t="s">
        <v>1305</v>
      </c>
      <c r="C2217" t="s">
        <v>24</v>
      </c>
      <c r="D2217" t="s">
        <v>1306</v>
      </c>
      <c r="E2217" s="33">
        <v>1.02</v>
      </c>
      <c r="G2217" t="s">
        <v>537</v>
      </c>
      <c r="H2217" s="34">
        <v>12.01</v>
      </c>
      <c r="I2217" t="s">
        <v>538</v>
      </c>
      <c r="J2217" s="35">
        <f>ROUND(E2217* H2217,5)</f>
        <v>12.2502</v>
      </c>
      <c r="K2217" s="36"/>
    </row>
    <row r="2218" spans="1:27" ht="135" x14ac:dyDescent="0.25">
      <c r="B2218" t="s">
        <v>1307</v>
      </c>
      <c r="C2218" t="s">
        <v>31</v>
      </c>
      <c r="D2218" s="38" t="s">
        <v>1308</v>
      </c>
      <c r="E2218" s="33">
        <v>0.5</v>
      </c>
      <c r="G2218" t="s">
        <v>537</v>
      </c>
      <c r="H2218" s="34">
        <v>0.06</v>
      </c>
      <c r="I2218" t="s">
        <v>538</v>
      </c>
      <c r="J2218" s="35">
        <f>ROUND(E2218* H2218,5)</f>
        <v>0.03</v>
      </c>
      <c r="K2218" s="36"/>
    </row>
    <row r="2219" spans="1:27" x14ac:dyDescent="0.25">
      <c r="D2219" s="37" t="s">
        <v>553</v>
      </c>
      <c r="E2219" s="36"/>
      <c r="H2219" s="36"/>
      <c r="K2219" s="34">
        <f>SUM(J2217:J2218)</f>
        <v>12.280199999999999</v>
      </c>
    </row>
    <row r="2220" spans="1:27" x14ac:dyDescent="0.25">
      <c r="E2220" s="36"/>
      <c r="H2220" s="36"/>
      <c r="K2220" s="36"/>
    </row>
    <row r="2221" spans="1:27" x14ac:dyDescent="0.25">
      <c r="D2221" s="37" t="s">
        <v>555</v>
      </c>
      <c r="E2221" s="36"/>
      <c r="H2221" s="36">
        <v>1.5</v>
      </c>
      <c r="I2221" t="s">
        <v>556</v>
      </c>
      <c r="J2221">
        <f>ROUND(H2221/100*K2215,5)</f>
        <v>9.3270000000000006E-2</v>
      </c>
      <c r="K2221" s="36"/>
    </row>
    <row r="2222" spans="1:27" x14ac:dyDescent="0.25">
      <c r="D2222" s="37" t="s">
        <v>554</v>
      </c>
      <c r="E2222" s="36"/>
      <c r="H2222" s="36"/>
      <c r="K2222" s="39">
        <f>SUM(J2212:J2221)</f>
        <v>18.59177</v>
      </c>
    </row>
    <row r="2223" spans="1:27" x14ac:dyDescent="0.25">
      <c r="D2223" s="37" t="s">
        <v>596</v>
      </c>
      <c r="E2223" s="36"/>
      <c r="H2223" s="36">
        <v>5</v>
      </c>
      <c r="I2223" t="s">
        <v>556</v>
      </c>
      <c r="K2223" s="34">
        <f>ROUND(H2223/100*K2222,5)</f>
        <v>0.92959000000000003</v>
      </c>
    </row>
    <row r="2224" spans="1:27" x14ac:dyDescent="0.25">
      <c r="D2224" s="37" t="s">
        <v>557</v>
      </c>
      <c r="E2224" s="36"/>
      <c r="H2224" s="36"/>
      <c r="K2224" s="39">
        <f>SUM(K2222:K2223)</f>
        <v>19.521360000000001</v>
      </c>
    </row>
    <row r="2226" spans="1:27" ht="45" customHeight="1" x14ac:dyDescent="0.25">
      <c r="A2226" s="28" t="s">
        <v>1309</v>
      </c>
      <c r="B2226" s="28" t="s">
        <v>355</v>
      </c>
      <c r="C2226" s="29" t="s">
        <v>31</v>
      </c>
      <c r="D2226" s="7" t="s">
        <v>356</v>
      </c>
      <c r="E2226" s="6"/>
      <c r="F2226" s="6"/>
      <c r="G2226" s="29"/>
      <c r="H2226" s="31" t="s">
        <v>530</v>
      </c>
      <c r="I2226" s="5">
        <v>1</v>
      </c>
      <c r="J2226" s="4"/>
      <c r="K2226" s="32">
        <f>ROUND(K2236,2)</f>
        <v>2382.94</v>
      </c>
      <c r="L2226" s="30" t="s">
        <v>1310</v>
      </c>
      <c r="M2226" s="29"/>
      <c r="N2226" s="29"/>
      <c r="O2226" s="29"/>
      <c r="P2226" s="29"/>
      <c r="Q2226" s="29"/>
      <c r="R2226" s="29"/>
      <c r="S2226" s="29"/>
      <c r="T2226" s="29"/>
      <c r="U2226" s="29"/>
      <c r="V2226" s="29"/>
      <c r="W2226" s="29"/>
      <c r="X2226" s="29"/>
      <c r="Y2226" s="29"/>
      <c r="Z2226" s="29"/>
      <c r="AA2226" s="29"/>
    </row>
    <row r="2227" spans="1:27" x14ac:dyDescent="0.25">
      <c r="B2227" s="24" t="s">
        <v>532</v>
      </c>
    </row>
    <row r="2228" spans="1:27" x14ac:dyDescent="0.25">
      <c r="B2228" t="s">
        <v>1311</v>
      </c>
      <c r="C2228" t="s">
        <v>534</v>
      </c>
      <c r="D2228" t="s">
        <v>694</v>
      </c>
      <c r="E2228" s="33">
        <v>3</v>
      </c>
      <c r="F2228" t="s">
        <v>536</v>
      </c>
      <c r="G2228" t="s">
        <v>537</v>
      </c>
      <c r="H2228" s="34">
        <v>26.08</v>
      </c>
      <c r="I2228" t="s">
        <v>538</v>
      </c>
      <c r="J2228" s="35">
        <f>ROUND(E2228/I2226* H2228,5)</f>
        <v>78.239999999999995</v>
      </c>
      <c r="K2228" s="36"/>
    </row>
    <row r="2229" spans="1:27" x14ac:dyDescent="0.25">
      <c r="B2229" t="s">
        <v>1312</v>
      </c>
      <c r="C2229" t="s">
        <v>534</v>
      </c>
      <c r="D2229" t="s">
        <v>692</v>
      </c>
      <c r="E2229" s="33">
        <v>3</v>
      </c>
      <c r="F2229" t="s">
        <v>536</v>
      </c>
      <c r="G2229" t="s">
        <v>537</v>
      </c>
      <c r="H2229" s="34">
        <v>30.41</v>
      </c>
      <c r="I2229" t="s">
        <v>538</v>
      </c>
      <c r="J2229" s="35">
        <f>ROUND(E2229/I2226* H2229,5)</f>
        <v>91.23</v>
      </c>
      <c r="K2229" s="36"/>
    </row>
    <row r="2230" spans="1:27" x14ac:dyDescent="0.25">
      <c r="D2230" s="37" t="s">
        <v>539</v>
      </c>
      <c r="E2230" s="36"/>
      <c r="H2230" s="36"/>
      <c r="K2230" s="34">
        <f>SUM(J2228:J2229)</f>
        <v>169.47</v>
      </c>
    </row>
    <row r="2231" spans="1:27" x14ac:dyDescent="0.25">
      <c r="B2231" s="24" t="s">
        <v>544</v>
      </c>
      <c r="E2231" s="36"/>
      <c r="H2231" s="36"/>
      <c r="K2231" s="36"/>
    </row>
    <row r="2232" spans="1:27" ht="409.5" x14ac:dyDescent="0.25">
      <c r="B2232" t="s">
        <v>1313</v>
      </c>
      <c r="C2232" t="s">
        <v>31</v>
      </c>
      <c r="D2232" s="38" t="s">
        <v>1314</v>
      </c>
      <c r="E2232" s="33">
        <v>1</v>
      </c>
      <c r="G2232" t="s">
        <v>537</v>
      </c>
      <c r="H2232" s="34">
        <v>2100</v>
      </c>
      <c r="I2232" t="s">
        <v>538</v>
      </c>
      <c r="J2232" s="35">
        <f>ROUND(E2232* H2232,5)</f>
        <v>2100</v>
      </c>
      <c r="K2232" s="36"/>
    </row>
    <row r="2233" spans="1:27" x14ac:dyDescent="0.25">
      <c r="D2233" s="37" t="s">
        <v>553</v>
      </c>
      <c r="E2233" s="36"/>
      <c r="H2233" s="36"/>
      <c r="K2233" s="34">
        <f>SUM(J2232:J2232)</f>
        <v>2100</v>
      </c>
    </row>
    <row r="2234" spans="1:27" x14ac:dyDescent="0.25">
      <c r="D2234" s="37" t="s">
        <v>554</v>
      </c>
      <c r="E2234" s="36"/>
      <c r="H2234" s="36"/>
      <c r="K2234" s="39">
        <f>SUM(J2227:J2233)</f>
        <v>2269.4699999999998</v>
      </c>
    </row>
    <row r="2235" spans="1:27" x14ac:dyDescent="0.25">
      <c r="D2235" s="37" t="s">
        <v>596</v>
      </c>
      <c r="E2235" s="36"/>
      <c r="H2235" s="36">
        <v>5</v>
      </c>
      <c r="I2235" t="s">
        <v>556</v>
      </c>
      <c r="K2235" s="34">
        <f>ROUND(H2235/100*K2234,5)</f>
        <v>113.4735</v>
      </c>
    </row>
    <row r="2236" spans="1:27" x14ac:dyDescent="0.25">
      <c r="D2236" s="37" t="s">
        <v>557</v>
      </c>
      <c r="E2236" s="36"/>
      <c r="H2236" s="36"/>
      <c r="K2236" s="39">
        <f>SUM(K2234:K2235)</f>
        <v>2382.9434999999999</v>
      </c>
    </row>
    <row r="2238" spans="1:27" ht="45" customHeight="1" x14ac:dyDescent="0.25">
      <c r="A2238" s="28"/>
      <c r="B2238" s="28" t="s">
        <v>1315</v>
      </c>
      <c r="C2238" s="29" t="s">
        <v>31</v>
      </c>
      <c r="D2238" s="7" t="s">
        <v>1316</v>
      </c>
      <c r="E2238" s="6"/>
      <c r="F2238" s="6"/>
      <c r="G2238" s="29"/>
      <c r="H2238" s="31" t="s">
        <v>530</v>
      </c>
      <c r="I2238" s="5">
        <v>1</v>
      </c>
      <c r="J2238" s="4"/>
      <c r="K2238" s="32">
        <f>ROUND(K2250,2)</f>
        <v>8.76</v>
      </c>
      <c r="L2238" s="30" t="s">
        <v>1317</v>
      </c>
      <c r="M2238" s="29"/>
      <c r="N2238" s="29"/>
      <c r="O2238" s="29"/>
      <c r="P2238" s="29"/>
      <c r="Q2238" s="29"/>
      <c r="R2238" s="29"/>
      <c r="S2238" s="29"/>
      <c r="T2238" s="29"/>
      <c r="U2238" s="29"/>
      <c r="V2238" s="29"/>
      <c r="W2238" s="29"/>
      <c r="X2238" s="29"/>
      <c r="Y2238" s="29"/>
      <c r="Z2238" s="29"/>
      <c r="AA2238" s="29"/>
    </row>
    <row r="2239" spans="1:27" x14ac:dyDescent="0.25">
      <c r="B2239" s="24" t="s">
        <v>532</v>
      </c>
    </row>
    <row r="2240" spans="1:27" x14ac:dyDescent="0.25">
      <c r="B2240" t="s">
        <v>691</v>
      </c>
      <c r="C2240" t="s">
        <v>534</v>
      </c>
      <c r="D2240" t="s">
        <v>692</v>
      </c>
      <c r="E2240" s="33">
        <v>0.15</v>
      </c>
      <c r="F2240" t="s">
        <v>536</v>
      </c>
      <c r="G2240" t="s">
        <v>537</v>
      </c>
      <c r="H2240" s="34">
        <v>30.41</v>
      </c>
      <c r="I2240" t="s">
        <v>538</v>
      </c>
      <c r="J2240" s="35">
        <f>ROUND(E2240/I2238* H2240,5)</f>
        <v>4.5614999999999997</v>
      </c>
      <c r="K2240" s="36"/>
    </row>
    <row r="2241" spans="1:27" x14ac:dyDescent="0.25">
      <c r="B2241" t="s">
        <v>693</v>
      </c>
      <c r="C2241" t="s">
        <v>534</v>
      </c>
      <c r="D2241" t="s">
        <v>694</v>
      </c>
      <c r="E2241" s="33">
        <v>0.05</v>
      </c>
      <c r="F2241" t="s">
        <v>536</v>
      </c>
      <c r="G2241" t="s">
        <v>537</v>
      </c>
      <c r="H2241" s="34">
        <v>26.08</v>
      </c>
      <c r="I2241" t="s">
        <v>538</v>
      </c>
      <c r="J2241" s="35">
        <f>ROUND(E2241/I2238* H2241,5)</f>
        <v>1.304</v>
      </c>
      <c r="K2241" s="36"/>
    </row>
    <row r="2242" spans="1:27" x14ac:dyDescent="0.25">
      <c r="D2242" s="37" t="s">
        <v>539</v>
      </c>
      <c r="E2242" s="36"/>
      <c r="H2242" s="36"/>
      <c r="K2242" s="34">
        <f>SUM(J2240:J2241)</f>
        <v>5.8654999999999999</v>
      </c>
    </row>
    <row r="2243" spans="1:27" x14ac:dyDescent="0.25">
      <c r="B2243" s="24" t="s">
        <v>544</v>
      </c>
      <c r="E2243" s="36"/>
      <c r="H2243" s="36"/>
      <c r="K2243" s="36"/>
    </row>
    <row r="2244" spans="1:27" x14ac:dyDescent="0.25">
      <c r="B2244" t="s">
        <v>1318</v>
      </c>
      <c r="C2244" t="s">
        <v>31</v>
      </c>
      <c r="D2244" t="s">
        <v>1319</v>
      </c>
      <c r="E2244" s="33">
        <v>1</v>
      </c>
      <c r="G2244" t="s">
        <v>537</v>
      </c>
      <c r="H2244" s="34">
        <v>2.39</v>
      </c>
      <c r="I2244" t="s">
        <v>538</v>
      </c>
      <c r="J2244" s="35">
        <f>ROUND(E2244* H2244,5)</f>
        <v>2.39</v>
      </c>
      <c r="K2244" s="36"/>
    </row>
    <row r="2245" spans="1:27" x14ac:dyDescent="0.25">
      <c r="D2245" s="37" t="s">
        <v>553</v>
      </c>
      <c r="E2245" s="36"/>
      <c r="H2245" s="36"/>
      <c r="K2245" s="34">
        <f>SUM(J2244:J2244)</f>
        <v>2.39</v>
      </c>
    </row>
    <row r="2246" spans="1:27" x14ac:dyDescent="0.25">
      <c r="E2246" s="36"/>
      <c r="H2246" s="36"/>
      <c r="K2246" s="36"/>
    </row>
    <row r="2247" spans="1:27" x14ac:dyDescent="0.25">
      <c r="D2247" s="37" t="s">
        <v>555</v>
      </c>
      <c r="E2247" s="36"/>
      <c r="H2247" s="36">
        <v>1.5</v>
      </c>
      <c r="I2247" t="s">
        <v>556</v>
      </c>
      <c r="J2247">
        <f>ROUND(H2247/100*K2242,5)</f>
        <v>8.7980000000000003E-2</v>
      </c>
      <c r="K2247" s="36"/>
    </row>
    <row r="2248" spans="1:27" x14ac:dyDescent="0.25">
      <c r="D2248" s="37" t="s">
        <v>554</v>
      </c>
      <c r="E2248" s="36"/>
      <c r="H2248" s="36"/>
      <c r="K2248" s="39">
        <f>SUM(J2239:J2247)</f>
        <v>8.3434799999999996</v>
      </c>
    </row>
    <row r="2249" spans="1:27" x14ac:dyDescent="0.25">
      <c r="D2249" s="37" t="s">
        <v>596</v>
      </c>
      <c r="E2249" s="36"/>
      <c r="H2249" s="36">
        <v>5</v>
      </c>
      <c r="I2249" t="s">
        <v>556</v>
      </c>
      <c r="K2249" s="34">
        <f>ROUND(H2249/100*K2248,5)</f>
        <v>0.41716999999999999</v>
      </c>
    </row>
    <row r="2250" spans="1:27" x14ac:dyDescent="0.25">
      <c r="D2250" s="37" t="s">
        <v>557</v>
      </c>
      <c r="E2250" s="36"/>
      <c r="H2250" s="36"/>
      <c r="K2250" s="39">
        <f>SUM(K2248:K2249)</f>
        <v>8.76065</v>
      </c>
    </row>
    <row r="2252" spans="1:27" ht="45" customHeight="1" x14ac:dyDescent="0.25">
      <c r="A2252" s="28" t="s">
        <v>1320</v>
      </c>
      <c r="B2252" s="28" t="s">
        <v>378</v>
      </c>
      <c r="C2252" s="29" t="s">
        <v>31</v>
      </c>
      <c r="D2252" s="7" t="s">
        <v>379</v>
      </c>
      <c r="E2252" s="6"/>
      <c r="F2252" s="6"/>
      <c r="G2252" s="29"/>
      <c r="H2252" s="31" t="s">
        <v>530</v>
      </c>
      <c r="I2252" s="5">
        <v>1</v>
      </c>
      <c r="J2252" s="4"/>
      <c r="K2252" s="32">
        <f>ROUND(K2264,2)</f>
        <v>806.58</v>
      </c>
      <c r="L2252" s="30" t="s">
        <v>1321</v>
      </c>
      <c r="M2252" s="29"/>
      <c r="N2252" s="29"/>
      <c r="O2252" s="29"/>
      <c r="P2252" s="29"/>
      <c r="Q2252" s="29"/>
      <c r="R2252" s="29"/>
      <c r="S2252" s="29"/>
      <c r="T2252" s="29"/>
      <c r="U2252" s="29"/>
      <c r="V2252" s="29"/>
      <c r="W2252" s="29"/>
      <c r="X2252" s="29"/>
      <c r="Y2252" s="29"/>
      <c r="Z2252" s="29"/>
      <c r="AA2252" s="29"/>
    </row>
    <row r="2253" spans="1:27" x14ac:dyDescent="0.25">
      <c r="B2253" s="24" t="s">
        <v>532</v>
      </c>
    </row>
    <row r="2254" spans="1:27" x14ac:dyDescent="0.25">
      <c r="B2254" t="s">
        <v>691</v>
      </c>
      <c r="C2254" t="s">
        <v>534</v>
      </c>
      <c r="D2254" t="s">
        <v>692</v>
      </c>
      <c r="E2254" s="33">
        <v>0.5</v>
      </c>
      <c r="F2254" t="s">
        <v>536</v>
      </c>
      <c r="G2254" t="s">
        <v>537</v>
      </c>
      <c r="H2254" s="34">
        <v>30.41</v>
      </c>
      <c r="I2254" t="s">
        <v>538</v>
      </c>
      <c r="J2254" s="35">
        <f>ROUND(E2254/I2252* H2254,5)</f>
        <v>15.205</v>
      </c>
      <c r="K2254" s="36"/>
    </row>
    <row r="2255" spans="1:27" x14ac:dyDescent="0.25">
      <c r="B2255" t="s">
        <v>693</v>
      </c>
      <c r="C2255" t="s">
        <v>534</v>
      </c>
      <c r="D2255" t="s">
        <v>694</v>
      </c>
      <c r="E2255" s="33">
        <v>0.5</v>
      </c>
      <c r="F2255" t="s">
        <v>536</v>
      </c>
      <c r="G2255" t="s">
        <v>537</v>
      </c>
      <c r="H2255" s="34">
        <v>26.08</v>
      </c>
      <c r="I2255" t="s">
        <v>538</v>
      </c>
      <c r="J2255" s="35">
        <f>ROUND(E2255/I2252* H2255,5)</f>
        <v>13.04</v>
      </c>
      <c r="K2255" s="36"/>
    </row>
    <row r="2256" spans="1:27" x14ac:dyDescent="0.25">
      <c r="D2256" s="37" t="s">
        <v>539</v>
      </c>
      <c r="E2256" s="36"/>
      <c r="H2256" s="36"/>
      <c r="K2256" s="34">
        <f>SUM(J2254:J2255)</f>
        <v>28.244999999999997</v>
      </c>
    </row>
    <row r="2257" spans="1:27" x14ac:dyDescent="0.25">
      <c r="B2257" s="24" t="s">
        <v>544</v>
      </c>
      <c r="E2257" s="36"/>
      <c r="H2257" s="36"/>
      <c r="K2257" s="36"/>
    </row>
    <row r="2258" spans="1:27" ht="409.5" x14ac:dyDescent="0.25">
      <c r="B2258" t="s">
        <v>1322</v>
      </c>
      <c r="C2258" t="s">
        <v>31</v>
      </c>
      <c r="D2258" s="38" t="s">
        <v>1323</v>
      </c>
      <c r="E2258" s="33">
        <v>1</v>
      </c>
      <c r="G2258" t="s">
        <v>537</v>
      </c>
      <c r="H2258" s="34">
        <v>739.5</v>
      </c>
      <c r="I2258" t="s">
        <v>538</v>
      </c>
      <c r="J2258" s="35">
        <f>ROUND(E2258* H2258,5)</f>
        <v>739.5</v>
      </c>
      <c r="K2258" s="36"/>
    </row>
    <row r="2259" spans="1:27" x14ac:dyDescent="0.25">
      <c r="D2259" s="37" t="s">
        <v>553</v>
      </c>
      <c r="E2259" s="36"/>
      <c r="H2259" s="36"/>
      <c r="K2259" s="34">
        <f>SUM(J2258:J2258)</f>
        <v>739.5</v>
      </c>
    </row>
    <row r="2260" spans="1:27" x14ac:dyDescent="0.25">
      <c r="E2260" s="36"/>
      <c r="H2260" s="36"/>
      <c r="K2260" s="36"/>
    </row>
    <row r="2261" spans="1:27" x14ac:dyDescent="0.25">
      <c r="D2261" s="37" t="s">
        <v>555</v>
      </c>
      <c r="E2261" s="36"/>
      <c r="H2261" s="36">
        <v>1.5</v>
      </c>
      <c r="I2261" t="s">
        <v>556</v>
      </c>
      <c r="J2261">
        <f>ROUND(H2261/100*K2256,5)</f>
        <v>0.42368</v>
      </c>
      <c r="K2261" s="36"/>
    </row>
    <row r="2262" spans="1:27" x14ac:dyDescent="0.25">
      <c r="D2262" s="37" t="s">
        <v>554</v>
      </c>
      <c r="E2262" s="36"/>
      <c r="H2262" s="36"/>
      <c r="K2262" s="39">
        <f>SUM(J2253:J2261)</f>
        <v>768.16867999999999</v>
      </c>
    </row>
    <row r="2263" spans="1:27" x14ac:dyDescent="0.25">
      <c r="D2263" s="37" t="s">
        <v>596</v>
      </c>
      <c r="E2263" s="36"/>
      <c r="H2263" s="36">
        <v>5</v>
      </c>
      <c r="I2263" t="s">
        <v>556</v>
      </c>
      <c r="K2263" s="34">
        <f>ROUND(H2263/100*K2262,5)</f>
        <v>38.408430000000003</v>
      </c>
    </row>
    <row r="2264" spans="1:27" x14ac:dyDescent="0.25">
      <c r="D2264" s="37" t="s">
        <v>557</v>
      </c>
      <c r="E2264" s="36"/>
      <c r="H2264" s="36"/>
      <c r="K2264" s="39">
        <f>SUM(K2262:K2263)</f>
        <v>806.57710999999995</v>
      </c>
    </row>
    <row r="2266" spans="1:27" ht="45" customHeight="1" x14ac:dyDescent="0.25">
      <c r="A2266" s="28" t="s">
        <v>1324</v>
      </c>
      <c r="B2266" s="28" t="s">
        <v>380</v>
      </c>
      <c r="C2266" s="29" t="s">
        <v>31</v>
      </c>
      <c r="D2266" s="7" t="s">
        <v>381</v>
      </c>
      <c r="E2266" s="6"/>
      <c r="F2266" s="6"/>
      <c r="G2266" s="29"/>
      <c r="H2266" s="31" t="s">
        <v>530</v>
      </c>
      <c r="I2266" s="5">
        <v>1</v>
      </c>
      <c r="J2266" s="4"/>
      <c r="K2266" s="32">
        <f>ROUND(K2278,2)</f>
        <v>36.659999999999997</v>
      </c>
      <c r="L2266" s="30" t="s">
        <v>1325</v>
      </c>
      <c r="M2266" s="29"/>
      <c r="N2266" s="29"/>
      <c r="O2266" s="29"/>
      <c r="P2266" s="29"/>
      <c r="Q2266" s="29"/>
      <c r="R2266" s="29"/>
      <c r="S2266" s="29"/>
      <c r="T2266" s="29"/>
      <c r="U2266" s="29"/>
      <c r="V2266" s="29"/>
      <c r="W2266" s="29"/>
      <c r="X2266" s="29"/>
      <c r="Y2266" s="29"/>
      <c r="Z2266" s="29"/>
      <c r="AA2266" s="29"/>
    </row>
    <row r="2267" spans="1:27" x14ac:dyDescent="0.25">
      <c r="B2267" s="24" t="s">
        <v>532</v>
      </c>
    </row>
    <row r="2268" spans="1:27" x14ac:dyDescent="0.25">
      <c r="B2268" t="s">
        <v>693</v>
      </c>
      <c r="C2268" t="s">
        <v>534</v>
      </c>
      <c r="D2268" t="s">
        <v>694</v>
      </c>
      <c r="E2268" s="33">
        <v>0.5</v>
      </c>
      <c r="F2268" t="s">
        <v>536</v>
      </c>
      <c r="G2268" t="s">
        <v>537</v>
      </c>
      <c r="H2268" s="34">
        <v>26.08</v>
      </c>
      <c r="I2268" t="s">
        <v>538</v>
      </c>
      <c r="J2268" s="35">
        <f>ROUND(E2268/I2266* H2268,5)</f>
        <v>13.04</v>
      </c>
      <c r="K2268" s="36"/>
    </row>
    <row r="2269" spans="1:27" x14ac:dyDescent="0.25">
      <c r="B2269" t="s">
        <v>691</v>
      </c>
      <c r="C2269" t="s">
        <v>534</v>
      </c>
      <c r="D2269" t="s">
        <v>692</v>
      </c>
      <c r="E2269" s="33">
        <v>0.5</v>
      </c>
      <c r="F2269" t="s">
        <v>536</v>
      </c>
      <c r="G2269" t="s">
        <v>537</v>
      </c>
      <c r="H2269" s="34">
        <v>30.41</v>
      </c>
      <c r="I2269" t="s">
        <v>538</v>
      </c>
      <c r="J2269" s="35">
        <f>ROUND(E2269/I2266* H2269,5)</f>
        <v>15.205</v>
      </c>
      <c r="K2269" s="36"/>
    </row>
    <row r="2270" spans="1:27" x14ac:dyDescent="0.25">
      <c r="D2270" s="37" t="s">
        <v>539</v>
      </c>
      <c r="E2270" s="36"/>
      <c r="H2270" s="36"/>
      <c r="K2270" s="34">
        <f>SUM(J2268:J2269)</f>
        <v>28.244999999999997</v>
      </c>
    </row>
    <row r="2271" spans="1:27" x14ac:dyDescent="0.25">
      <c r="B2271" s="24" t="s">
        <v>544</v>
      </c>
      <c r="E2271" s="36"/>
      <c r="H2271" s="36"/>
      <c r="K2271" s="36"/>
    </row>
    <row r="2272" spans="1:27" x14ac:dyDescent="0.25">
      <c r="B2272" t="s">
        <v>1326</v>
      </c>
      <c r="C2272" t="s">
        <v>31</v>
      </c>
      <c r="D2272" t="s">
        <v>1327</v>
      </c>
      <c r="E2272" s="33">
        <v>1</v>
      </c>
      <c r="G2272" t="s">
        <v>537</v>
      </c>
      <c r="H2272" s="34">
        <v>6.25</v>
      </c>
      <c r="I2272" t="s">
        <v>538</v>
      </c>
      <c r="J2272" s="35">
        <f>ROUND(E2272* H2272,5)</f>
        <v>6.25</v>
      </c>
      <c r="K2272" s="36"/>
    </row>
    <row r="2273" spans="1:27" x14ac:dyDescent="0.25">
      <c r="D2273" s="37" t="s">
        <v>553</v>
      </c>
      <c r="E2273" s="36"/>
      <c r="H2273" s="36"/>
      <c r="K2273" s="34">
        <f>SUM(J2272:J2272)</f>
        <v>6.25</v>
      </c>
    </row>
    <row r="2274" spans="1:27" x14ac:dyDescent="0.25">
      <c r="E2274" s="36"/>
      <c r="H2274" s="36"/>
      <c r="K2274" s="36"/>
    </row>
    <row r="2275" spans="1:27" x14ac:dyDescent="0.25">
      <c r="D2275" s="37" t="s">
        <v>555</v>
      </c>
      <c r="E2275" s="36"/>
      <c r="H2275" s="36">
        <v>1.5</v>
      </c>
      <c r="I2275" t="s">
        <v>556</v>
      </c>
      <c r="J2275">
        <f>ROUND(H2275/100*K2270,5)</f>
        <v>0.42368</v>
      </c>
      <c r="K2275" s="36"/>
    </row>
    <row r="2276" spans="1:27" x14ac:dyDescent="0.25">
      <c r="D2276" s="37" t="s">
        <v>554</v>
      </c>
      <c r="E2276" s="36"/>
      <c r="H2276" s="36"/>
      <c r="K2276" s="39">
        <f>SUM(J2267:J2275)</f>
        <v>34.918679999999995</v>
      </c>
    </row>
    <row r="2277" spans="1:27" x14ac:dyDescent="0.25">
      <c r="D2277" s="37" t="s">
        <v>596</v>
      </c>
      <c r="E2277" s="36"/>
      <c r="H2277" s="36">
        <v>5</v>
      </c>
      <c r="I2277" t="s">
        <v>556</v>
      </c>
      <c r="K2277" s="34">
        <f>ROUND(H2277/100*K2276,5)</f>
        <v>1.74593</v>
      </c>
    </row>
    <row r="2278" spans="1:27" x14ac:dyDescent="0.25">
      <c r="D2278" s="37" t="s">
        <v>557</v>
      </c>
      <c r="E2278" s="36"/>
      <c r="H2278" s="36"/>
      <c r="K2278" s="39">
        <f>SUM(K2276:K2277)</f>
        <v>36.664609999999996</v>
      </c>
    </row>
    <row r="2280" spans="1:27" ht="45" customHeight="1" x14ac:dyDescent="0.25">
      <c r="A2280" s="28" t="s">
        <v>1328</v>
      </c>
      <c r="B2280" s="28" t="s">
        <v>353</v>
      </c>
      <c r="C2280" s="29" t="s">
        <v>31</v>
      </c>
      <c r="D2280" s="7" t="s">
        <v>354</v>
      </c>
      <c r="E2280" s="6"/>
      <c r="F2280" s="6"/>
      <c r="G2280" s="29"/>
      <c r="H2280" s="31" t="s">
        <v>530</v>
      </c>
      <c r="I2280" s="5">
        <v>1</v>
      </c>
      <c r="J2280" s="4"/>
      <c r="K2280" s="32">
        <f>ROUND(K2290,2)</f>
        <v>639.94000000000005</v>
      </c>
      <c r="L2280" s="30" t="s">
        <v>1329</v>
      </c>
      <c r="M2280" s="29"/>
      <c r="N2280" s="29"/>
      <c r="O2280" s="29"/>
      <c r="P2280" s="29"/>
      <c r="Q2280" s="29"/>
      <c r="R2280" s="29"/>
      <c r="S2280" s="29"/>
      <c r="T2280" s="29"/>
      <c r="U2280" s="29"/>
      <c r="V2280" s="29"/>
      <c r="W2280" s="29"/>
      <c r="X2280" s="29"/>
      <c r="Y2280" s="29"/>
      <c r="Z2280" s="29"/>
      <c r="AA2280" s="29"/>
    </row>
    <row r="2281" spans="1:27" x14ac:dyDescent="0.25">
      <c r="B2281" s="24" t="s">
        <v>532</v>
      </c>
    </row>
    <row r="2282" spans="1:27" x14ac:dyDescent="0.25">
      <c r="B2282" t="s">
        <v>691</v>
      </c>
      <c r="C2282" t="s">
        <v>534</v>
      </c>
      <c r="D2282" t="s">
        <v>692</v>
      </c>
      <c r="E2282" s="33">
        <v>3</v>
      </c>
      <c r="F2282" t="s">
        <v>536</v>
      </c>
      <c r="G2282" t="s">
        <v>537</v>
      </c>
      <c r="H2282" s="34">
        <v>30.41</v>
      </c>
      <c r="I2282" t="s">
        <v>538</v>
      </c>
      <c r="J2282" s="35">
        <f>ROUND(E2282/I2280* H2282,5)</f>
        <v>91.23</v>
      </c>
      <c r="K2282" s="36"/>
    </row>
    <row r="2283" spans="1:27" x14ac:dyDescent="0.25">
      <c r="B2283" t="s">
        <v>693</v>
      </c>
      <c r="C2283" t="s">
        <v>534</v>
      </c>
      <c r="D2283" t="s">
        <v>694</v>
      </c>
      <c r="E2283" s="33">
        <v>3</v>
      </c>
      <c r="F2283" t="s">
        <v>536</v>
      </c>
      <c r="G2283" t="s">
        <v>537</v>
      </c>
      <c r="H2283" s="34">
        <v>26.08</v>
      </c>
      <c r="I2283" t="s">
        <v>538</v>
      </c>
      <c r="J2283" s="35">
        <f>ROUND(E2283/I2280* H2283,5)</f>
        <v>78.239999999999995</v>
      </c>
      <c r="K2283" s="36"/>
    </row>
    <row r="2284" spans="1:27" x14ac:dyDescent="0.25">
      <c r="D2284" s="37" t="s">
        <v>539</v>
      </c>
      <c r="E2284" s="36"/>
      <c r="H2284" s="36"/>
      <c r="K2284" s="34">
        <f>SUM(J2282:J2283)</f>
        <v>169.47</v>
      </c>
    </row>
    <row r="2285" spans="1:27" x14ac:dyDescent="0.25">
      <c r="B2285" s="24" t="s">
        <v>544</v>
      </c>
      <c r="E2285" s="36"/>
      <c r="H2285" s="36"/>
      <c r="K2285" s="36"/>
    </row>
    <row r="2286" spans="1:27" ht="360" x14ac:dyDescent="0.25">
      <c r="B2286" t="s">
        <v>1330</v>
      </c>
      <c r="C2286" t="s">
        <v>31</v>
      </c>
      <c r="D2286" s="38" t="s">
        <v>1331</v>
      </c>
      <c r="E2286" s="33">
        <v>1</v>
      </c>
      <c r="G2286" t="s">
        <v>537</v>
      </c>
      <c r="H2286" s="34">
        <v>440</v>
      </c>
      <c r="I2286" t="s">
        <v>538</v>
      </c>
      <c r="J2286" s="35">
        <f>ROUND(E2286* H2286,5)</f>
        <v>440</v>
      </c>
      <c r="K2286" s="36"/>
    </row>
    <row r="2287" spans="1:27" x14ac:dyDescent="0.25">
      <c r="D2287" s="37" t="s">
        <v>553</v>
      </c>
      <c r="E2287" s="36"/>
      <c r="H2287" s="36"/>
      <c r="K2287" s="34">
        <f>SUM(J2286:J2286)</f>
        <v>440</v>
      </c>
    </row>
    <row r="2288" spans="1:27" x14ac:dyDescent="0.25">
      <c r="D2288" s="37" t="s">
        <v>554</v>
      </c>
      <c r="E2288" s="36"/>
      <c r="H2288" s="36"/>
      <c r="K2288" s="39">
        <f>SUM(J2281:J2287)</f>
        <v>609.47</v>
      </c>
    </row>
    <row r="2289" spans="1:27" x14ac:dyDescent="0.25">
      <c r="D2289" s="37" t="s">
        <v>596</v>
      </c>
      <c r="E2289" s="36"/>
      <c r="H2289" s="36">
        <v>5</v>
      </c>
      <c r="I2289" t="s">
        <v>556</v>
      </c>
      <c r="K2289" s="34">
        <f>ROUND(H2289/100*K2288,5)</f>
        <v>30.473500000000001</v>
      </c>
    </row>
    <row r="2290" spans="1:27" x14ac:dyDescent="0.25">
      <c r="D2290" s="37" t="s">
        <v>557</v>
      </c>
      <c r="E2290" s="36"/>
      <c r="H2290" s="36"/>
      <c r="K2290" s="39">
        <f>SUM(K2288:K2289)</f>
        <v>639.94350000000009</v>
      </c>
    </row>
    <row r="2292" spans="1:27" ht="45" customHeight="1" x14ac:dyDescent="0.25">
      <c r="A2292" s="28" t="s">
        <v>1332</v>
      </c>
      <c r="B2292" s="28" t="s">
        <v>351</v>
      </c>
      <c r="C2292" s="29" t="s">
        <v>31</v>
      </c>
      <c r="D2292" s="7" t="s">
        <v>352</v>
      </c>
      <c r="E2292" s="6"/>
      <c r="F2292" s="6"/>
      <c r="G2292" s="29"/>
      <c r="H2292" s="31" t="s">
        <v>530</v>
      </c>
      <c r="I2292" s="5">
        <v>1</v>
      </c>
      <c r="J2292" s="4"/>
      <c r="K2292" s="32">
        <f>ROUND(K2302,2)</f>
        <v>636.80999999999995</v>
      </c>
      <c r="L2292" s="30" t="s">
        <v>1333</v>
      </c>
      <c r="M2292" s="29"/>
      <c r="N2292" s="29"/>
      <c r="O2292" s="29"/>
      <c r="P2292" s="29"/>
      <c r="Q2292" s="29"/>
      <c r="R2292" s="29"/>
      <c r="S2292" s="29"/>
      <c r="T2292" s="29"/>
      <c r="U2292" s="29"/>
      <c r="V2292" s="29"/>
      <c r="W2292" s="29"/>
      <c r="X2292" s="29"/>
      <c r="Y2292" s="29"/>
      <c r="Z2292" s="29"/>
      <c r="AA2292" s="29"/>
    </row>
    <row r="2293" spans="1:27" x14ac:dyDescent="0.25">
      <c r="B2293" s="24" t="s">
        <v>532</v>
      </c>
    </row>
    <row r="2294" spans="1:27" x14ac:dyDescent="0.25">
      <c r="B2294" t="s">
        <v>693</v>
      </c>
      <c r="C2294" t="s">
        <v>534</v>
      </c>
      <c r="D2294" t="s">
        <v>694</v>
      </c>
      <c r="E2294" s="33">
        <v>1</v>
      </c>
      <c r="F2294" t="s">
        <v>536</v>
      </c>
      <c r="G2294" t="s">
        <v>537</v>
      </c>
      <c r="H2294" s="34">
        <v>26.08</v>
      </c>
      <c r="I2294" t="s">
        <v>538</v>
      </c>
      <c r="J2294" s="35">
        <f>ROUND(E2294/I2292* H2294,5)</f>
        <v>26.08</v>
      </c>
      <c r="K2294" s="36"/>
    </row>
    <row r="2295" spans="1:27" x14ac:dyDescent="0.25">
      <c r="B2295" t="s">
        <v>691</v>
      </c>
      <c r="C2295" t="s">
        <v>534</v>
      </c>
      <c r="D2295" t="s">
        <v>692</v>
      </c>
      <c r="E2295" s="33">
        <v>1</v>
      </c>
      <c r="F2295" t="s">
        <v>536</v>
      </c>
      <c r="G2295" t="s">
        <v>537</v>
      </c>
      <c r="H2295" s="34">
        <v>30.41</v>
      </c>
      <c r="I2295" t="s">
        <v>538</v>
      </c>
      <c r="J2295" s="35">
        <f>ROUND(E2295/I2292* H2295,5)</f>
        <v>30.41</v>
      </c>
      <c r="K2295" s="36"/>
    </row>
    <row r="2296" spans="1:27" x14ac:dyDescent="0.25">
      <c r="D2296" s="37" t="s">
        <v>539</v>
      </c>
      <c r="E2296" s="36"/>
      <c r="H2296" s="36"/>
      <c r="K2296" s="34">
        <f>SUM(J2294:J2295)</f>
        <v>56.489999999999995</v>
      </c>
    </row>
    <row r="2297" spans="1:27" x14ac:dyDescent="0.25">
      <c r="B2297" s="24" t="s">
        <v>544</v>
      </c>
      <c r="E2297" s="36"/>
      <c r="H2297" s="36"/>
      <c r="K2297" s="36"/>
    </row>
    <row r="2298" spans="1:27" ht="345" x14ac:dyDescent="0.25">
      <c r="B2298" t="s">
        <v>1334</v>
      </c>
      <c r="C2298" t="s">
        <v>31</v>
      </c>
      <c r="D2298" s="38" t="s">
        <v>1335</v>
      </c>
      <c r="E2298" s="33">
        <v>1</v>
      </c>
      <c r="G2298" t="s">
        <v>537</v>
      </c>
      <c r="H2298" s="34">
        <v>550</v>
      </c>
      <c r="I2298" t="s">
        <v>538</v>
      </c>
      <c r="J2298" s="35">
        <f>ROUND(E2298* H2298,5)</f>
        <v>550</v>
      </c>
      <c r="K2298" s="36"/>
    </row>
    <row r="2299" spans="1:27" x14ac:dyDescent="0.25">
      <c r="D2299" s="37" t="s">
        <v>553</v>
      </c>
      <c r="E2299" s="36"/>
      <c r="H2299" s="36"/>
      <c r="K2299" s="34">
        <f>SUM(J2298:J2298)</f>
        <v>550</v>
      </c>
    </row>
    <row r="2300" spans="1:27" x14ac:dyDescent="0.25">
      <c r="D2300" s="37" t="s">
        <v>554</v>
      </c>
      <c r="E2300" s="36"/>
      <c r="H2300" s="36"/>
      <c r="K2300" s="39">
        <f>SUM(J2293:J2299)</f>
        <v>606.49</v>
      </c>
    </row>
    <row r="2301" spans="1:27" x14ac:dyDescent="0.25">
      <c r="D2301" s="37" t="s">
        <v>596</v>
      </c>
      <c r="E2301" s="36"/>
      <c r="H2301" s="36">
        <v>5</v>
      </c>
      <c r="I2301" t="s">
        <v>556</v>
      </c>
      <c r="K2301" s="34">
        <f>ROUND(H2301/100*K2300,5)</f>
        <v>30.3245</v>
      </c>
    </row>
    <row r="2302" spans="1:27" x14ac:dyDescent="0.25">
      <c r="D2302" s="37" t="s">
        <v>557</v>
      </c>
      <c r="E2302" s="36"/>
      <c r="H2302" s="36"/>
      <c r="K2302" s="39">
        <f>SUM(K2300:K2301)</f>
        <v>636.81449999999995</v>
      </c>
    </row>
    <row r="2304" spans="1:27" ht="45" customHeight="1" x14ac:dyDescent="0.25">
      <c r="A2304" s="28" t="s">
        <v>1336</v>
      </c>
      <c r="B2304" s="28" t="s">
        <v>367</v>
      </c>
      <c r="C2304" s="29" t="s">
        <v>24</v>
      </c>
      <c r="D2304" s="7" t="s">
        <v>368</v>
      </c>
      <c r="E2304" s="6"/>
      <c r="F2304" s="6"/>
      <c r="G2304" s="29"/>
      <c r="H2304" s="31" t="s">
        <v>530</v>
      </c>
      <c r="I2304" s="5">
        <v>1</v>
      </c>
      <c r="J2304" s="4"/>
      <c r="K2304" s="32">
        <f>ROUND(K2316,2)</f>
        <v>3.52</v>
      </c>
      <c r="L2304" s="30" t="s">
        <v>1337</v>
      </c>
      <c r="M2304" s="29"/>
      <c r="N2304" s="29"/>
      <c r="O2304" s="29"/>
      <c r="P2304" s="29"/>
      <c r="Q2304" s="29"/>
      <c r="R2304" s="29"/>
      <c r="S2304" s="29"/>
      <c r="T2304" s="29"/>
      <c r="U2304" s="29"/>
      <c r="V2304" s="29"/>
      <c r="W2304" s="29"/>
      <c r="X2304" s="29"/>
      <c r="Y2304" s="29"/>
      <c r="Z2304" s="29"/>
      <c r="AA2304" s="29"/>
    </row>
    <row r="2305" spans="1:27" x14ac:dyDescent="0.25">
      <c r="B2305" s="24" t="s">
        <v>532</v>
      </c>
    </row>
    <row r="2306" spans="1:27" x14ac:dyDescent="0.25">
      <c r="B2306" t="s">
        <v>691</v>
      </c>
      <c r="C2306" t="s">
        <v>534</v>
      </c>
      <c r="D2306" t="s">
        <v>692</v>
      </c>
      <c r="E2306" s="33">
        <v>2.5000000000000001E-2</v>
      </c>
      <c r="F2306" t="s">
        <v>536</v>
      </c>
      <c r="G2306" t="s">
        <v>537</v>
      </c>
      <c r="H2306" s="34">
        <v>30.41</v>
      </c>
      <c r="I2306" t="s">
        <v>538</v>
      </c>
      <c r="J2306" s="35">
        <f>ROUND(E2306/I2304* H2306,5)</f>
        <v>0.76024999999999998</v>
      </c>
      <c r="K2306" s="36"/>
    </row>
    <row r="2307" spans="1:27" x14ac:dyDescent="0.25">
      <c r="B2307" t="s">
        <v>693</v>
      </c>
      <c r="C2307" t="s">
        <v>534</v>
      </c>
      <c r="D2307" t="s">
        <v>694</v>
      </c>
      <c r="E2307" s="33">
        <v>0.02</v>
      </c>
      <c r="F2307" t="s">
        <v>536</v>
      </c>
      <c r="G2307" t="s">
        <v>537</v>
      </c>
      <c r="H2307" s="34">
        <v>26.08</v>
      </c>
      <c r="I2307" t="s">
        <v>538</v>
      </c>
      <c r="J2307" s="35">
        <f>ROUND(E2307/I2304* H2307,5)</f>
        <v>0.52159999999999995</v>
      </c>
      <c r="K2307" s="36"/>
    </row>
    <row r="2308" spans="1:27" x14ac:dyDescent="0.25">
      <c r="D2308" s="37" t="s">
        <v>539</v>
      </c>
      <c r="E2308" s="36"/>
      <c r="H2308" s="36"/>
      <c r="K2308" s="34">
        <f>SUM(J2306:J2307)</f>
        <v>1.2818499999999999</v>
      </c>
    </row>
    <row r="2309" spans="1:27" x14ac:dyDescent="0.25">
      <c r="B2309" s="24" t="s">
        <v>544</v>
      </c>
      <c r="E2309" s="36"/>
      <c r="H2309" s="36"/>
      <c r="K2309" s="36"/>
    </row>
    <row r="2310" spans="1:27" x14ac:dyDescent="0.25">
      <c r="B2310" t="s">
        <v>1338</v>
      </c>
      <c r="C2310" t="s">
        <v>24</v>
      </c>
      <c r="D2310" t="s">
        <v>1339</v>
      </c>
      <c r="E2310" s="33">
        <v>1.02</v>
      </c>
      <c r="G2310" t="s">
        <v>537</v>
      </c>
      <c r="H2310" s="34">
        <v>2.0099999999999998</v>
      </c>
      <c r="I2310" t="s">
        <v>538</v>
      </c>
      <c r="J2310" s="35">
        <f>ROUND(E2310* H2310,5)</f>
        <v>2.0501999999999998</v>
      </c>
      <c r="K2310" s="36"/>
    </row>
    <row r="2311" spans="1:27" x14ac:dyDescent="0.25">
      <c r="D2311" s="37" t="s">
        <v>553</v>
      </c>
      <c r="E2311" s="36"/>
      <c r="H2311" s="36"/>
      <c r="K2311" s="34">
        <f>SUM(J2310:J2310)</f>
        <v>2.0501999999999998</v>
      </c>
    </row>
    <row r="2312" spans="1:27" x14ac:dyDescent="0.25">
      <c r="E2312" s="36"/>
      <c r="H2312" s="36"/>
      <c r="K2312" s="36"/>
    </row>
    <row r="2313" spans="1:27" x14ac:dyDescent="0.25">
      <c r="D2313" s="37" t="s">
        <v>555</v>
      </c>
      <c r="E2313" s="36"/>
      <c r="H2313" s="36">
        <v>1.5</v>
      </c>
      <c r="I2313" t="s">
        <v>556</v>
      </c>
      <c r="J2313">
        <f>ROUND(H2313/100*K2308,5)</f>
        <v>1.9230000000000001E-2</v>
      </c>
      <c r="K2313" s="36"/>
    </row>
    <row r="2314" spans="1:27" x14ac:dyDescent="0.25">
      <c r="D2314" s="37" t="s">
        <v>554</v>
      </c>
      <c r="E2314" s="36"/>
      <c r="H2314" s="36"/>
      <c r="K2314" s="39">
        <f>SUM(J2305:J2313)</f>
        <v>3.3512799999999996</v>
      </c>
    </row>
    <row r="2315" spans="1:27" x14ac:dyDescent="0.25">
      <c r="D2315" s="37" t="s">
        <v>596</v>
      </c>
      <c r="E2315" s="36"/>
      <c r="H2315" s="36">
        <v>5</v>
      </c>
      <c r="I2315" t="s">
        <v>556</v>
      </c>
      <c r="K2315" s="34">
        <f>ROUND(H2315/100*K2314,5)</f>
        <v>0.16755999999999999</v>
      </c>
    </row>
    <row r="2316" spans="1:27" x14ac:dyDescent="0.25">
      <c r="D2316" s="37" t="s">
        <v>557</v>
      </c>
      <c r="E2316" s="36"/>
      <c r="H2316" s="36"/>
      <c r="K2316" s="39">
        <f>SUM(K2314:K2315)</f>
        <v>3.5188399999999995</v>
      </c>
    </row>
    <row r="2318" spans="1:27" ht="45" customHeight="1" x14ac:dyDescent="0.25">
      <c r="A2318" s="28"/>
      <c r="B2318" s="28" t="s">
        <v>1340</v>
      </c>
      <c r="C2318" s="29" t="s">
        <v>24</v>
      </c>
      <c r="D2318" s="7" t="s">
        <v>1341</v>
      </c>
      <c r="E2318" s="6"/>
      <c r="F2318" s="6"/>
      <c r="G2318" s="29"/>
      <c r="H2318" s="31" t="s">
        <v>530</v>
      </c>
      <c r="I2318" s="5">
        <v>1</v>
      </c>
      <c r="J2318" s="4"/>
      <c r="K2318" s="32">
        <f>ROUND(K2330,2)</f>
        <v>1.35</v>
      </c>
      <c r="L2318" s="30" t="s">
        <v>1342</v>
      </c>
      <c r="M2318" s="29"/>
      <c r="N2318" s="29"/>
      <c r="O2318" s="29"/>
      <c r="P2318" s="29"/>
      <c r="Q2318" s="29"/>
      <c r="R2318" s="29"/>
      <c r="S2318" s="29"/>
      <c r="T2318" s="29"/>
      <c r="U2318" s="29"/>
      <c r="V2318" s="29"/>
      <c r="W2318" s="29"/>
      <c r="X2318" s="29"/>
      <c r="Y2318" s="29"/>
      <c r="Z2318" s="29"/>
      <c r="AA2318" s="29"/>
    </row>
    <row r="2319" spans="1:27" x14ac:dyDescent="0.25">
      <c r="B2319" s="24" t="s">
        <v>532</v>
      </c>
    </row>
    <row r="2320" spans="1:27" x14ac:dyDescent="0.25">
      <c r="B2320" t="s">
        <v>693</v>
      </c>
      <c r="C2320" t="s">
        <v>534</v>
      </c>
      <c r="D2320" t="s">
        <v>694</v>
      </c>
      <c r="E2320" s="33">
        <v>0.02</v>
      </c>
      <c r="F2320" t="s">
        <v>536</v>
      </c>
      <c r="G2320" t="s">
        <v>537</v>
      </c>
      <c r="H2320" s="34">
        <v>26.08</v>
      </c>
      <c r="I2320" t="s">
        <v>538</v>
      </c>
      <c r="J2320" s="35">
        <f>ROUND(E2320/I2318* H2320,5)</f>
        <v>0.52159999999999995</v>
      </c>
      <c r="K2320" s="36"/>
    </row>
    <row r="2321" spans="1:27" x14ac:dyDescent="0.25">
      <c r="B2321" t="s">
        <v>691</v>
      </c>
      <c r="C2321" t="s">
        <v>534</v>
      </c>
      <c r="D2321" t="s">
        <v>692</v>
      </c>
      <c r="E2321" s="33">
        <v>1.6E-2</v>
      </c>
      <c r="F2321" t="s">
        <v>536</v>
      </c>
      <c r="G2321" t="s">
        <v>537</v>
      </c>
      <c r="H2321" s="34">
        <v>30.41</v>
      </c>
      <c r="I2321" t="s">
        <v>538</v>
      </c>
      <c r="J2321" s="35">
        <f>ROUND(E2321/I2318* H2321,5)</f>
        <v>0.48655999999999999</v>
      </c>
      <c r="K2321" s="36"/>
    </row>
    <row r="2322" spans="1:27" x14ac:dyDescent="0.25">
      <c r="D2322" s="37" t="s">
        <v>539</v>
      </c>
      <c r="E2322" s="36"/>
      <c r="H2322" s="36"/>
      <c r="K2322" s="34">
        <f>SUM(J2320:J2321)</f>
        <v>1.0081599999999999</v>
      </c>
    </row>
    <row r="2323" spans="1:27" x14ac:dyDescent="0.25">
      <c r="B2323" s="24" t="s">
        <v>544</v>
      </c>
      <c r="E2323" s="36"/>
      <c r="H2323" s="36"/>
      <c r="K2323" s="36"/>
    </row>
    <row r="2324" spans="1:27" x14ac:dyDescent="0.25">
      <c r="B2324" t="s">
        <v>1343</v>
      </c>
      <c r="C2324" t="s">
        <v>24</v>
      </c>
      <c r="D2324" t="s">
        <v>1344</v>
      </c>
      <c r="E2324" s="33">
        <v>1.02</v>
      </c>
      <c r="G2324" t="s">
        <v>537</v>
      </c>
      <c r="H2324" s="34">
        <v>0.26</v>
      </c>
      <c r="I2324" t="s">
        <v>538</v>
      </c>
      <c r="J2324" s="35">
        <f>ROUND(E2324* H2324,5)</f>
        <v>0.26519999999999999</v>
      </c>
      <c r="K2324" s="36"/>
    </row>
    <row r="2325" spans="1:27" x14ac:dyDescent="0.25">
      <c r="D2325" s="37" t="s">
        <v>553</v>
      </c>
      <c r="E2325" s="36"/>
      <c r="H2325" s="36"/>
      <c r="K2325" s="34">
        <f>SUM(J2324:J2324)</f>
        <v>0.26519999999999999</v>
      </c>
    </row>
    <row r="2326" spans="1:27" x14ac:dyDescent="0.25">
      <c r="E2326" s="36"/>
      <c r="H2326" s="36"/>
      <c r="K2326" s="36"/>
    </row>
    <row r="2327" spans="1:27" x14ac:dyDescent="0.25">
      <c r="D2327" s="37" t="s">
        <v>555</v>
      </c>
      <c r="E2327" s="36"/>
      <c r="H2327" s="36">
        <v>1.5</v>
      </c>
      <c r="I2327" t="s">
        <v>556</v>
      </c>
      <c r="J2327">
        <f>ROUND(H2327/100*K2322,5)</f>
        <v>1.512E-2</v>
      </c>
      <c r="K2327" s="36"/>
    </row>
    <row r="2328" spans="1:27" x14ac:dyDescent="0.25">
      <c r="D2328" s="37" t="s">
        <v>554</v>
      </c>
      <c r="E2328" s="36"/>
      <c r="H2328" s="36"/>
      <c r="K2328" s="39">
        <f>SUM(J2319:J2327)</f>
        <v>1.2884799999999998</v>
      </c>
    </row>
    <row r="2329" spans="1:27" x14ac:dyDescent="0.25">
      <c r="D2329" s="37" t="s">
        <v>596</v>
      </c>
      <c r="E2329" s="36"/>
      <c r="H2329" s="36">
        <v>5</v>
      </c>
      <c r="I2329" t="s">
        <v>556</v>
      </c>
      <c r="K2329" s="34">
        <f>ROUND(H2329/100*K2328,5)</f>
        <v>6.4420000000000005E-2</v>
      </c>
    </row>
    <row r="2330" spans="1:27" x14ac:dyDescent="0.25">
      <c r="D2330" s="37" t="s">
        <v>557</v>
      </c>
      <c r="E2330" s="36"/>
      <c r="H2330" s="36"/>
      <c r="K2330" s="39">
        <f>SUM(K2328:K2329)</f>
        <v>1.3528999999999998</v>
      </c>
    </row>
    <row r="2332" spans="1:27" ht="45" customHeight="1" x14ac:dyDescent="0.25">
      <c r="A2332" s="28" t="s">
        <v>1345</v>
      </c>
      <c r="B2332" s="28" t="s">
        <v>365</v>
      </c>
      <c r="C2332" s="29" t="s">
        <v>24</v>
      </c>
      <c r="D2332" s="7" t="s">
        <v>366</v>
      </c>
      <c r="E2332" s="6"/>
      <c r="F2332" s="6"/>
      <c r="G2332" s="29"/>
      <c r="H2332" s="31" t="s">
        <v>530</v>
      </c>
      <c r="I2332" s="5">
        <v>1</v>
      </c>
      <c r="J2332" s="4"/>
      <c r="K2332" s="32">
        <f>ROUND(K2345,2)</f>
        <v>24.61</v>
      </c>
      <c r="L2332" s="30" t="s">
        <v>1346</v>
      </c>
      <c r="M2332" s="29"/>
      <c r="N2332" s="29"/>
      <c r="O2332" s="29"/>
      <c r="P2332" s="29"/>
      <c r="Q2332" s="29"/>
      <c r="R2332" s="29"/>
      <c r="S2332" s="29"/>
      <c r="T2332" s="29"/>
      <c r="U2332" s="29"/>
      <c r="V2332" s="29"/>
      <c r="W2332" s="29"/>
      <c r="X2332" s="29"/>
      <c r="Y2332" s="29"/>
      <c r="Z2332" s="29"/>
      <c r="AA2332" s="29"/>
    </row>
    <row r="2333" spans="1:27" x14ac:dyDescent="0.25">
      <c r="B2333" s="24" t="s">
        <v>532</v>
      </c>
    </row>
    <row r="2334" spans="1:27" x14ac:dyDescent="0.25">
      <c r="B2334" t="s">
        <v>691</v>
      </c>
      <c r="C2334" t="s">
        <v>534</v>
      </c>
      <c r="D2334" t="s">
        <v>692</v>
      </c>
      <c r="E2334" s="33">
        <v>5.1999999999999998E-2</v>
      </c>
      <c r="F2334" t="s">
        <v>536</v>
      </c>
      <c r="G2334" t="s">
        <v>537</v>
      </c>
      <c r="H2334" s="34">
        <v>30.41</v>
      </c>
      <c r="I2334" t="s">
        <v>538</v>
      </c>
      <c r="J2334" s="35">
        <f>ROUND(E2334/I2332* H2334,5)</f>
        <v>1.5813200000000001</v>
      </c>
      <c r="K2334" s="36"/>
    </row>
    <row r="2335" spans="1:27" x14ac:dyDescent="0.25">
      <c r="B2335" t="s">
        <v>693</v>
      </c>
      <c r="C2335" t="s">
        <v>534</v>
      </c>
      <c r="D2335" t="s">
        <v>694</v>
      </c>
      <c r="E2335" s="33">
        <v>0.05</v>
      </c>
      <c r="F2335" t="s">
        <v>536</v>
      </c>
      <c r="G2335" t="s">
        <v>537</v>
      </c>
      <c r="H2335" s="34">
        <v>26.08</v>
      </c>
      <c r="I2335" t="s">
        <v>538</v>
      </c>
      <c r="J2335" s="35">
        <f>ROUND(E2335/I2332* H2335,5)</f>
        <v>1.304</v>
      </c>
      <c r="K2335" s="36"/>
    </row>
    <row r="2336" spans="1:27" x14ac:dyDescent="0.25">
      <c r="D2336" s="37" t="s">
        <v>539</v>
      </c>
      <c r="E2336" s="36"/>
      <c r="H2336" s="36"/>
      <c r="K2336" s="34">
        <f>SUM(J2334:J2335)</f>
        <v>2.8853200000000001</v>
      </c>
    </row>
    <row r="2337" spans="1:27" x14ac:dyDescent="0.25">
      <c r="B2337" s="24" t="s">
        <v>544</v>
      </c>
      <c r="E2337" s="36"/>
      <c r="H2337" s="36"/>
      <c r="K2337" s="36"/>
    </row>
    <row r="2338" spans="1:27" ht="135" x14ac:dyDescent="0.25">
      <c r="B2338" t="s">
        <v>1347</v>
      </c>
      <c r="C2338" t="s">
        <v>31</v>
      </c>
      <c r="D2338" s="38" t="s">
        <v>1348</v>
      </c>
      <c r="E2338" s="33">
        <v>1</v>
      </c>
      <c r="G2338" t="s">
        <v>537</v>
      </c>
      <c r="H2338" s="34">
        <v>0.2</v>
      </c>
      <c r="I2338" t="s">
        <v>538</v>
      </c>
      <c r="J2338" s="35">
        <f>ROUND(E2338* H2338,5)</f>
        <v>0.2</v>
      </c>
      <c r="K2338" s="36"/>
    </row>
    <row r="2339" spans="1:27" ht="210" x14ac:dyDescent="0.25">
      <c r="B2339" t="s">
        <v>1349</v>
      </c>
      <c r="C2339" t="s">
        <v>24</v>
      </c>
      <c r="D2339" s="38" t="s">
        <v>1350</v>
      </c>
      <c r="E2339" s="33">
        <v>1.02</v>
      </c>
      <c r="G2339" t="s">
        <v>537</v>
      </c>
      <c r="H2339" s="34">
        <v>19.91</v>
      </c>
      <c r="I2339" t="s">
        <v>538</v>
      </c>
      <c r="J2339" s="35">
        <f>ROUND(E2339* H2339,5)</f>
        <v>20.308199999999999</v>
      </c>
      <c r="K2339" s="36"/>
    </row>
    <row r="2340" spans="1:27" x14ac:dyDescent="0.25">
      <c r="D2340" s="37" t="s">
        <v>553</v>
      </c>
      <c r="E2340" s="36"/>
      <c r="H2340" s="36"/>
      <c r="K2340" s="34">
        <f>SUM(J2338:J2339)</f>
        <v>20.508199999999999</v>
      </c>
    </row>
    <row r="2341" spans="1:27" x14ac:dyDescent="0.25">
      <c r="E2341" s="36"/>
      <c r="H2341" s="36"/>
      <c r="K2341" s="36"/>
    </row>
    <row r="2342" spans="1:27" x14ac:dyDescent="0.25">
      <c r="D2342" s="37" t="s">
        <v>555</v>
      </c>
      <c r="E2342" s="36"/>
      <c r="H2342" s="36">
        <v>1.5</v>
      </c>
      <c r="I2342" t="s">
        <v>556</v>
      </c>
      <c r="J2342">
        <f>ROUND(H2342/100*K2336,5)</f>
        <v>4.3279999999999999E-2</v>
      </c>
      <c r="K2342" s="36"/>
    </row>
    <row r="2343" spans="1:27" x14ac:dyDescent="0.25">
      <c r="D2343" s="37" t="s">
        <v>554</v>
      </c>
      <c r="E2343" s="36"/>
      <c r="H2343" s="36"/>
      <c r="K2343" s="39">
        <f>SUM(J2333:J2342)</f>
        <v>23.436799999999998</v>
      </c>
    </row>
    <row r="2344" spans="1:27" x14ac:dyDescent="0.25">
      <c r="D2344" s="37" t="s">
        <v>596</v>
      </c>
      <c r="E2344" s="36"/>
      <c r="H2344" s="36">
        <v>5</v>
      </c>
      <c r="I2344" t="s">
        <v>556</v>
      </c>
      <c r="K2344" s="34">
        <f>ROUND(H2344/100*K2343,5)</f>
        <v>1.17184</v>
      </c>
    </row>
    <row r="2345" spans="1:27" x14ac:dyDescent="0.25">
      <c r="D2345" s="37" t="s">
        <v>557</v>
      </c>
      <c r="E2345" s="36"/>
      <c r="H2345" s="36"/>
      <c r="K2345" s="39">
        <f>SUM(K2343:K2344)</f>
        <v>24.608639999999998</v>
      </c>
    </row>
    <row r="2347" spans="1:27" ht="45" customHeight="1" x14ac:dyDescent="0.25">
      <c r="A2347" s="28" t="s">
        <v>1351</v>
      </c>
      <c r="B2347" s="28" t="s">
        <v>363</v>
      </c>
      <c r="C2347" s="29" t="s">
        <v>24</v>
      </c>
      <c r="D2347" s="7" t="s">
        <v>364</v>
      </c>
      <c r="E2347" s="6"/>
      <c r="F2347" s="6"/>
      <c r="G2347" s="29"/>
      <c r="H2347" s="31" t="s">
        <v>530</v>
      </c>
      <c r="I2347" s="5">
        <v>1</v>
      </c>
      <c r="J2347" s="4"/>
      <c r="K2347" s="32">
        <f>ROUND(K2360,2)</f>
        <v>7.9</v>
      </c>
      <c r="L2347" s="30" t="s">
        <v>1352</v>
      </c>
      <c r="M2347" s="29"/>
      <c r="N2347" s="29"/>
      <c r="O2347" s="29"/>
      <c r="P2347" s="29"/>
      <c r="Q2347" s="29"/>
      <c r="R2347" s="29"/>
      <c r="S2347" s="29"/>
      <c r="T2347" s="29"/>
      <c r="U2347" s="29"/>
      <c r="V2347" s="29"/>
      <c r="W2347" s="29"/>
      <c r="X2347" s="29"/>
      <c r="Y2347" s="29"/>
      <c r="Z2347" s="29"/>
      <c r="AA2347" s="29"/>
    </row>
    <row r="2348" spans="1:27" x14ac:dyDescent="0.25">
      <c r="B2348" s="24" t="s">
        <v>532</v>
      </c>
    </row>
    <row r="2349" spans="1:27" x14ac:dyDescent="0.25">
      <c r="B2349" t="s">
        <v>691</v>
      </c>
      <c r="C2349" t="s">
        <v>534</v>
      </c>
      <c r="D2349" t="s">
        <v>692</v>
      </c>
      <c r="E2349" s="33">
        <v>3.6999999999999998E-2</v>
      </c>
      <c r="F2349" t="s">
        <v>536</v>
      </c>
      <c r="G2349" t="s">
        <v>537</v>
      </c>
      <c r="H2349" s="34">
        <v>30.41</v>
      </c>
      <c r="I2349" t="s">
        <v>538</v>
      </c>
      <c r="J2349" s="35">
        <f>ROUND(E2349/I2347* H2349,5)</f>
        <v>1.12517</v>
      </c>
      <c r="K2349" s="36"/>
    </row>
    <row r="2350" spans="1:27" x14ac:dyDescent="0.25">
      <c r="B2350" t="s">
        <v>693</v>
      </c>
      <c r="C2350" t="s">
        <v>534</v>
      </c>
      <c r="D2350" t="s">
        <v>694</v>
      </c>
      <c r="E2350" s="33">
        <v>0.05</v>
      </c>
      <c r="F2350" t="s">
        <v>536</v>
      </c>
      <c r="G2350" t="s">
        <v>537</v>
      </c>
      <c r="H2350" s="34">
        <v>26.08</v>
      </c>
      <c r="I2350" t="s">
        <v>538</v>
      </c>
      <c r="J2350" s="35">
        <f>ROUND(E2350/I2347* H2350,5)</f>
        <v>1.304</v>
      </c>
      <c r="K2350" s="36"/>
    </row>
    <row r="2351" spans="1:27" x14ac:dyDescent="0.25">
      <c r="D2351" s="37" t="s">
        <v>539</v>
      </c>
      <c r="E2351" s="36"/>
      <c r="H2351" s="36"/>
      <c r="K2351" s="34">
        <f>SUM(J2349:J2350)</f>
        <v>2.4291700000000001</v>
      </c>
    </row>
    <row r="2352" spans="1:27" x14ac:dyDescent="0.25">
      <c r="B2352" s="24" t="s">
        <v>544</v>
      </c>
      <c r="E2352" s="36"/>
      <c r="H2352" s="36"/>
      <c r="K2352" s="36"/>
    </row>
    <row r="2353" spans="1:27" ht="135" x14ac:dyDescent="0.25">
      <c r="B2353" t="s">
        <v>1347</v>
      </c>
      <c r="C2353" t="s">
        <v>31</v>
      </c>
      <c r="D2353" s="38" t="s">
        <v>1348</v>
      </c>
      <c r="E2353" s="33">
        <v>1</v>
      </c>
      <c r="G2353" t="s">
        <v>537</v>
      </c>
      <c r="H2353" s="34">
        <v>0.2</v>
      </c>
      <c r="I2353" t="s">
        <v>538</v>
      </c>
      <c r="J2353" s="35">
        <f>ROUND(E2353* H2353,5)</f>
        <v>0.2</v>
      </c>
      <c r="K2353" s="36"/>
    </row>
    <row r="2354" spans="1:27" ht="210" x14ac:dyDescent="0.25">
      <c r="B2354" t="s">
        <v>1353</v>
      </c>
      <c r="C2354" t="s">
        <v>24</v>
      </c>
      <c r="D2354" s="38" t="s">
        <v>1354</v>
      </c>
      <c r="E2354" s="33">
        <v>1.02</v>
      </c>
      <c r="G2354" t="s">
        <v>537</v>
      </c>
      <c r="H2354" s="34">
        <v>4.76</v>
      </c>
      <c r="I2354" t="s">
        <v>538</v>
      </c>
      <c r="J2354" s="35">
        <f>ROUND(E2354* H2354,5)</f>
        <v>4.8552</v>
      </c>
      <c r="K2354" s="36"/>
    </row>
    <row r="2355" spans="1:27" x14ac:dyDescent="0.25">
      <c r="D2355" s="37" t="s">
        <v>553</v>
      </c>
      <c r="E2355" s="36"/>
      <c r="H2355" s="36"/>
      <c r="K2355" s="34">
        <f>SUM(J2353:J2354)</f>
        <v>5.0552000000000001</v>
      </c>
    </row>
    <row r="2356" spans="1:27" x14ac:dyDescent="0.25">
      <c r="E2356" s="36"/>
      <c r="H2356" s="36"/>
      <c r="K2356" s="36"/>
    </row>
    <row r="2357" spans="1:27" x14ac:dyDescent="0.25">
      <c r="D2357" s="37" t="s">
        <v>555</v>
      </c>
      <c r="E2357" s="36"/>
      <c r="H2357" s="36">
        <v>1.5</v>
      </c>
      <c r="I2357" t="s">
        <v>556</v>
      </c>
      <c r="J2357">
        <f>ROUND(H2357/100*K2351,5)</f>
        <v>3.644E-2</v>
      </c>
      <c r="K2357" s="36"/>
    </row>
    <row r="2358" spans="1:27" x14ac:dyDescent="0.25">
      <c r="D2358" s="37" t="s">
        <v>554</v>
      </c>
      <c r="E2358" s="36"/>
      <c r="H2358" s="36"/>
      <c r="K2358" s="39">
        <f>SUM(J2348:J2357)</f>
        <v>7.52081</v>
      </c>
    </row>
    <row r="2359" spans="1:27" x14ac:dyDescent="0.25">
      <c r="D2359" s="37" t="s">
        <v>596</v>
      </c>
      <c r="E2359" s="36"/>
      <c r="H2359" s="36">
        <v>5</v>
      </c>
      <c r="I2359" t="s">
        <v>556</v>
      </c>
      <c r="K2359" s="34">
        <f>ROUND(H2359/100*K2358,5)</f>
        <v>0.37603999999999999</v>
      </c>
    </row>
    <row r="2360" spans="1:27" x14ac:dyDescent="0.25">
      <c r="D2360" s="37" t="s">
        <v>557</v>
      </c>
      <c r="E2360" s="36"/>
      <c r="H2360" s="36"/>
      <c r="K2360" s="39">
        <f>SUM(K2358:K2359)</f>
        <v>7.8968499999999997</v>
      </c>
    </row>
    <row r="2362" spans="1:27" ht="45" customHeight="1" x14ac:dyDescent="0.25">
      <c r="A2362" s="28" t="s">
        <v>1355</v>
      </c>
      <c r="B2362" s="28" t="s">
        <v>301</v>
      </c>
      <c r="C2362" s="29" t="s">
        <v>31</v>
      </c>
      <c r="D2362" s="7" t="s">
        <v>302</v>
      </c>
      <c r="E2362" s="6"/>
      <c r="F2362" s="6"/>
      <c r="G2362" s="29"/>
      <c r="H2362" s="31" t="s">
        <v>530</v>
      </c>
      <c r="I2362" s="5">
        <v>1</v>
      </c>
      <c r="J2362" s="4"/>
      <c r="K2362" s="32">
        <f>ROUND(K2374,2)</f>
        <v>219.5</v>
      </c>
      <c r="L2362" s="30" t="s">
        <v>1356</v>
      </c>
      <c r="M2362" s="29"/>
      <c r="N2362" s="29"/>
      <c r="O2362" s="29"/>
      <c r="P2362" s="29"/>
      <c r="Q2362" s="29"/>
      <c r="R2362" s="29"/>
      <c r="S2362" s="29"/>
      <c r="T2362" s="29"/>
      <c r="U2362" s="29"/>
      <c r="V2362" s="29"/>
      <c r="W2362" s="29"/>
      <c r="X2362" s="29"/>
      <c r="Y2362" s="29"/>
      <c r="Z2362" s="29"/>
      <c r="AA2362" s="29"/>
    </row>
    <row r="2363" spans="1:27" x14ac:dyDescent="0.25">
      <c r="B2363" s="24" t="s">
        <v>532</v>
      </c>
    </row>
    <row r="2364" spans="1:27" x14ac:dyDescent="0.25">
      <c r="B2364" t="s">
        <v>693</v>
      </c>
      <c r="C2364" t="s">
        <v>534</v>
      </c>
      <c r="D2364" t="s">
        <v>694</v>
      </c>
      <c r="E2364" s="33">
        <v>1.4999999999999999E-2</v>
      </c>
      <c r="F2364" t="s">
        <v>536</v>
      </c>
      <c r="G2364" t="s">
        <v>537</v>
      </c>
      <c r="H2364" s="34">
        <v>26.08</v>
      </c>
      <c r="I2364" t="s">
        <v>538</v>
      </c>
      <c r="J2364" s="35">
        <f>ROUND(E2364/I2362* H2364,5)</f>
        <v>0.39119999999999999</v>
      </c>
      <c r="K2364" s="36"/>
    </row>
    <row r="2365" spans="1:27" x14ac:dyDescent="0.25">
      <c r="B2365" t="s">
        <v>691</v>
      </c>
      <c r="C2365" t="s">
        <v>534</v>
      </c>
      <c r="D2365" t="s">
        <v>692</v>
      </c>
      <c r="E2365" s="33">
        <v>1.4999999999999999E-2</v>
      </c>
      <c r="F2365" t="s">
        <v>536</v>
      </c>
      <c r="G2365" t="s">
        <v>537</v>
      </c>
      <c r="H2365" s="34">
        <v>30.41</v>
      </c>
      <c r="I2365" t="s">
        <v>538</v>
      </c>
      <c r="J2365" s="35">
        <f>ROUND(E2365/I2362* H2365,5)</f>
        <v>0.45615</v>
      </c>
      <c r="K2365" s="36"/>
    </row>
    <row r="2366" spans="1:27" x14ac:dyDescent="0.25">
      <c r="D2366" s="37" t="s">
        <v>539</v>
      </c>
      <c r="E2366" s="36"/>
      <c r="H2366" s="36"/>
      <c r="K2366" s="34">
        <f>SUM(J2364:J2365)</f>
        <v>0.84735000000000005</v>
      </c>
    </row>
    <row r="2367" spans="1:27" x14ac:dyDescent="0.25">
      <c r="B2367" s="24" t="s">
        <v>544</v>
      </c>
      <c r="E2367" s="36"/>
      <c r="H2367" s="36"/>
      <c r="K2367" s="36"/>
    </row>
    <row r="2368" spans="1:27" x14ac:dyDescent="0.25">
      <c r="B2368" t="s">
        <v>1357</v>
      </c>
      <c r="C2368" t="s">
        <v>31</v>
      </c>
      <c r="D2368" t="s">
        <v>1358</v>
      </c>
      <c r="E2368" s="33">
        <v>1.02</v>
      </c>
      <c r="G2368" t="s">
        <v>537</v>
      </c>
      <c r="H2368" s="34">
        <v>204.11</v>
      </c>
      <c r="I2368" t="s">
        <v>538</v>
      </c>
      <c r="J2368" s="35">
        <f>ROUND(E2368* H2368,5)</f>
        <v>208.19220000000001</v>
      </c>
      <c r="K2368" s="36"/>
    </row>
    <row r="2369" spans="1:27" x14ac:dyDescent="0.25">
      <c r="D2369" s="37" t="s">
        <v>553</v>
      </c>
      <c r="E2369" s="36"/>
      <c r="H2369" s="36"/>
      <c r="K2369" s="34">
        <f>SUM(J2368:J2368)</f>
        <v>208.19220000000001</v>
      </c>
    </row>
    <row r="2370" spans="1:27" x14ac:dyDescent="0.25">
      <c r="E2370" s="36"/>
      <c r="H2370" s="36"/>
      <c r="K2370" s="36"/>
    </row>
    <row r="2371" spans="1:27" x14ac:dyDescent="0.25">
      <c r="D2371" s="37" t="s">
        <v>555</v>
      </c>
      <c r="E2371" s="36"/>
      <c r="H2371" s="36">
        <v>1.5</v>
      </c>
      <c r="I2371" t="s">
        <v>556</v>
      </c>
      <c r="J2371">
        <f>ROUND(H2371/100*K2366,5)</f>
        <v>1.2710000000000001E-2</v>
      </c>
      <c r="K2371" s="36"/>
    </row>
    <row r="2372" spans="1:27" x14ac:dyDescent="0.25">
      <c r="D2372" s="37" t="s">
        <v>554</v>
      </c>
      <c r="E2372" s="36"/>
      <c r="H2372" s="36"/>
      <c r="K2372" s="39">
        <f>SUM(J2363:J2371)</f>
        <v>209.05226000000002</v>
      </c>
    </row>
    <row r="2373" spans="1:27" x14ac:dyDescent="0.25">
      <c r="D2373" s="37" t="s">
        <v>596</v>
      </c>
      <c r="E2373" s="36"/>
      <c r="H2373" s="36">
        <v>5</v>
      </c>
      <c r="I2373" t="s">
        <v>556</v>
      </c>
      <c r="K2373" s="34">
        <f>ROUND(H2373/100*K2372,5)</f>
        <v>10.45261</v>
      </c>
    </row>
    <row r="2374" spans="1:27" x14ac:dyDescent="0.25">
      <c r="D2374" s="37" t="s">
        <v>557</v>
      </c>
      <c r="E2374" s="36"/>
      <c r="H2374" s="36"/>
      <c r="K2374" s="39">
        <f>SUM(K2372:K2373)</f>
        <v>219.50487000000001</v>
      </c>
    </row>
    <row r="2376" spans="1:27" ht="45" customHeight="1" x14ac:dyDescent="0.25">
      <c r="A2376" s="28" t="s">
        <v>1359</v>
      </c>
      <c r="B2376" s="28" t="s">
        <v>403</v>
      </c>
      <c r="C2376" s="29" t="s">
        <v>24</v>
      </c>
      <c r="D2376" s="7" t="s">
        <v>404</v>
      </c>
      <c r="E2376" s="6"/>
      <c r="F2376" s="6"/>
      <c r="G2376" s="29"/>
      <c r="H2376" s="31" t="s">
        <v>530</v>
      </c>
      <c r="I2376" s="5">
        <v>1</v>
      </c>
      <c r="J2376" s="4"/>
      <c r="K2376" s="32">
        <f>ROUND(K2388,2)</f>
        <v>2.99</v>
      </c>
      <c r="L2376" s="30" t="s">
        <v>1360</v>
      </c>
      <c r="M2376" s="29"/>
      <c r="N2376" s="29"/>
      <c r="O2376" s="29"/>
      <c r="P2376" s="29"/>
      <c r="Q2376" s="29"/>
      <c r="R2376" s="29"/>
      <c r="S2376" s="29"/>
      <c r="T2376" s="29"/>
      <c r="U2376" s="29"/>
      <c r="V2376" s="29"/>
      <c r="W2376" s="29"/>
      <c r="X2376" s="29"/>
      <c r="Y2376" s="29"/>
      <c r="Z2376" s="29"/>
      <c r="AA2376" s="29"/>
    </row>
    <row r="2377" spans="1:27" x14ac:dyDescent="0.25">
      <c r="B2377" s="24" t="s">
        <v>532</v>
      </c>
    </row>
    <row r="2378" spans="1:27" x14ac:dyDescent="0.25">
      <c r="B2378" t="s">
        <v>691</v>
      </c>
      <c r="C2378" t="s">
        <v>534</v>
      </c>
      <c r="D2378" t="s">
        <v>692</v>
      </c>
      <c r="E2378" s="33">
        <v>1.4999999999999999E-2</v>
      </c>
      <c r="F2378" t="s">
        <v>536</v>
      </c>
      <c r="G2378" t="s">
        <v>537</v>
      </c>
      <c r="H2378" s="34">
        <v>30.41</v>
      </c>
      <c r="I2378" t="s">
        <v>538</v>
      </c>
      <c r="J2378" s="35">
        <f>ROUND(E2378/I2376* H2378,5)</f>
        <v>0.45615</v>
      </c>
      <c r="K2378" s="36"/>
    </row>
    <row r="2379" spans="1:27" x14ac:dyDescent="0.25">
      <c r="B2379" t="s">
        <v>693</v>
      </c>
      <c r="C2379" t="s">
        <v>534</v>
      </c>
      <c r="D2379" t="s">
        <v>694</v>
      </c>
      <c r="E2379" s="33">
        <v>1.4999999999999999E-2</v>
      </c>
      <c r="F2379" t="s">
        <v>536</v>
      </c>
      <c r="G2379" t="s">
        <v>537</v>
      </c>
      <c r="H2379" s="34">
        <v>26.08</v>
      </c>
      <c r="I2379" t="s">
        <v>538</v>
      </c>
      <c r="J2379" s="35">
        <f>ROUND(E2379/I2376* H2379,5)</f>
        <v>0.39119999999999999</v>
      </c>
      <c r="K2379" s="36"/>
    </row>
    <row r="2380" spans="1:27" x14ac:dyDescent="0.25">
      <c r="D2380" s="37" t="s">
        <v>539</v>
      </c>
      <c r="E2380" s="36"/>
      <c r="H2380" s="36"/>
      <c r="K2380" s="34">
        <f>SUM(J2378:J2379)</f>
        <v>0.84735000000000005</v>
      </c>
    </row>
    <row r="2381" spans="1:27" x14ac:dyDescent="0.25">
      <c r="B2381" s="24" t="s">
        <v>544</v>
      </c>
      <c r="E2381" s="36"/>
      <c r="H2381" s="36"/>
      <c r="K2381" s="36"/>
    </row>
    <row r="2382" spans="1:27" x14ac:dyDescent="0.25">
      <c r="B2382" t="s">
        <v>1361</v>
      </c>
      <c r="C2382" t="s">
        <v>24</v>
      </c>
      <c r="D2382" t="s">
        <v>1362</v>
      </c>
      <c r="E2382" s="33">
        <v>1.02</v>
      </c>
      <c r="G2382" t="s">
        <v>537</v>
      </c>
      <c r="H2382" s="34">
        <v>1.95</v>
      </c>
      <c r="I2382" t="s">
        <v>538</v>
      </c>
      <c r="J2382" s="35">
        <f>ROUND(E2382* H2382,5)</f>
        <v>1.9890000000000001</v>
      </c>
      <c r="K2382" s="36"/>
    </row>
    <row r="2383" spans="1:27" x14ac:dyDescent="0.25">
      <c r="D2383" s="37" t="s">
        <v>553</v>
      </c>
      <c r="E2383" s="36"/>
      <c r="H2383" s="36"/>
      <c r="K2383" s="34">
        <f>SUM(J2382:J2382)</f>
        <v>1.9890000000000001</v>
      </c>
    </row>
    <row r="2384" spans="1:27" x14ac:dyDescent="0.25">
      <c r="E2384" s="36"/>
      <c r="H2384" s="36"/>
      <c r="K2384" s="36"/>
    </row>
    <row r="2385" spans="1:27" x14ac:dyDescent="0.25">
      <c r="D2385" s="37" t="s">
        <v>555</v>
      </c>
      <c r="E2385" s="36"/>
      <c r="H2385" s="36">
        <v>1.5</v>
      </c>
      <c r="I2385" t="s">
        <v>556</v>
      </c>
      <c r="J2385">
        <f>ROUND(H2385/100*K2380,5)</f>
        <v>1.2710000000000001E-2</v>
      </c>
      <c r="K2385" s="36"/>
    </row>
    <row r="2386" spans="1:27" x14ac:dyDescent="0.25">
      <c r="D2386" s="37" t="s">
        <v>554</v>
      </c>
      <c r="E2386" s="36"/>
      <c r="H2386" s="36"/>
      <c r="K2386" s="39">
        <f>SUM(J2377:J2385)</f>
        <v>2.8490600000000006</v>
      </c>
    </row>
    <row r="2387" spans="1:27" x14ac:dyDescent="0.25">
      <c r="D2387" s="37" t="s">
        <v>596</v>
      </c>
      <c r="E2387" s="36"/>
      <c r="H2387" s="36">
        <v>5</v>
      </c>
      <c r="I2387" t="s">
        <v>556</v>
      </c>
      <c r="K2387" s="34">
        <f>ROUND(H2387/100*K2386,5)</f>
        <v>0.14244999999999999</v>
      </c>
    </row>
    <row r="2388" spans="1:27" x14ac:dyDescent="0.25">
      <c r="D2388" s="37" t="s">
        <v>557</v>
      </c>
      <c r="E2388" s="36"/>
      <c r="H2388" s="36"/>
      <c r="K2388" s="39">
        <f>SUM(K2386:K2387)</f>
        <v>2.9915100000000008</v>
      </c>
    </row>
    <row r="2390" spans="1:27" ht="45" customHeight="1" x14ac:dyDescent="0.25">
      <c r="A2390" s="28" t="s">
        <v>1363</v>
      </c>
      <c r="B2390" s="28" t="s">
        <v>359</v>
      </c>
      <c r="C2390" s="29" t="s">
        <v>24</v>
      </c>
      <c r="D2390" s="7" t="s">
        <v>360</v>
      </c>
      <c r="E2390" s="6"/>
      <c r="F2390" s="6"/>
      <c r="G2390" s="29"/>
      <c r="H2390" s="31" t="s">
        <v>530</v>
      </c>
      <c r="I2390" s="5">
        <v>1</v>
      </c>
      <c r="J2390" s="4"/>
      <c r="K2390" s="32">
        <f>ROUND(K2402,2)</f>
        <v>4.43</v>
      </c>
      <c r="L2390" s="30" t="s">
        <v>1364</v>
      </c>
      <c r="M2390" s="29"/>
      <c r="N2390" s="29"/>
      <c r="O2390" s="29"/>
      <c r="P2390" s="29"/>
      <c r="Q2390" s="29"/>
      <c r="R2390" s="29"/>
      <c r="S2390" s="29"/>
      <c r="T2390" s="29"/>
      <c r="U2390" s="29"/>
      <c r="V2390" s="29"/>
      <c r="W2390" s="29"/>
      <c r="X2390" s="29"/>
      <c r="Y2390" s="29"/>
      <c r="Z2390" s="29"/>
      <c r="AA2390" s="29"/>
    </row>
    <row r="2391" spans="1:27" x14ac:dyDescent="0.25">
      <c r="B2391" s="24" t="s">
        <v>532</v>
      </c>
    </row>
    <row r="2392" spans="1:27" x14ac:dyDescent="0.25">
      <c r="B2392" t="s">
        <v>691</v>
      </c>
      <c r="C2392" t="s">
        <v>534</v>
      </c>
      <c r="D2392" t="s">
        <v>692</v>
      </c>
      <c r="E2392" s="33">
        <v>1.4999999999999999E-2</v>
      </c>
      <c r="F2392" t="s">
        <v>536</v>
      </c>
      <c r="G2392" t="s">
        <v>537</v>
      </c>
      <c r="H2392" s="34">
        <v>30.41</v>
      </c>
      <c r="I2392" t="s">
        <v>538</v>
      </c>
      <c r="J2392" s="35">
        <f>ROUND(E2392/I2390* H2392,5)</f>
        <v>0.45615</v>
      </c>
      <c r="K2392" s="36"/>
    </row>
    <row r="2393" spans="1:27" x14ac:dyDescent="0.25">
      <c r="B2393" t="s">
        <v>693</v>
      </c>
      <c r="C2393" t="s">
        <v>534</v>
      </c>
      <c r="D2393" t="s">
        <v>694</v>
      </c>
      <c r="E2393" s="33">
        <v>1.4999999999999999E-2</v>
      </c>
      <c r="F2393" t="s">
        <v>536</v>
      </c>
      <c r="G2393" t="s">
        <v>537</v>
      </c>
      <c r="H2393" s="34">
        <v>26.08</v>
      </c>
      <c r="I2393" t="s">
        <v>538</v>
      </c>
      <c r="J2393" s="35">
        <f>ROUND(E2393/I2390* H2393,5)</f>
        <v>0.39119999999999999</v>
      </c>
      <c r="K2393" s="36"/>
    </row>
    <row r="2394" spans="1:27" x14ac:dyDescent="0.25">
      <c r="D2394" s="37" t="s">
        <v>539</v>
      </c>
      <c r="E2394" s="36"/>
      <c r="H2394" s="36"/>
      <c r="K2394" s="34">
        <f>SUM(J2392:J2393)</f>
        <v>0.84735000000000005</v>
      </c>
    </row>
    <row r="2395" spans="1:27" x14ac:dyDescent="0.25">
      <c r="B2395" s="24" t="s">
        <v>544</v>
      </c>
      <c r="E2395" s="36"/>
      <c r="H2395" s="36"/>
      <c r="K2395" s="36"/>
    </row>
    <row r="2396" spans="1:27" ht="270" x14ac:dyDescent="0.25">
      <c r="B2396" t="s">
        <v>1365</v>
      </c>
      <c r="C2396" t="s">
        <v>24</v>
      </c>
      <c r="D2396" s="38" t="s">
        <v>1366</v>
      </c>
      <c r="E2396" s="33">
        <v>1.02</v>
      </c>
      <c r="G2396" t="s">
        <v>537</v>
      </c>
      <c r="H2396" s="34">
        <v>3.29</v>
      </c>
      <c r="I2396" t="s">
        <v>538</v>
      </c>
      <c r="J2396" s="35">
        <f>ROUND(E2396* H2396,5)</f>
        <v>3.3557999999999999</v>
      </c>
      <c r="K2396" s="36"/>
    </row>
    <row r="2397" spans="1:27" x14ac:dyDescent="0.25">
      <c r="D2397" s="37" t="s">
        <v>553</v>
      </c>
      <c r="E2397" s="36"/>
      <c r="H2397" s="36"/>
      <c r="K2397" s="34">
        <f>SUM(J2396:J2396)</f>
        <v>3.3557999999999999</v>
      </c>
    </row>
    <row r="2398" spans="1:27" x14ac:dyDescent="0.25">
      <c r="E2398" s="36"/>
      <c r="H2398" s="36"/>
      <c r="K2398" s="36"/>
    </row>
    <row r="2399" spans="1:27" x14ac:dyDescent="0.25">
      <c r="D2399" s="37" t="s">
        <v>555</v>
      </c>
      <c r="E2399" s="36"/>
      <c r="H2399" s="36">
        <v>1.5</v>
      </c>
      <c r="I2399" t="s">
        <v>556</v>
      </c>
      <c r="J2399">
        <f>ROUND(H2399/100*K2394,5)</f>
        <v>1.2710000000000001E-2</v>
      </c>
      <c r="K2399" s="36"/>
    </row>
    <row r="2400" spans="1:27" x14ac:dyDescent="0.25">
      <c r="D2400" s="37" t="s">
        <v>554</v>
      </c>
      <c r="E2400" s="36"/>
      <c r="H2400" s="36"/>
      <c r="K2400" s="39">
        <f>SUM(J2391:J2399)</f>
        <v>4.2158600000000002</v>
      </c>
    </row>
    <row r="2401" spans="1:27" x14ac:dyDescent="0.25">
      <c r="D2401" s="37" t="s">
        <v>596</v>
      </c>
      <c r="E2401" s="36"/>
      <c r="H2401" s="36">
        <v>5</v>
      </c>
      <c r="I2401" t="s">
        <v>556</v>
      </c>
      <c r="K2401" s="34">
        <f>ROUND(H2401/100*K2400,5)</f>
        <v>0.21079000000000001</v>
      </c>
    </row>
    <row r="2402" spans="1:27" x14ac:dyDescent="0.25">
      <c r="D2402" s="37" t="s">
        <v>557</v>
      </c>
      <c r="E2402" s="36"/>
      <c r="H2402" s="36"/>
      <c r="K2402" s="39">
        <f>SUM(K2400:K2401)</f>
        <v>4.4266500000000004</v>
      </c>
    </row>
    <row r="2404" spans="1:27" ht="45" customHeight="1" x14ac:dyDescent="0.25">
      <c r="A2404" s="28" t="s">
        <v>1367</v>
      </c>
      <c r="B2404" s="28" t="s">
        <v>361</v>
      </c>
      <c r="C2404" s="29" t="s">
        <v>24</v>
      </c>
      <c r="D2404" s="7" t="s">
        <v>362</v>
      </c>
      <c r="E2404" s="6"/>
      <c r="F2404" s="6"/>
      <c r="G2404" s="29"/>
      <c r="H2404" s="31" t="s">
        <v>530</v>
      </c>
      <c r="I2404" s="5">
        <v>1</v>
      </c>
      <c r="J2404" s="4"/>
      <c r="K2404" s="32">
        <f>ROUND(K2416,2)</f>
        <v>13.44</v>
      </c>
      <c r="L2404" s="30" t="s">
        <v>1368</v>
      </c>
      <c r="M2404" s="29"/>
      <c r="N2404" s="29"/>
      <c r="O2404" s="29"/>
      <c r="P2404" s="29"/>
      <c r="Q2404" s="29"/>
      <c r="R2404" s="29"/>
      <c r="S2404" s="29"/>
      <c r="T2404" s="29"/>
      <c r="U2404" s="29"/>
      <c r="V2404" s="29"/>
      <c r="W2404" s="29"/>
      <c r="X2404" s="29"/>
      <c r="Y2404" s="29"/>
      <c r="Z2404" s="29"/>
      <c r="AA2404" s="29"/>
    </row>
    <row r="2405" spans="1:27" x14ac:dyDescent="0.25">
      <c r="B2405" s="24" t="s">
        <v>532</v>
      </c>
    </row>
    <row r="2406" spans="1:27" x14ac:dyDescent="0.25">
      <c r="B2406" t="s">
        <v>691</v>
      </c>
      <c r="C2406" t="s">
        <v>534</v>
      </c>
      <c r="D2406" t="s">
        <v>692</v>
      </c>
      <c r="E2406" s="33">
        <v>0.04</v>
      </c>
      <c r="F2406" t="s">
        <v>536</v>
      </c>
      <c r="G2406" t="s">
        <v>537</v>
      </c>
      <c r="H2406" s="34">
        <v>30.41</v>
      </c>
      <c r="I2406" t="s">
        <v>538</v>
      </c>
      <c r="J2406" s="35">
        <f>ROUND(E2406/I2404* H2406,5)</f>
        <v>1.2163999999999999</v>
      </c>
      <c r="K2406" s="36"/>
    </row>
    <row r="2407" spans="1:27" x14ac:dyDescent="0.25">
      <c r="B2407" t="s">
        <v>693</v>
      </c>
      <c r="C2407" t="s">
        <v>534</v>
      </c>
      <c r="D2407" t="s">
        <v>694</v>
      </c>
      <c r="E2407" s="33">
        <v>0.04</v>
      </c>
      <c r="F2407" t="s">
        <v>536</v>
      </c>
      <c r="G2407" t="s">
        <v>537</v>
      </c>
      <c r="H2407" s="34">
        <v>26.08</v>
      </c>
      <c r="I2407" t="s">
        <v>538</v>
      </c>
      <c r="J2407" s="35">
        <f>ROUND(E2407/I2404* H2407,5)</f>
        <v>1.0431999999999999</v>
      </c>
      <c r="K2407" s="36"/>
    </row>
    <row r="2408" spans="1:27" x14ac:dyDescent="0.25">
      <c r="D2408" s="37" t="s">
        <v>539</v>
      </c>
      <c r="E2408" s="36"/>
      <c r="H2408" s="36"/>
      <c r="K2408" s="34">
        <f>SUM(J2406:J2407)</f>
        <v>2.2595999999999998</v>
      </c>
    </row>
    <row r="2409" spans="1:27" x14ac:dyDescent="0.25">
      <c r="B2409" s="24" t="s">
        <v>544</v>
      </c>
      <c r="E2409" s="36"/>
      <c r="H2409" s="36"/>
      <c r="K2409" s="36"/>
    </row>
    <row r="2410" spans="1:27" ht="270" x14ac:dyDescent="0.25">
      <c r="B2410" t="s">
        <v>1369</v>
      </c>
      <c r="C2410" t="s">
        <v>24</v>
      </c>
      <c r="D2410" s="38" t="s">
        <v>1370</v>
      </c>
      <c r="E2410" s="33">
        <v>1.02</v>
      </c>
      <c r="G2410" t="s">
        <v>537</v>
      </c>
      <c r="H2410" s="34">
        <v>10.3</v>
      </c>
      <c r="I2410" t="s">
        <v>538</v>
      </c>
      <c r="J2410" s="35">
        <f>ROUND(E2410* H2410,5)</f>
        <v>10.506</v>
      </c>
      <c r="K2410" s="36"/>
    </row>
    <row r="2411" spans="1:27" x14ac:dyDescent="0.25">
      <c r="D2411" s="37" t="s">
        <v>553</v>
      </c>
      <c r="E2411" s="36"/>
      <c r="H2411" s="36"/>
      <c r="K2411" s="34">
        <f>SUM(J2410:J2410)</f>
        <v>10.506</v>
      </c>
    </row>
    <row r="2412" spans="1:27" x14ac:dyDescent="0.25">
      <c r="E2412" s="36"/>
      <c r="H2412" s="36"/>
      <c r="K2412" s="36"/>
    </row>
    <row r="2413" spans="1:27" x14ac:dyDescent="0.25">
      <c r="D2413" s="37" t="s">
        <v>555</v>
      </c>
      <c r="E2413" s="36"/>
      <c r="H2413" s="36">
        <v>1.5</v>
      </c>
      <c r="I2413" t="s">
        <v>556</v>
      </c>
      <c r="J2413">
        <f>ROUND(H2413/100*K2408,5)</f>
        <v>3.3890000000000003E-2</v>
      </c>
      <c r="K2413" s="36"/>
    </row>
    <row r="2414" spans="1:27" x14ac:dyDescent="0.25">
      <c r="D2414" s="37" t="s">
        <v>554</v>
      </c>
      <c r="E2414" s="36"/>
      <c r="H2414" s="36"/>
      <c r="K2414" s="39">
        <f>SUM(J2405:J2413)</f>
        <v>12.799489999999999</v>
      </c>
    </row>
    <row r="2415" spans="1:27" x14ac:dyDescent="0.25">
      <c r="D2415" s="37" t="s">
        <v>596</v>
      </c>
      <c r="E2415" s="36"/>
      <c r="H2415" s="36">
        <v>5</v>
      </c>
      <c r="I2415" t="s">
        <v>556</v>
      </c>
      <c r="K2415" s="34">
        <f>ROUND(H2415/100*K2414,5)</f>
        <v>0.63997000000000004</v>
      </c>
    </row>
    <row r="2416" spans="1:27" x14ac:dyDescent="0.25">
      <c r="D2416" s="37" t="s">
        <v>557</v>
      </c>
      <c r="E2416" s="36"/>
      <c r="H2416" s="36"/>
      <c r="K2416" s="39">
        <f>SUM(K2414:K2415)</f>
        <v>13.439459999999999</v>
      </c>
    </row>
    <row r="2418" spans="1:27" ht="45" customHeight="1" x14ac:dyDescent="0.25">
      <c r="A2418" s="28"/>
      <c r="B2418" s="28" t="s">
        <v>1371</v>
      </c>
      <c r="C2418" s="29" t="s">
        <v>24</v>
      </c>
      <c r="D2418" s="7" t="s">
        <v>1372</v>
      </c>
      <c r="E2418" s="6"/>
      <c r="F2418" s="6"/>
      <c r="G2418" s="29"/>
      <c r="H2418" s="31" t="s">
        <v>530</v>
      </c>
      <c r="I2418" s="5">
        <v>1</v>
      </c>
      <c r="J2418" s="4"/>
      <c r="K2418" s="32">
        <f>ROUND(K2430,2)</f>
        <v>1.31</v>
      </c>
      <c r="L2418" s="30" t="s">
        <v>1373</v>
      </c>
      <c r="M2418" s="29"/>
      <c r="N2418" s="29"/>
      <c r="O2418" s="29"/>
      <c r="P2418" s="29"/>
      <c r="Q2418" s="29"/>
      <c r="R2418" s="29"/>
      <c r="S2418" s="29"/>
      <c r="T2418" s="29"/>
      <c r="U2418" s="29"/>
      <c r="V2418" s="29"/>
      <c r="W2418" s="29"/>
      <c r="X2418" s="29"/>
      <c r="Y2418" s="29"/>
      <c r="Z2418" s="29"/>
      <c r="AA2418" s="29"/>
    </row>
    <row r="2419" spans="1:27" x14ac:dyDescent="0.25">
      <c r="B2419" s="24" t="s">
        <v>532</v>
      </c>
    </row>
    <row r="2420" spans="1:27" x14ac:dyDescent="0.25">
      <c r="B2420" t="s">
        <v>693</v>
      </c>
      <c r="C2420" t="s">
        <v>534</v>
      </c>
      <c r="D2420" t="s">
        <v>694</v>
      </c>
      <c r="E2420" s="33">
        <v>1.4999999999999999E-2</v>
      </c>
      <c r="F2420" t="s">
        <v>536</v>
      </c>
      <c r="G2420" t="s">
        <v>537</v>
      </c>
      <c r="H2420" s="34">
        <v>26.08</v>
      </c>
      <c r="I2420" t="s">
        <v>538</v>
      </c>
      <c r="J2420" s="35">
        <f>ROUND(E2420/I2418* H2420,5)</f>
        <v>0.39119999999999999</v>
      </c>
      <c r="K2420" s="36"/>
    </row>
    <row r="2421" spans="1:27" x14ac:dyDescent="0.25">
      <c r="B2421" t="s">
        <v>691</v>
      </c>
      <c r="C2421" t="s">
        <v>534</v>
      </c>
      <c r="D2421" t="s">
        <v>692</v>
      </c>
      <c r="E2421" s="33">
        <v>1.4999999999999999E-2</v>
      </c>
      <c r="F2421" t="s">
        <v>536</v>
      </c>
      <c r="G2421" t="s">
        <v>537</v>
      </c>
      <c r="H2421" s="34">
        <v>30.41</v>
      </c>
      <c r="I2421" t="s">
        <v>538</v>
      </c>
      <c r="J2421" s="35">
        <f>ROUND(E2421/I2418* H2421,5)</f>
        <v>0.45615</v>
      </c>
      <c r="K2421" s="36"/>
    </row>
    <row r="2422" spans="1:27" x14ac:dyDescent="0.25">
      <c r="D2422" s="37" t="s">
        <v>539</v>
      </c>
      <c r="E2422" s="36"/>
      <c r="H2422" s="36"/>
      <c r="K2422" s="34">
        <f>SUM(J2420:J2421)</f>
        <v>0.84735000000000005</v>
      </c>
    </row>
    <row r="2423" spans="1:27" x14ac:dyDescent="0.25">
      <c r="B2423" s="24" t="s">
        <v>544</v>
      </c>
      <c r="E2423" s="36"/>
      <c r="H2423" s="36"/>
      <c r="K2423" s="36"/>
    </row>
    <row r="2424" spans="1:27" x14ac:dyDescent="0.25">
      <c r="B2424" t="s">
        <v>1374</v>
      </c>
      <c r="C2424" t="s">
        <v>24</v>
      </c>
      <c r="D2424" t="s">
        <v>1375</v>
      </c>
      <c r="E2424" s="33">
        <v>1.02</v>
      </c>
      <c r="G2424" t="s">
        <v>537</v>
      </c>
      <c r="H2424" s="34">
        <v>0.38</v>
      </c>
      <c r="I2424" t="s">
        <v>538</v>
      </c>
      <c r="J2424" s="35">
        <f>ROUND(E2424* H2424,5)</f>
        <v>0.3876</v>
      </c>
      <c r="K2424" s="36"/>
    </row>
    <row r="2425" spans="1:27" x14ac:dyDescent="0.25">
      <c r="D2425" s="37" t="s">
        <v>553</v>
      </c>
      <c r="E2425" s="36"/>
      <c r="H2425" s="36"/>
      <c r="K2425" s="34">
        <f>SUM(J2424:J2424)</f>
        <v>0.3876</v>
      </c>
    </row>
    <row r="2426" spans="1:27" x14ac:dyDescent="0.25">
      <c r="E2426" s="36"/>
      <c r="H2426" s="36"/>
      <c r="K2426" s="36"/>
    </row>
    <row r="2427" spans="1:27" x14ac:dyDescent="0.25">
      <c r="D2427" s="37" t="s">
        <v>555</v>
      </c>
      <c r="E2427" s="36"/>
      <c r="H2427" s="36">
        <v>1.5</v>
      </c>
      <c r="I2427" t="s">
        <v>556</v>
      </c>
      <c r="J2427">
        <f>ROUND(H2427/100*K2422,5)</f>
        <v>1.2710000000000001E-2</v>
      </c>
      <c r="K2427" s="36"/>
    </row>
    <row r="2428" spans="1:27" x14ac:dyDescent="0.25">
      <c r="D2428" s="37" t="s">
        <v>554</v>
      </c>
      <c r="E2428" s="36"/>
      <c r="H2428" s="36"/>
      <c r="K2428" s="39">
        <f>SUM(J2419:J2427)</f>
        <v>1.24766</v>
      </c>
    </row>
    <row r="2429" spans="1:27" x14ac:dyDescent="0.25">
      <c r="D2429" s="37" t="s">
        <v>596</v>
      </c>
      <c r="E2429" s="36"/>
      <c r="H2429" s="36">
        <v>5</v>
      </c>
      <c r="I2429" t="s">
        <v>556</v>
      </c>
      <c r="K2429" s="34">
        <f>ROUND(H2429/100*K2428,5)</f>
        <v>6.2379999999999998E-2</v>
      </c>
    </row>
    <row r="2430" spans="1:27" x14ac:dyDescent="0.25">
      <c r="D2430" s="37" t="s">
        <v>557</v>
      </c>
      <c r="E2430" s="36"/>
      <c r="H2430" s="36"/>
      <c r="K2430" s="39">
        <f>SUM(K2428:K2429)</f>
        <v>1.3100400000000001</v>
      </c>
    </row>
    <row r="2432" spans="1:27" ht="45" customHeight="1" x14ac:dyDescent="0.25">
      <c r="A2432" s="28" t="s">
        <v>1376</v>
      </c>
      <c r="B2432" s="28" t="s">
        <v>347</v>
      </c>
      <c r="C2432" s="29" t="s">
        <v>24</v>
      </c>
      <c r="D2432" s="7" t="s">
        <v>348</v>
      </c>
      <c r="E2432" s="6"/>
      <c r="F2432" s="6"/>
      <c r="G2432" s="29"/>
      <c r="H2432" s="31" t="s">
        <v>530</v>
      </c>
      <c r="I2432" s="5">
        <v>1</v>
      </c>
      <c r="J2432" s="4"/>
      <c r="K2432" s="32">
        <f>ROUND(K2445,2)</f>
        <v>15.64</v>
      </c>
      <c r="L2432" s="30" t="s">
        <v>1377</v>
      </c>
      <c r="M2432" s="29"/>
      <c r="N2432" s="29"/>
      <c r="O2432" s="29"/>
      <c r="P2432" s="29"/>
      <c r="Q2432" s="29"/>
      <c r="R2432" s="29"/>
      <c r="S2432" s="29"/>
      <c r="T2432" s="29"/>
      <c r="U2432" s="29"/>
      <c r="V2432" s="29"/>
      <c r="W2432" s="29"/>
      <c r="X2432" s="29"/>
      <c r="Y2432" s="29"/>
      <c r="Z2432" s="29"/>
      <c r="AA2432" s="29"/>
    </row>
    <row r="2433" spans="1:27" x14ac:dyDescent="0.25">
      <c r="B2433" s="24" t="s">
        <v>532</v>
      </c>
    </row>
    <row r="2434" spans="1:27" x14ac:dyDescent="0.25">
      <c r="B2434" t="s">
        <v>693</v>
      </c>
      <c r="C2434" t="s">
        <v>534</v>
      </c>
      <c r="D2434" t="s">
        <v>694</v>
      </c>
      <c r="E2434" s="33">
        <v>0.2</v>
      </c>
      <c r="F2434" t="s">
        <v>536</v>
      </c>
      <c r="G2434" t="s">
        <v>537</v>
      </c>
      <c r="H2434" s="34">
        <v>26.08</v>
      </c>
      <c r="I2434" t="s">
        <v>538</v>
      </c>
      <c r="J2434" s="35">
        <f>ROUND(E2434/I2432* H2434,5)</f>
        <v>5.2160000000000002</v>
      </c>
      <c r="K2434" s="36"/>
    </row>
    <row r="2435" spans="1:27" x14ac:dyDescent="0.25">
      <c r="B2435" t="s">
        <v>691</v>
      </c>
      <c r="C2435" t="s">
        <v>534</v>
      </c>
      <c r="D2435" t="s">
        <v>692</v>
      </c>
      <c r="E2435" s="33">
        <v>0.2</v>
      </c>
      <c r="F2435" t="s">
        <v>536</v>
      </c>
      <c r="G2435" t="s">
        <v>537</v>
      </c>
      <c r="H2435" s="34">
        <v>30.41</v>
      </c>
      <c r="I2435" t="s">
        <v>538</v>
      </c>
      <c r="J2435" s="35">
        <f>ROUND(E2435/I2432* H2435,5)</f>
        <v>6.0819999999999999</v>
      </c>
      <c r="K2435" s="36"/>
    </row>
    <row r="2436" spans="1:27" x14ac:dyDescent="0.25">
      <c r="D2436" s="37" t="s">
        <v>539</v>
      </c>
      <c r="E2436" s="36"/>
      <c r="H2436" s="36"/>
      <c r="K2436" s="34">
        <f>SUM(J2434:J2435)</f>
        <v>11.298</v>
      </c>
    </row>
    <row r="2437" spans="1:27" x14ac:dyDescent="0.25">
      <c r="B2437" s="24" t="s">
        <v>544</v>
      </c>
      <c r="E2437" s="36"/>
      <c r="H2437" s="36"/>
      <c r="K2437" s="36"/>
    </row>
    <row r="2438" spans="1:27" ht="120" x14ac:dyDescent="0.25">
      <c r="B2438" t="s">
        <v>1378</v>
      </c>
      <c r="C2438" t="s">
        <v>24</v>
      </c>
      <c r="D2438" s="38" t="s">
        <v>1379</v>
      </c>
      <c r="E2438" s="33">
        <v>1.02</v>
      </c>
      <c r="G2438" t="s">
        <v>537</v>
      </c>
      <c r="H2438" s="34">
        <v>3.08</v>
      </c>
      <c r="I2438" t="s">
        <v>538</v>
      </c>
      <c r="J2438" s="35">
        <f>ROUND(E2438* H2438,5)</f>
        <v>3.1415999999999999</v>
      </c>
      <c r="K2438" s="36"/>
    </row>
    <row r="2439" spans="1:27" ht="135" x14ac:dyDescent="0.25">
      <c r="B2439" t="s">
        <v>1380</v>
      </c>
      <c r="C2439" t="s">
        <v>31</v>
      </c>
      <c r="D2439" s="38" t="s">
        <v>1381</v>
      </c>
      <c r="E2439" s="33">
        <v>1</v>
      </c>
      <c r="G2439" t="s">
        <v>537</v>
      </c>
      <c r="H2439" s="34">
        <v>0.28999999999999998</v>
      </c>
      <c r="I2439" t="s">
        <v>538</v>
      </c>
      <c r="J2439" s="35">
        <f>ROUND(E2439* H2439,5)</f>
        <v>0.28999999999999998</v>
      </c>
      <c r="K2439" s="36"/>
    </row>
    <row r="2440" spans="1:27" x14ac:dyDescent="0.25">
      <c r="D2440" s="37" t="s">
        <v>553</v>
      </c>
      <c r="E2440" s="36"/>
      <c r="H2440" s="36"/>
      <c r="K2440" s="34">
        <f>SUM(J2438:J2439)</f>
        <v>3.4316</v>
      </c>
    </row>
    <row r="2441" spans="1:27" x14ac:dyDescent="0.25">
      <c r="E2441" s="36"/>
      <c r="H2441" s="36"/>
      <c r="K2441" s="36"/>
    </row>
    <row r="2442" spans="1:27" x14ac:dyDescent="0.25">
      <c r="D2442" s="37" t="s">
        <v>555</v>
      </c>
      <c r="E2442" s="36"/>
      <c r="H2442" s="36">
        <v>1.5</v>
      </c>
      <c r="I2442" t="s">
        <v>556</v>
      </c>
      <c r="J2442">
        <f>ROUND(H2442/100*K2436,5)</f>
        <v>0.16947000000000001</v>
      </c>
      <c r="K2442" s="36"/>
    </row>
    <row r="2443" spans="1:27" x14ac:dyDescent="0.25">
      <c r="D2443" s="37" t="s">
        <v>554</v>
      </c>
      <c r="E2443" s="36"/>
      <c r="H2443" s="36"/>
      <c r="K2443" s="39">
        <f>SUM(J2433:J2442)</f>
        <v>14.89907</v>
      </c>
    </row>
    <row r="2444" spans="1:27" x14ac:dyDescent="0.25">
      <c r="D2444" s="37" t="s">
        <v>596</v>
      </c>
      <c r="E2444" s="36"/>
      <c r="H2444" s="36">
        <v>5</v>
      </c>
      <c r="I2444" t="s">
        <v>556</v>
      </c>
      <c r="K2444" s="34">
        <f>ROUND(H2444/100*K2443,5)</f>
        <v>0.74495</v>
      </c>
    </row>
    <row r="2445" spans="1:27" x14ac:dyDescent="0.25">
      <c r="D2445" s="37" t="s">
        <v>557</v>
      </c>
      <c r="E2445" s="36"/>
      <c r="H2445" s="36"/>
      <c r="K2445" s="39">
        <f>SUM(K2443:K2444)</f>
        <v>15.644019999999999</v>
      </c>
    </row>
    <row r="2447" spans="1:27" ht="45" customHeight="1" x14ac:dyDescent="0.25">
      <c r="A2447" s="28"/>
      <c r="B2447" s="28" t="s">
        <v>1382</v>
      </c>
      <c r="C2447" s="29" t="s">
        <v>31</v>
      </c>
      <c r="D2447" s="7" t="s">
        <v>1383</v>
      </c>
      <c r="E2447" s="6"/>
      <c r="F2447" s="6"/>
      <c r="G2447" s="29"/>
      <c r="H2447" s="31" t="s">
        <v>530</v>
      </c>
      <c r="I2447" s="5">
        <v>1</v>
      </c>
      <c r="J2447" s="4"/>
      <c r="K2447" s="32">
        <f>ROUND(K2459,2)</f>
        <v>3.99</v>
      </c>
      <c r="L2447" s="30" t="s">
        <v>1384</v>
      </c>
      <c r="M2447" s="29"/>
      <c r="N2447" s="29"/>
      <c r="O2447" s="29"/>
      <c r="P2447" s="29"/>
      <c r="Q2447" s="29"/>
      <c r="R2447" s="29"/>
      <c r="S2447" s="29"/>
      <c r="T2447" s="29"/>
      <c r="U2447" s="29"/>
      <c r="V2447" s="29"/>
      <c r="W2447" s="29"/>
      <c r="X2447" s="29"/>
      <c r="Y2447" s="29"/>
      <c r="Z2447" s="29"/>
      <c r="AA2447" s="29"/>
    </row>
    <row r="2448" spans="1:27" x14ac:dyDescent="0.25">
      <c r="B2448" s="24" t="s">
        <v>532</v>
      </c>
    </row>
    <row r="2449" spans="1:27" x14ac:dyDescent="0.25">
      <c r="B2449" t="s">
        <v>691</v>
      </c>
      <c r="C2449" t="s">
        <v>534</v>
      </c>
      <c r="D2449" t="s">
        <v>692</v>
      </c>
      <c r="E2449" s="33">
        <v>0.02</v>
      </c>
      <c r="F2449" t="s">
        <v>536</v>
      </c>
      <c r="G2449" t="s">
        <v>537</v>
      </c>
      <c r="H2449" s="34">
        <v>30.41</v>
      </c>
      <c r="I2449" t="s">
        <v>538</v>
      </c>
      <c r="J2449" s="35">
        <f>ROUND(E2449/I2447* H2449,5)</f>
        <v>0.60819999999999996</v>
      </c>
      <c r="K2449" s="36"/>
    </row>
    <row r="2450" spans="1:27" x14ac:dyDescent="0.25">
      <c r="B2450" t="s">
        <v>693</v>
      </c>
      <c r="C2450" t="s">
        <v>534</v>
      </c>
      <c r="D2450" t="s">
        <v>694</v>
      </c>
      <c r="E2450" s="33">
        <v>0.02</v>
      </c>
      <c r="F2450" t="s">
        <v>536</v>
      </c>
      <c r="G2450" t="s">
        <v>537</v>
      </c>
      <c r="H2450" s="34">
        <v>26.08</v>
      </c>
      <c r="I2450" t="s">
        <v>538</v>
      </c>
      <c r="J2450" s="35">
        <f>ROUND(E2450/I2447* H2450,5)</f>
        <v>0.52159999999999995</v>
      </c>
      <c r="K2450" s="36"/>
    </row>
    <row r="2451" spans="1:27" x14ac:dyDescent="0.25">
      <c r="D2451" s="37" t="s">
        <v>539</v>
      </c>
      <c r="E2451" s="36"/>
      <c r="H2451" s="36"/>
      <c r="K2451" s="34">
        <f>SUM(J2449:J2450)</f>
        <v>1.1297999999999999</v>
      </c>
    </row>
    <row r="2452" spans="1:27" x14ac:dyDescent="0.25">
      <c r="B2452" s="24" t="s">
        <v>544</v>
      </c>
      <c r="E2452" s="36"/>
      <c r="H2452" s="36"/>
      <c r="K2452" s="36"/>
    </row>
    <row r="2453" spans="1:27" x14ac:dyDescent="0.25">
      <c r="B2453" t="s">
        <v>1385</v>
      </c>
      <c r="C2453" t="s">
        <v>31</v>
      </c>
      <c r="D2453" t="s">
        <v>1386</v>
      </c>
      <c r="E2453" s="33">
        <v>1</v>
      </c>
      <c r="G2453" t="s">
        <v>537</v>
      </c>
      <c r="H2453" s="34">
        <v>2.65</v>
      </c>
      <c r="I2453" t="s">
        <v>538</v>
      </c>
      <c r="J2453" s="35">
        <f>ROUND(E2453* H2453,5)</f>
        <v>2.65</v>
      </c>
      <c r="K2453" s="36"/>
    </row>
    <row r="2454" spans="1:27" x14ac:dyDescent="0.25">
      <c r="D2454" s="37" t="s">
        <v>553</v>
      </c>
      <c r="E2454" s="36"/>
      <c r="H2454" s="36"/>
      <c r="K2454" s="34">
        <f>SUM(J2453:J2453)</f>
        <v>2.65</v>
      </c>
    </row>
    <row r="2455" spans="1:27" x14ac:dyDescent="0.25">
      <c r="E2455" s="36"/>
      <c r="H2455" s="36"/>
      <c r="K2455" s="36"/>
    </row>
    <row r="2456" spans="1:27" x14ac:dyDescent="0.25">
      <c r="D2456" s="37" t="s">
        <v>555</v>
      </c>
      <c r="E2456" s="36"/>
      <c r="H2456" s="36">
        <v>1.5</v>
      </c>
      <c r="I2456" t="s">
        <v>556</v>
      </c>
      <c r="J2456">
        <f>ROUND(H2456/100*K2451,5)</f>
        <v>1.695E-2</v>
      </c>
      <c r="K2456" s="36"/>
    </row>
    <row r="2457" spans="1:27" x14ac:dyDescent="0.25">
      <c r="D2457" s="37" t="s">
        <v>554</v>
      </c>
      <c r="E2457" s="36"/>
      <c r="H2457" s="36"/>
      <c r="K2457" s="39">
        <f>SUM(J2448:J2456)</f>
        <v>3.7967499999999998</v>
      </c>
    </row>
    <row r="2458" spans="1:27" x14ac:dyDescent="0.25">
      <c r="D2458" s="37" t="s">
        <v>596</v>
      </c>
      <c r="E2458" s="36"/>
      <c r="H2458" s="36">
        <v>5</v>
      </c>
      <c r="I2458" t="s">
        <v>556</v>
      </c>
      <c r="K2458" s="34">
        <f>ROUND(H2458/100*K2457,5)</f>
        <v>0.18984000000000001</v>
      </c>
    </row>
    <row r="2459" spans="1:27" x14ac:dyDescent="0.25">
      <c r="D2459" s="37" t="s">
        <v>557</v>
      </c>
      <c r="E2459" s="36"/>
      <c r="H2459" s="36"/>
      <c r="K2459" s="39">
        <f>SUM(K2457:K2458)</f>
        <v>3.9865899999999996</v>
      </c>
    </row>
    <row r="2461" spans="1:27" ht="45" customHeight="1" x14ac:dyDescent="0.25">
      <c r="A2461" s="28"/>
      <c r="B2461" s="28" t="s">
        <v>1387</v>
      </c>
      <c r="C2461" s="29" t="s">
        <v>31</v>
      </c>
      <c r="D2461" s="7" t="s">
        <v>1388</v>
      </c>
      <c r="E2461" s="6"/>
      <c r="F2461" s="6"/>
      <c r="G2461" s="29"/>
      <c r="H2461" s="31" t="s">
        <v>530</v>
      </c>
      <c r="I2461" s="5">
        <v>1</v>
      </c>
      <c r="J2461" s="4"/>
      <c r="K2461" s="32">
        <f>ROUND(K2473,2)</f>
        <v>15.32</v>
      </c>
      <c r="L2461" s="30" t="s">
        <v>1389</v>
      </c>
      <c r="M2461" s="29"/>
      <c r="N2461" s="29"/>
      <c r="O2461" s="29"/>
      <c r="P2461" s="29"/>
      <c r="Q2461" s="29"/>
      <c r="R2461" s="29"/>
      <c r="S2461" s="29"/>
      <c r="T2461" s="29"/>
      <c r="U2461" s="29"/>
      <c r="V2461" s="29"/>
      <c r="W2461" s="29"/>
      <c r="X2461" s="29"/>
      <c r="Y2461" s="29"/>
      <c r="Z2461" s="29"/>
      <c r="AA2461" s="29"/>
    </row>
    <row r="2462" spans="1:27" x14ac:dyDescent="0.25">
      <c r="B2462" s="24" t="s">
        <v>532</v>
      </c>
    </row>
    <row r="2463" spans="1:27" x14ac:dyDescent="0.25">
      <c r="B2463" t="s">
        <v>693</v>
      </c>
      <c r="C2463" t="s">
        <v>534</v>
      </c>
      <c r="D2463" t="s">
        <v>694</v>
      </c>
      <c r="E2463" s="33">
        <v>0.13300000000000001</v>
      </c>
      <c r="F2463" t="s">
        <v>536</v>
      </c>
      <c r="G2463" t="s">
        <v>537</v>
      </c>
      <c r="H2463" s="34">
        <v>26.08</v>
      </c>
      <c r="I2463" t="s">
        <v>538</v>
      </c>
      <c r="J2463" s="35">
        <f>ROUND(E2463/I2461* H2463,5)</f>
        <v>3.4686400000000002</v>
      </c>
      <c r="K2463" s="36"/>
    </row>
    <row r="2464" spans="1:27" x14ac:dyDescent="0.25">
      <c r="B2464" t="s">
        <v>691</v>
      </c>
      <c r="C2464" t="s">
        <v>534</v>
      </c>
      <c r="D2464" t="s">
        <v>692</v>
      </c>
      <c r="E2464" s="33">
        <v>0.15</v>
      </c>
      <c r="F2464" t="s">
        <v>536</v>
      </c>
      <c r="G2464" t="s">
        <v>537</v>
      </c>
      <c r="H2464" s="34">
        <v>30.41</v>
      </c>
      <c r="I2464" t="s">
        <v>538</v>
      </c>
      <c r="J2464" s="35">
        <f>ROUND(E2464/I2461* H2464,5)</f>
        <v>4.5614999999999997</v>
      </c>
      <c r="K2464" s="36"/>
    </row>
    <row r="2465" spans="1:27" x14ac:dyDescent="0.25">
      <c r="D2465" s="37" t="s">
        <v>539</v>
      </c>
      <c r="E2465" s="36"/>
      <c r="H2465" s="36"/>
      <c r="K2465" s="34">
        <f>SUM(J2463:J2464)</f>
        <v>8.0301399999999994</v>
      </c>
    </row>
    <row r="2466" spans="1:27" x14ac:dyDescent="0.25">
      <c r="B2466" s="24" t="s">
        <v>544</v>
      </c>
      <c r="E2466" s="36"/>
      <c r="H2466" s="36"/>
      <c r="K2466" s="36"/>
    </row>
    <row r="2467" spans="1:27" x14ac:dyDescent="0.25">
      <c r="B2467" t="s">
        <v>1390</v>
      </c>
      <c r="C2467" t="s">
        <v>31</v>
      </c>
      <c r="D2467" t="s">
        <v>1391</v>
      </c>
      <c r="E2467" s="33">
        <v>1</v>
      </c>
      <c r="G2467" t="s">
        <v>537</v>
      </c>
      <c r="H2467" s="34">
        <v>6.44</v>
      </c>
      <c r="I2467" t="s">
        <v>538</v>
      </c>
      <c r="J2467" s="35">
        <f>ROUND(E2467* H2467,5)</f>
        <v>6.44</v>
      </c>
      <c r="K2467" s="36"/>
    </row>
    <row r="2468" spans="1:27" x14ac:dyDescent="0.25">
      <c r="D2468" s="37" t="s">
        <v>553</v>
      </c>
      <c r="E2468" s="36"/>
      <c r="H2468" s="36"/>
      <c r="K2468" s="34">
        <f>SUM(J2467:J2467)</f>
        <v>6.44</v>
      </c>
    </row>
    <row r="2469" spans="1:27" x14ac:dyDescent="0.25">
      <c r="E2469" s="36"/>
      <c r="H2469" s="36"/>
      <c r="K2469" s="36"/>
    </row>
    <row r="2470" spans="1:27" x14ac:dyDescent="0.25">
      <c r="D2470" s="37" t="s">
        <v>555</v>
      </c>
      <c r="E2470" s="36"/>
      <c r="H2470" s="36">
        <v>1.5</v>
      </c>
      <c r="I2470" t="s">
        <v>556</v>
      </c>
      <c r="J2470">
        <f>ROUND(H2470/100*K2465,5)</f>
        <v>0.12045</v>
      </c>
      <c r="K2470" s="36"/>
    </row>
    <row r="2471" spans="1:27" x14ac:dyDescent="0.25">
      <c r="D2471" s="37" t="s">
        <v>554</v>
      </c>
      <c r="E2471" s="36"/>
      <c r="H2471" s="36"/>
      <c r="K2471" s="39">
        <f>SUM(J2462:J2470)</f>
        <v>14.590590000000001</v>
      </c>
    </row>
    <row r="2472" spans="1:27" x14ac:dyDescent="0.25">
      <c r="D2472" s="37" t="s">
        <v>596</v>
      </c>
      <c r="E2472" s="36"/>
      <c r="H2472" s="36">
        <v>5</v>
      </c>
      <c r="I2472" t="s">
        <v>556</v>
      </c>
      <c r="K2472" s="34">
        <f>ROUND(H2472/100*K2471,5)</f>
        <v>0.72953000000000001</v>
      </c>
    </row>
    <row r="2473" spans="1:27" x14ac:dyDescent="0.25">
      <c r="D2473" s="37" t="s">
        <v>557</v>
      </c>
      <c r="E2473" s="36"/>
      <c r="H2473" s="36"/>
      <c r="K2473" s="39">
        <f>SUM(K2471:K2472)</f>
        <v>15.320120000000001</v>
      </c>
    </row>
    <row r="2475" spans="1:27" ht="45" customHeight="1" x14ac:dyDescent="0.25">
      <c r="A2475" s="28"/>
      <c r="B2475" s="28" t="s">
        <v>1392</v>
      </c>
      <c r="C2475" s="29" t="s">
        <v>31</v>
      </c>
      <c r="D2475" s="7" t="s">
        <v>1393</v>
      </c>
      <c r="E2475" s="6"/>
      <c r="F2475" s="6"/>
      <c r="G2475" s="29"/>
      <c r="H2475" s="31" t="s">
        <v>530</v>
      </c>
      <c r="I2475" s="5">
        <v>1</v>
      </c>
      <c r="J2475" s="4"/>
      <c r="K2475" s="32">
        <f>ROUND(K2487,2)</f>
        <v>4.3499999999999996</v>
      </c>
      <c r="L2475" s="30" t="s">
        <v>1394</v>
      </c>
      <c r="M2475" s="29"/>
      <c r="N2475" s="29"/>
      <c r="O2475" s="29"/>
      <c r="P2475" s="29"/>
      <c r="Q2475" s="29"/>
      <c r="R2475" s="29"/>
      <c r="S2475" s="29"/>
      <c r="T2475" s="29"/>
      <c r="U2475" s="29"/>
      <c r="V2475" s="29"/>
      <c r="W2475" s="29"/>
      <c r="X2475" s="29"/>
      <c r="Y2475" s="29"/>
      <c r="Z2475" s="29"/>
      <c r="AA2475" s="29"/>
    </row>
    <row r="2476" spans="1:27" x14ac:dyDescent="0.25">
      <c r="B2476" s="24" t="s">
        <v>532</v>
      </c>
    </row>
    <row r="2477" spans="1:27" x14ac:dyDescent="0.25">
      <c r="B2477" t="s">
        <v>693</v>
      </c>
      <c r="C2477" t="s">
        <v>534</v>
      </c>
      <c r="D2477" t="s">
        <v>694</v>
      </c>
      <c r="E2477" s="33">
        <v>1.6E-2</v>
      </c>
      <c r="F2477" t="s">
        <v>536</v>
      </c>
      <c r="G2477" t="s">
        <v>537</v>
      </c>
      <c r="H2477" s="34">
        <v>26.08</v>
      </c>
      <c r="I2477" t="s">
        <v>538</v>
      </c>
      <c r="J2477" s="35">
        <f>ROUND(E2477/I2475* H2477,5)</f>
        <v>0.41727999999999998</v>
      </c>
      <c r="K2477" s="36"/>
    </row>
    <row r="2478" spans="1:27" x14ac:dyDescent="0.25">
      <c r="B2478" t="s">
        <v>691</v>
      </c>
      <c r="C2478" t="s">
        <v>534</v>
      </c>
      <c r="D2478" t="s">
        <v>692</v>
      </c>
      <c r="E2478" s="33">
        <v>0.03</v>
      </c>
      <c r="F2478" t="s">
        <v>536</v>
      </c>
      <c r="G2478" t="s">
        <v>537</v>
      </c>
      <c r="H2478" s="34">
        <v>30.41</v>
      </c>
      <c r="I2478" t="s">
        <v>538</v>
      </c>
      <c r="J2478" s="35">
        <f>ROUND(E2478/I2475* H2478,5)</f>
        <v>0.9123</v>
      </c>
      <c r="K2478" s="36"/>
    </row>
    <row r="2479" spans="1:27" x14ac:dyDescent="0.25">
      <c r="D2479" s="37" t="s">
        <v>539</v>
      </c>
      <c r="E2479" s="36"/>
      <c r="H2479" s="36"/>
      <c r="K2479" s="34">
        <f>SUM(J2477:J2478)</f>
        <v>1.32958</v>
      </c>
    </row>
    <row r="2480" spans="1:27" x14ac:dyDescent="0.25">
      <c r="B2480" s="24" t="s">
        <v>544</v>
      </c>
      <c r="E2480" s="36"/>
      <c r="H2480" s="36"/>
      <c r="K2480" s="36"/>
    </row>
    <row r="2481" spans="1:27" x14ac:dyDescent="0.25">
      <c r="B2481" t="s">
        <v>1395</v>
      </c>
      <c r="C2481" t="s">
        <v>594</v>
      </c>
      <c r="D2481" t="s">
        <v>1396</v>
      </c>
      <c r="E2481" s="33">
        <v>1</v>
      </c>
      <c r="G2481" t="s">
        <v>537</v>
      </c>
      <c r="H2481" s="34">
        <v>2.79</v>
      </c>
      <c r="I2481" t="s">
        <v>538</v>
      </c>
      <c r="J2481" s="35">
        <f>ROUND(E2481* H2481,5)</f>
        <v>2.79</v>
      </c>
      <c r="K2481" s="36"/>
    </row>
    <row r="2482" spans="1:27" x14ac:dyDescent="0.25">
      <c r="D2482" s="37" t="s">
        <v>553</v>
      </c>
      <c r="E2482" s="36"/>
      <c r="H2482" s="36"/>
      <c r="K2482" s="34">
        <f>SUM(J2481:J2481)</f>
        <v>2.79</v>
      </c>
    </row>
    <row r="2483" spans="1:27" x14ac:dyDescent="0.25">
      <c r="E2483" s="36"/>
      <c r="H2483" s="36"/>
      <c r="K2483" s="36"/>
    </row>
    <row r="2484" spans="1:27" x14ac:dyDescent="0.25">
      <c r="D2484" s="37" t="s">
        <v>555</v>
      </c>
      <c r="E2484" s="36"/>
      <c r="H2484" s="36">
        <v>1.5</v>
      </c>
      <c r="I2484" t="s">
        <v>556</v>
      </c>
      <c r="J2484">
        <f>ROUND(H2484/100*K2479,5)</f>
        <v>1.9939999999999999E-2</v>
      </c>
      <c r="K2484" s="36"/>
    </row>
    <row r="2485" spans="1:27" x14ac:dyDescent="0.25">
      <c r="D2485" s="37" t="s">
        <v>554</v>
      </c>
      <c r="E2485" s="36"/>
      <c r="H2485" s="36"/>
      <c r="K2485" s="39">
        <f>SUM(J2476:J2484)</f>
        <v>4.1395200000000001</v>
      </c>
    </row>
    <row r="2486" spans="1:27" x14ac:dyDescent="0.25">
      <c r="D2486" s="37" t="s">
        <v>596</v>
      </c>
      <c r="E2486" s="36"/>
      <c r="H2486" s="36">
        <v>5</v>
      </c>
      <c r="I2486" t="s">
        <v>556</v>
      </c>
      <c r="K2486" s="34">
        <f>ROUND(H2486/100*K2485,5)</f>
        <v>0.20698</v>
      </c>
    </row>
    <row r="2487" spans="1:27" x14ac:dyDescent="0.25">
      <c r="D2487" s="37" t="s">
        <v>557</v>
      </c>
      <c r="E2487" s="36"/>
      <c r="H2487" s="36"/>
      <c r="K2487" s="39">
        <f>SUM(K2485:K2486)</f>
        <v>4.3464999999999998</v>
      </c>
    </row>
    <row r="2489" spans="1:27" ht="45" customHeight="1" x14ac:dyDescent="0.25">
      <c r="A2489" s="28" t="s">
        <v>1397</v>
      </c>
      <c r="B2489" s="28" t="s">
        <v>311</v>
      </c>
      <c r="C2489" s="29" t="s">
        <v>31</v>
      </c>
      <c r="D2489" s="7" t="s">
        <v>312</v>
      </c>
      <c r="E2489" s="6"/>
      <c r="F2489" s="6"/>
      <c r="G2489" s="29"/>
      <c r="H2489" s="31" t="s">
        <v>530</v>
      </c>
      <c r="I2489" s="5">
        <v>1</v>
      </c>
      <c r="J2489" s="4"/>
      <c r="K2489" s="32">
        <f>ROUND(K2501,2)</f>
        <v>67.92</v>
      </c>
      <c r="L2489" s="30" t="s">
        <v>1398</v>
      </c>
      <c r="M2489" s="29"/>
      <c r="N2489" s="29"/>
      <c r="O2489" s="29"/>
      <c r="P2489" s="29"/>
      <c r="Q2489" s="29"/>
      <c r="R2489" s="29"/>
      <c r="S2489" s="29"/>
      <c r="T2489" s="29"/>
      <c r="U2489" s="29"/>
      <c r="V2489" s="29"/>
      <c r="W2489" s="29"/>
      <c r="X2489" s="29"/>
      <c r="Y2489" s="29"/>
      <c r="Z2489" s="29"/>
      <c r="AA2489" s="29"/>
    </row>
    <row r="2490" spans="1:27" x14ac:dyDescent="0.25">
      <c r="B2490" s="24" t="s">
        <v>532</v>
      </c>
    </row>
    <row r="2491" spans="1:27" x14ac:dyDescent="0.25">
      <c r="B2491" t="s">
        <v>703</v>
      </c>
      <c r="C2491" t="s">
        <v>534</v>
      </c>
      <c r="D2491" t="s">
        <v>704</v>
      </c>
      <c r="E2491" s="33">
        <v>0.2</v>
      </c>
      <c r="F2491" t="s">
        <v>536</v>
      </c>
      <c r="G2491" t="s">
        <v>537</v>
      </c>
      <c r="H2491" s="34">
        <v>30.41</v>
      </c>
      <c r="I2491" t="s">
        <v>538</v>
      </c>
      <c r="J2491" s="35">
        <f>ROUND(E2491/I2489* H2491,5)</f>
        <v>6.0819999999999999</v>
      </c>
      <c r="K2491" s="36"/>
    </row>
    <row r="2492" spans="1:27" x14ac:dyDescent="0.25">
      <c r="B2492" t="s">
        <v>705</v>
      </c>
      <c r="C2492" t="s">
        <v>534</v>
      </c>
      <c r="D2492" t="s">
        <v>706</v>
      </c>
      <c r="E2492" s="33">
        <v>0.2</v>
      </c>
      <c r="F2492" t="s">
        <v>536</v>
      </c>
      <c r="G2492" t="s">
        <v>537</v>
      </c>
      <c r="H2492" s="34">
        <v>26.12</v>
      </c>
      <c r="I2492" t="s">
        <v>538</v>
      </c>
      <c r="J2492" s="35">
        <f>ROUND(E2492/I2489* H2492,5)</f>
        <v>5.2240000000000002</v>
      </c>
      <c r="K2492" s="36"/>
    </row>
    <row r="2493" spans="1:27" x14ac:dyDescent="0.25">
      <c r="D2493" s="37" t="s">
        <v>539</v>
      </c>
      <c r="E2493" s="36"/>
      <c r="H2493" s="36"/>
      <c r="K2493" s="34">
        <f>SUM(J2491:J2492)</f>
        <v>11.306000000000001</v>
      </c>
    </row>
    <row r="2494" spans="1:27" x14ac:dyDescent="0.25">
      <c r="B2494" s="24" t="s">
        <v>544</v>
      </c>
      <c r="E2494" s="36"/>
      <c r="H2494" s="36"/>
      <c r="K2494" s="36"/>
    </row>
    <row r="2495" spans="1:27" x14ac:dyDescent="0.25">
      <c r="B2495" t="s">
        <v>1399</v>
      </c>
      <c r="C2495" t="s">
        <v>31</v>
      </c>
      <c r="D2495" t="s">
        <v>1400</v>
      </c>
      <c r="E2495" s="33">
        <v>1</v>
      </c>
      <c r="G2495" t="s">
        <v>537</v>
      </c>
      <c r="H2495" s="34">
        <v>53.21</v>
      </c>
      <c r="I2495" t="s">
        <v>538</v>
      </c>
      <c r="J2495" s="35">
        <f>ROUND(E2495* H2495,5)</f>
        <v>53.21</v>
      </c>
      <c r="K2495" s="36"/>
    </row>
    <row r="2496" spans="1:27" x14ac:dyDescent="0.25">
      <c r="D2496" s="37" t="s">
        <v>553</v>
      </c>
      <c r="E2496" s="36"/>
      <c r="H2496" s="36"/>
      <c r="K2496" s="34">
        <f>SUM(J2495:J2495)</f>
        <v>53.21</v>
      </c>
    </row>
    <row r="2497" spans="1:27" x14ac:dyDescent="0.25">
      <c r="E2497" s="36"/>
      <c r="H2497" s="36"/>
      <c r="K2497" s="36"/>
    </row>
    <row r="2498" spans="1:27" x14ac:dyDescent="0.25">
      <c r="D2498" s="37" t="s">
        <v>555</v>
      </c>
      <c r="E2498" s="36"/>
      <c r="H2498" s="36">
        <v>1.5</v>
      </c>
      <c r="I2498" t="s">
        <v>556</v>
      </c>
      <c r="J2498">
        <f>ROUND(H2498/100*K2493,5)</f>
        <v>0.16958999999999999</v>
      </c>
      <c r="K2498" s="36"/>
    </row>
    <row r="2499" spans="1:27" x14ac:dyDescent="0.25">
      <c r="D2499" s="37" t="s">
        <v>554</v>
      </c>
      <c r="E2499" s="36"/>
      <c r="H2499" s="36"/>
      <c r="K2499" s="39">
        <f>SUM(J2490:J2498)</f>
        <v>64.685590000000005</v>
      </c>
    </row>
    <row r="2500" spans="1:27" x14ac:dyDescent="0.25">
      <c r="D2500" s="37" t="s">
        <v>596</v>
      </c>
      <c r="E2500" s="36"/>
      <c r="H2500" s="36">
        <v>5</v>
      </c>
      <c r="I2500" t="s">
        <v>556</v>
      </c>
      <c r="K2500" s="34">
        <f>ROUND(H2500/100*K2499,5)</f>
        <v>3.23428</v>
      </c>
    </row>
    <row r="2501" spans="1:27" x14ac:dyDescent="0.25">
      <c r="D2501" s="37" t="s">
        <v>557</v>
      </c>
      <c r="E2501" s="36"/>
      <c r="H2501" s="36"/>
      <c r="K2501" s="39">
        <f>SUM(K2499:K2500)</f>
        <v>67.919870000000003</v>
      </c>
    </row>
    <row r="2503" spans="1:27" ht="45" customHeight="1" x14ac:dyDescent="0.25">
      <c r="A2503" s="28" t="s">
        <v>1401</v>
      </c>
      <c r="B2503" s="28" t="s">
        <v>313</v>
      </c>
      <c r="C2503" s="29" t="s">
        <v>31</v>
      </c>
      <c r="D2503" s="7" t="s">
        <v>314</v>
      </c>
      <c r="E2503" s="6"/>
      <c r="F2503" s="6"/>
      <c r="G2503" s="29"/>
      <c r="H2503" s="31" t="s">
        <v>530</v>
      </c>
      <c r="I2503" s="5">
        <v>1</v>
      </c>
      <c r="J2503" s="4"/>
      <c r="K2503" s="32">
        <f>ROUND(K2515,2)</f>
        <v>179.41</v>
      </c>
      <c r="L2503" s="30" t="s">
        <v>1402</v>
      </c>
      <c r="M2503" s="29"/>
      <c r="N2503" s="29"/>
      <c r="O2503" s="29"/>
      <c r="P2503" s="29"/>
      <c r="Q2503" s="29"/>
      <c r="R2503" s="29"/>
      <c r="S2503" s="29"/>
      <c r="T2503" s="29"/>
      <c r="U2503" s="29"/>
      <c r="V2503" s="29"/>
      <c r="W2503" s="29"/>
      <c r="X2503" s="29"/>
      <c r="Y2503" s="29"/>
      <c r="Z2503" s="29"/>
      <c r="AA2503" s="29"/>
    </row>
    <row r="2504" spans="1:27" x14ac:dyDescent="0.25">
      <c r="B2504" s="24" t="s">
        <v>532</v>
      </c>
    </row>
    <row r="2505" spans="1:27" x14ac:dyDescent="0.25">
      <c r="B2505" t="s">
        <v>705</v>
      </c>
      <c r="C2505" t="s">
        <v>534</v>
      </c>
      <c r="D2505" t="s">
        <v>706</v>
      </c>
      <c r="E2505" s="33">
        <v>0.1</v>
      </c>
      <c r="F2505" t="s">
        <v>536</v>
      </c>
      <c r="G2505" t="s">
        <v>537</v>
      </c>
      <c r="H2505" s="34">
        <v>26.12</v>
      </c>
      <c r="I2505" t="s">
        <v>538</v>
      </c>
      <c r="J2505" s="35">
        <f>ROUND(E2505/I2503* H2505,5)</f>
        <v>2.6120000000000001</v>
      </c>
      <c r="K2505" s="36"/>
    </row>
    <row r="2506" spans="1:27" x14ac:dyDescent="0.25">
      <c r="B2506" t="s">
        <v>703</v>
      </c>
      <c r="C2506" t="s">
        <v>534</v>
      </c>
      <c r="D2506" t="s">
        <v>704</v>
      </c>
      <c r="E2506" s="33">
        <v>0.1</v>
      </c>
      <c r="F2506" t="s">
        <v>536</v>
      </c>
      <c r="G2506" t="s">
        <v>537</v>
      </c>
      <c r="H2506" s="34">
        <v>30.41</v>
      </c>
      <c r="I2506" t="s">
        <v>538</v>
      </c>
      <c r="J2506" s="35">
        <f>ROUND(E2506/I2503* H2506,5)</f>
        <v>3.0409999999999999</v>
      </c>
      <c r="K2506" s="36"/>
    </row>
    <row r="2507" spans="1:27" x14ac:dyDescent="0.25">
      <c r="D2507" s="37" t="s">
        <v>539</v>
      </c>
      <c r="E2507" s="36"/>
      <c r="H2507" s="36"/>
      <c r="K2507" s="34">
        <f>SUM(J2505:J2506)</f>
        <v>5.6530000000000005</v>
      </c>
    </row>
    <row r="2508" spans="1:27" x14ac:dyDescent="0.25">
      <c r="B2508" s="24" t="s">
        <v>544</v>
      </c>
      <c r="E2508" s="36"/>
      <c r="H2508" s="36"/>
      <c r="K2508" s="36"/>
    </row>
    <row r="2509" spans="1:27" ht="135" x14ac:dyDescent="0.25">
      <c r="B2509" t="s">
        <v>1403</v>
      </c>
      <c r="C2509" t="s">
        <v>31</v>
      </c>
      <c r="D2509" s="38" t="s">
        <v>1404</v>
      </c>
      <c r="E2509" s="33">
        <v>1</v>
      </c>
      <c r="G2509" t="s">
        <v>537</v>
      </c>
      <c r="H2509" s="34">
        <v>165.13</v>
      </c>
      <c r="I2509" t="s">
        <v>538</v>
      </c>
      <c r="J2509" s="35">
        <f>ROUND(E2509* H2509,5)</f>
        <v>165.13</v>
      </c>
      <c r="K2509" s="36"/>
    </row>
    <row r="2510" spans="1:27" x14ac:dyDescent="0.25">
      <c r="D2510" s="37" t="s">
        <v>553</v>
      </c>
      <c r="E2510" s="36"/>
      <c r="H2510" s="36"/>
      <c r="K2510" s="34">
        <f>SUM(J2509:J2509)</f>
        <v>165.13</v>
      </c>
    </row>
    <row r="2511" spans="1:27" x14ac:dyDescent="0.25">
      <c r="E2511" s="36"/>
      <c r="H2511" s="36"/>
      <c r="K2511" s="36"/>
    </row>
    <row r="2512" spans="1:27" x14ac:dyDescent="0.25">
      <c r="D2512" s="37" t="s">
        <v>555</v>
      </c>
      <c r="E2512" s="36"/>
      <c r="H2512" s="36">
        <v>1.5</v>
      </c>
      <c r="I2512" t="s">
        <v>556</v>
      </c>
      <c r="J2512">
        <f>ROUND(H2512/100*K2507,5)</f>
        <v>8.48E-2</v>
      </c>
      <c r="K2512" s="36"/>
    </row>
    <row r="2513" spans="1:27" x14ac:dyDescent="0.25">
      <c r="D2513" s="37" t="s">
        <v>554</v>
      </c>
      <c r="E2513" s="36"/>
      <c r="H2513" s="36"/>
      <c r="K2513" s="39">
        <f>SUM(J2504:J2512)</f>
        <v>170.86779999999999</v>
      </c>
    </row>
    <row r="2514" spans="1:27" x14ac:dyDescent="0.25">
      <c r="D2514" s="37" t="s">
        <v>596</v>
      </c>
      <c r="E2514" s="36"/>
      <c r="H2514" s="36">
        <v>5</v>
      </c>
      <c r="I2514" t="s">
        <v>556</v>
      </c>
      <c r="K2514" s="34">
        <f>ROUND(H2514/100*K2513,5)</f>
        <v>8.5433900000000005</v>
      </c>
    </row>
    <row r="2515" spans="1:27" x14ac:dyDescent="0.25">
      <c r="D2515" s="37" t="s">
        <v>557</v>
      </c>
      <c r="E2515" s="36"/>
      <c r="H2515" s="36"/>
      <c r="K2515" s="39">
        <f>SUM(K2513:K2514)</f>
        <v>179.41118999999998</v>
      </c>
    </row>
    <row r="2517" spans="1:27" ht="45" customHeight="1" x14ac:dyDescent="0.25">
      <c r="A2517" s="28" t="s">
        <v>1405</v>
      </c>
      <c r="B2517" s="28" t="s">
        <v>309</v>
      </c>
      <c r="C2517" s="29" t="s">
        <v>31</v>
      </c>
      <c r="D2517" s="7" t="s">
        <v>310</v>
      </c>
      <c r="E2517" s="6"/>
      <c r="F2517" s="6"/>
      <c r="G2517" s="29"/>
      <c r="H2517" s="31" t="s">
        <v>530</v>
      </c>
      <c r="I2517" s="5">
        <v>1</v>
      </c>
      <c r="J2517" s="4"/>
      <c r="K2517" s="32">
        <f>ROUND(K2528,2)</f>
        <v>327.45999999999998</v>
      </c>
      <c r="L2517" s="30" t="s">
        <v>1406</v>
      </c>
      <c r="M2517" s="29"/>
      <c r="N2517" s="29"/>
      <c r="O2517" s="29"/>
      <c r="P2517" s="29"/>
      <c r="Q2517" s="29"/>
      <c r="R2517" s="29"/>
      <c r="S2517" s="29"/>
      <c r="T2517" s="29"/>
      <c r="U2517" s="29"/>
      <c r="V2517" s="29"/>
      <c r="W2517" s="29"/>
      <c r="X2517" s="29"/>
      <c r="Y2517" s="29"/>
      <c r="Z2517" s="29"/>
      <c r="AA2517" s="29"/>
    </row>
    <row r="2518" spans="1:27" x14ac:dyDescent="0.25">
      <c r="B2518" s="24" t="s">
        <v>532</v>
      </c>
    </row>
    <row r="2519" spans="1:27" x14ac:dyDescent="0.25">
      <c r="B2519" t="s">
        <v>703</v>
      </c>
      <c r="C2519" t="s">
        <v>534</v>
      </c>
      <c r="D2519" t="s">
        <v>704</v>
      </c>
      <c r="E2519" s="33">
        <v>1</v>
      </c>
      <c r="F2519" t="s">
        <v>536</v>
      </c>
      <c r="G2519" t="s">
        <v>537</v>
      </c>
      <c r="H2519" s="34">
        <v>30.41</v>
      </c>
      <c r="I2519" t="s">
        <v>538</v>
      </c>
      <c r="J2519" s="35">
        <f>ROUND(E2519/I2517* H2519,5)</f>
        <v>30.41</v>
      </c>
      <c r="K2519" s="36"/>
    </row>
    <row r="2520" spans="1:27" x14ac:dyDescent="0.25">
      <c r="D2520" s="37" t="s">
        <v>539</v>
      </c>
      <c r="E2520" s="36"/>
      <c r="H2520" s="36"/>
      <c r="K2520" s="34">
        <f>SUM(J2519:J2519)</f>
        <v>30.41</v>
      </c>
    </row>
    <row r="2521" spans="1:27" x14ac:dyDescent="0.25">
      <c r="B2521" s="24" t="s">
        <v>544</v>
      </c>
      <c r="E2521" s="36"/>
      <c r="H2521" s="36"/>
      <c r="K2521" s="36"/>
    </row>
    <row r="2522" spans="1:27" ht="105" x14ac:dyDescent="0.25">
      <c r="B2522" t="s">
        <v>1407</v>
      </c>
      <c r="C2522" t="s">
        <v>31</v>
      </c>
      <c r="D2522" s="38" t="s">
        <v>1408</v>
      </c>
      <c r="E2522" s="33">
        <v>1</v>
      </c>
      <c r="G2522" t="s">
        <v>537</v>
      </c>
      <c r="H2522" s="34">
        <v>281</v>
      </c>
      <c r="I2522" t="s">
        <v>538</v>
      </c>
      <c r="J2522" s="35">
        <f>ROUND(E2522* H2522,5)</f>
        <v>281</v>
      </c>
      <c r="K2522" s="36"/>
    </row>
    <row r="2523" spans="1:27" x14ac:dyDescent="0.25">
      <c r="D2523" s="37" t="s">
        <v>553</v>
      </c>
      <c r="E2523" s="36"/>
      <c r="H2523" s="36"/>
      <c r="K2523" s="34">
        <f>SUM(J2522:J2522)</f>
        <v>281</v>
      </c>
    </row>
    <row r="2524" spans="1:27" x14ac:dyDescent="0.25">
      <c r="E2524" s="36"/>
      <c r="H2524" s="36"/>
      <c r="K2524" s="36"/>
    </row>
    <row r="2525" spans="1:27" x14ac:dyDescent="0.25">
      <c r="D2525" s="37" t="s">
        <v>555</v>
      </c>
      <c r="E2525" s="36"/>
      <c r="H2525" s="36">
        <v>1.5</v>
      </c>
      <c r="I2525" t="s">
        <v>556</v>
      </c>
      <c r="J2525">
        <f>ROUND(H2525/100*K2520,5)</f>
        <v>0.45615</v>
      </c>
      <c r="K2525" s="36"/>
    </row>
    <row r="2526" spans="1:27" x14ac:dyDescent="0.25">
      <c r="D2526" s="37" t="s">
        <v>554</v>
      </c>
      <c r="E2526" s="36"/>
      <c r="H2526" s="36"/>
      <c r="K2526" s="39">
        <f>SUM(J2518:J2525)</f>
        <v>311.86615</v>
      </c>
    </row>
    <row r="2527" spans="1:27" x14ac:dyDescent="0.25">
      <c r="D2527" s="37" t="s">
        <v>596</v>
      </c>
      <c r="E2527" s="36"/>
      <c r="H2527" s="36">
        <v>5</v>
      </c>
      <c r="I2527" t="s">
        <v>556</v>
      </c>
      <c r="K2527" s="34">
        <f>ROUND(H2527/100*K2526,5)</f>
        <v>15.593310000000001</v>
      </c>
    </row>
    <row r="2528" spans="1:27" x14ac:dyDescent="0.25">
      <c r="D2528" s="37" t="s">
        <v>557</v>
      </c>
      <c r="E2528" s="36"/>
      <c r="H2528" s="36"/>
      <c r="K2528" s="39">
        <f>SUM(K2526:K2527)</f>
        <v>327.45945999999998</v>
      </c>
    </row>
    <row r="2530" spans="1:27" ht="45" customHeight="1" x14ac:dyDescent="0.25">
      <c r="A2530" s="28" t="s">
        <v>1409</v>
      </c>
      <c r="B2530" s="28" t="s">
        <v>345</v>
      </c>
      <c r="C2530" s="29" t="s">
        <v>31</v>
      </c>
      <c r="D2530" s="7" t="s">
        <v>346</v>
      </c>
      <c r="E2530" s="6"/>
      <c r="F2530" s="6"/>
      <c r="G2530" s="29"/>
      <c r="H2530" s="31" t="s">
        <v>530</v>
      </c>
      <c r="I2530" s="5">
        <v>1</v>
      </c>
      <c r="J2530" s="4"/>
      <c r="K2530" s="32">
        <f>ROUND(K2543,2)</f>
        <v>46.45</v>
      </c>
      <c r="L2530" s="30" t="s">
        <v>1410</v>
      </c>
      <c r="M2530" s="29"/>
      <c r="N2530" s="29"/>
      <c r="O2530" s="29"/>
      <c r="P2530" s="29"/>
      <c r="Q2530" s="29"/>
      <c r="R2530" s="29"/>
      <c r="S2530" s="29"/>
      <c r="T2530" s="29"/>
      <c r="U2530" s="29"/>
      <c r="V2530" s="29"/>
      <c r="W2530" s="29"/>
      <c r="X2530" s="29"/>
      <c r="Y2530" s="29"/>
      <c r="Z2530" s="29"/>
      <c r="AA2530" s="29"/>
    </row>
    <row r="2531" spans="1:27" x14ac:dyDescent="0.25">
      <c r="B2531" s="24" t="s">
        <v>532</v>
      </c>
    </row>
    <row r="2532" spans="1:27" x14ac:dyDescent="0.25">
      <c r="B2532" t="s">
        <v>691</v>
      </c>
      <c r="C2532" t="s">
        <v>534</v>
      </c>
      <c r="D2532" t="s">
        <v>692</v>
      </c>
      <c r="E2532" s="33">
        <v>0.23300000000000001</v>
      </c>
      <c r="F2532" t="s">
        <v>536</v>
      </c>
      <c r="G2532" t="s">
        <v>537</v>
      </c>
      <c r="H2532" s="34">
        <v>30.41</v>
      </c>
      <c r="I2532" t="s">
        <v>538</v>
      </c>
      <c r="J2532" s="35">
        <f>ROUND(E2532/I2530* H2532,5)</f>
        <v>7.0855300000000003</v>
      </c>
      <c r="K2532" s="36"/>
    </row>
    <row r="2533" spans="1:27" x14ac:dyDescent="0.25">
      <c r="B2533" t="s">
        <v>693</v>
      </c>
      <c r="C2533" t="s">
        <v>534</v>
      </c>
      <c r="D2533" t="s">
        <v>694</v>
      </c>
      <c r="E2533" s="33">
        <v>0.23300000000000001</v>
      </c>
      <c r="F2533" t="s">
        <v>536</v>
      </c>
      <c r="G2533" t="s">
        <v>537</v>
      </c>
      <c r="H2533" s="34">
        <v>26.08</v>
      </c>
      <c r="I2533" t="s">
        <v>538</v>
      </c>
      <c r="J2533" s="35">
        <f>ROUND(E2533/I2530* H2533,5)</f>
        <v>6.0766400000000003</v>
      </c>
      <c r="K2533" s="36"/>
    </row>
    <row r="2534" spans="1:27" x14ac:dyDescent="0.25">
      <c r="D2534" s="37" t="s">
        <v>539</v>
      </c>
      <c r="E2534" s="36"/>
      <c r="H2534" s="36"/>
      <c r="K2534" s="34">
        <f>SUM(J2532:J2533)</f>
        <v>13.16217</v>
      </c>
    </row>
    <row r="2535" spans="1:27" x14ac:dyDescent="0.25">
      <c r="B2535" s="24" t="s">
        <v>544</v>
      </c>
      <c r="E2535" s="36"/>
      <c r="H2535" s="36"/>
      <c r="K2535" s="36"/>
    </row>
    <row r="2536" spans="1:27" ht="150" x14ac:dyDescent="0.25">
      <c r="B2536" t="s">
        <v>1411</v>
      </c>
      <c r="C2536" t="s">
        <v>31</v>
      </c>
      <c r="D2536" s="38" t="s">
        <v>1412</v>
      </c>
      <c r="E2536" s="33">
        <v>1</v>
      </c>
      <c r="G2536" t="s">
        <v>537</v>
      </c>
      <c r="H2536" s="34">
        <v>6.02</v>
      </c>
      <c r="I2536" t="s">
        <v>538</v>
      </c>
      <c r="J2536" s="35">
        <f>ROUND(E2536* H2536,5)</f>
        <v>6.02</v>
      </c>
      <c r="K2536" s="36"/>
    </row>
    <row r="2537" spans="1:27" ht="165" x14ac:dyDescent="0.25">
      <c r="B2537" t="s">
        <v>1413</v>
      </c>
      <c r="C2537" t="s">
        <v>31</v>
      </c>
      <c r="D2537" s="38" t="s">
        <v>1414</v>
      </c>
      <c r="E2537" s="33">
        <v>1</v>
      </c>
      <c r="G2537" t="s">
        <v>537</v>
      </c>
      <c r="H2537" s="34">
        <v>24.86</v>
      </c>
      <c r="I2537" t="s">
        <v>538</v>
      </c>
      <c r="J2537" s="35">
        <f>ROUND(E2537* H2537,5)</f>
        <v>24.86</v>
      </c>
      <c r="K2537" s="36"/>
    </row>
    <row r="2538" spans="1:27" x14ac:dyDescent="0.25">
      <c r="D2538" s="37" t="s">
        <v>553</v>
      </c>
      <c r="E2538" s="36"/>
      <c r="H2538" s="36"/>
      <c r="K2538" s="34">
        <f>SUM(J2536:J2537)</f>
        <v>30.88</v>
      </c>
    </row>
    <row r="2539" spans="1:27" x14ac:dyDescent="0.25">
      <c r="E2539" s="36"/>
      <c r="H2539" s="36"/>
      <c r="K2539" s="36"/>
    </row>
    <row r="2540" spans="1:27" x14ac:dyDescent="0.25">
      <c r="D2540" s="37" t="s">
        <v>555</v>
      </c>
      <c r="E2540" s="36"/>
      <c r="H2540" s="36">
        <v>1.5</v>
      </c>
      <c r="I2540" t="s">
        <v>556</v>
      </c>
      <c r="J2540">
        <f>ROUND(H2540/100*K2534,5)</f>
        <v>0.19742999999999999</v>
      </c>
      <c r="K2540" s="36"/>
    </row>
    <row r="2541" spans="1:27" x14ac:dyDescent="0.25">
      <c r="D2541" s="37" t="s">
        <v>554</v>
      </c>
      <c r="E2541" s="36"/>
      <c r="H2541" s="36"/>
      <c r="K2541" s="39">
        <f>SUM(J2531:J2540)</f>
        <v>44.239599999999996</v>
      </c>
    </row>
    <row r="2542" spans="1:27" x14ac:dyDescent="0.25">
      <c r="D2542" s="37" t="s">
        <v>596</v>
      </c>
      <c r="E2542" s="36"/>
      <c r="H2542" s="36">
        <v>5</v>
      </c>
      <c r="I2542" t="s">
        <v>556</v>
      </c>
      <c r="K2542" s="34">
        <f>ROUND(H2542/100*K2541,5)</f>
        <v>2.2119800000000001</v>
      </c>
    </row>
    <row r="2543" spans="1:27" x14ac:dyDescent="0.25">
      <c r="D2543" s="37" t="s">
        <v>557</v>
      </c>
      <c r="E2543" s="36"/>
      <c r="H2543" s="36"/>
      <c r="K2543" s="39">
        <f>SUM(K2541:K2542)</f>
        <v>46.451579999999993</v>
      </c>
    </row>
    <row r="2545" spans="1:27" ht="45" customHeight="1" x14ac:dyDescent="0.25">
      <c r="A2545" s="28" t="s">
        <v>1415</v>
      </c>
      <c r="B2545" s="28" t="s">
        <v>341</v>
      </c>
      <c r="C2545" s="29" t="s">
        <v>31</v>
      </c>
      <c r="D2545" s="7" t="s">
        <v>342</v>
      </c>
      <c r="E2545" s="6"/>
      <c r="F2545" s="6"/>
      <c r="G2545" s="29"/>
      <c r="H2545" s="31" t="s">
        <v>530</v>
      </c>
      <c r="I2545" s="5">
        <v>1</v>
      </c>
      <c r="J2545" s="4"/>
      <c r="K2545" s="32">
        <f>ROUND(K2557,2)</f>
        <v>70.849999999999994</v>
      </c>
      <c r="L2545" s="30" t="s">
        <v>1416</v>
      </c>
      <c r="M2545" s="29"/>
      <c r="N2545" s="29"/>
      <c r="O2545" s="29"/>
      <c r="P2545" s="29"/>
      <c r="Q2545" s="29"/>
      <c r="R2545" s="29"/>
      <c r="S2545" s="29"/>
      <c r="T2545" s="29"/>
      <c r="U2545" s="29"/>
      <c r="V2545" s="29"/>
      <c r="W2545" s="29"/>
      <c r="X2545" s="29"/>
      <c r="Y2545" s="29"/>
      <c r="Z2545" s="29"/>
      <c r="AA2545" s="29"/>
    </row>
    <row r="2546" spans="1:27" x14ac:dyDescent="0.25">
      <c r="B2546" s="24" t="s">
        <v>532</v>
      </c>
    </row>
    <row r="2547" spans="1:27" x14ac:dyDescent="0.25">
      <c r="B2547" t="s">
        <v>693</v>
      </c>
      <c r="C2547" t="s">
        <v>534</v>
      </c>
      <c r="D2547" t="s">
        <v>694</v>
      </c>
      <c r="E2547" s="33">
        <v>0.2</v>
      </c>
      <c r="F2547" t="s">
        <v>536</v>
      </c>
      <c r="G2547" t="s">
        <v>537</v>
      </c>
      <c r="H2547" s="34">
        <v>26.08</v>
      </c>
      <c r="I2547" t="s">
        <v>538</v>
      </c>
      <c r="J2547" s="35">
        <f>ROUND(E2547/I2545* H2547,5)</f>
        <v>5.2160000000000002</v>
      </c>
      <c r="K2547" s="36"/>
    </row>
    <row r="2548" spans="1:27" x14ac:dyDescent="0.25">
      <c r="B2548" t="s">
        <v>691</v>
      </c>
      <c r="C2548" t="s">
        <v>534</v>
      </c>
      <c r="D2548" t="s">
        <v>692</v>
      </c>
      <c r="E2548" s="33">
        <v>0.2</v>
      </c>
      <c r="F2548" t="s">
        <v>536</v>
      </c>
      <c r="G2548" t="s">
        <v>537</v>
      </c>
      <c r="H2548" s="34">
        <v>30.41</v>
      </c>
      <c r="I2548" t="s">
        <v>538</v>
      </c>
      <c r="J2548" s="35">
        <f>ROUND(E2548/I2545* H2548,5)</f>
        <v>6.0819999999999999</v>
      </c>
      <c r="K2548" s="36"/>
    </row>
    <row r="2549" spans="1:27" x14ac:dyDescent="0.25">
      <c r="D2549" s="37" t="s">
        <v>539</v>
      </c>
      <c r="E2549" s="36"/>
      <c r="H2549" s="36"/>
      <c r="K2549" s="34">
        <f>SUM(J2547:J2548)</f>
        <v>11.298</v>
      </c>
    </row>
    <row r="2550" spans="1:27" x14ac:dyDescent="0.25">
      <c r="B2550" s="24" t="s">
        <v>544</v>
      </c>
      <c r="E2550" s="36"/>
      <c r="H2550" s="36"/>
      <c r="K2550" s="36"/>
    </row>
    <row r="2551" spans="1:27" x14ac:dyDescent="0.25">
      <c r="B2551" t="s">
        <v>1417</v>
      </c>
      <c r="C2551" t="s">
        <v>31</v>
      </c>
      <c r="D2551" t="s">
        <v>1418</v>
      </c>
      <c r="E2551" s="33">
        <v>1</v>
      </c>
      <c r="G2551" t="s">
        <v>537</v>
      </c>
      <c r="H2551" s="34">
        <v>56.01</v>
      </c>
      <c r="I2551" t="s">
        <v>538</v>
      </c>
      <c r="J2551" s="35">
        <f>ROUND(E2551* H2551,5)</f>
        <v>56.01</v>
      </c>
      <c r="K2551" s="36"/>
    </row>
    <row r="2552" spans="1:27" x14ac:dyDescent="0.25">
      <c r="D2552" s="37" t="s">
        <v>553</v>
      </c>
      <c r="E2552" s="36"/>
      <c r="H2552" s="36"/>
      <c r="K2552" s="34">
        <f>SUM(J2551:J2551)</f>
        <v>56.01</v>
      </c>
    </row>
    <row r="2553" spans="1:27" x14ac:dyDescent="0.25">
      <c r="E2553" s="36"/>
      <c r="H2553" s="36"/>
      <c r="K2553" s="36"/>
    </row>
    <row r="2554" spans="1:27" x14ac:dyDescent="0.25">
      <c r="D2554" s="37" t="s">
        <v>555</v>
      </c>
      <c r="E2554" s="36"/>
      <c r="H2554" s="36">
        <v>1.5</v>
      </c>
      <c r="I2554" t="s">
        <v>556</v>
      </c>
      <c r="J2554">
        <f>ROUND(H2554/100*K2549,5)</f>
        <v>0.16947000000000001</v>
      </c>
      <c r="K2554" s="36"/>
    </row>
    <row r="2555" spans="1:27" x14ac:dyDescent="0.25">
      <c r="D2555" s="37" t="s">
        <v>554</v>
      </c>
      <c r="E2555" s="36"/>
      <c r="H2555" s="36"/>
      <c r="K2555" s="39">
        <f>SUM(J2546:J2554)</f>
        <v>67.477469999999997</v>
      </c>
    </row>
    <row r="2556" spans="1:27" x14ac:dyDescent="0.25">
      <c r="D2556" s="37" t="s">
        <v>596</v>
      </c>
      <c r="E2556" s="36"/>
      <c r="H2556" s="36">
        <v>5</v>
      </c>
      <c r="I2556" t="s">
        <v>556</v>
      </c>
      <c r="K2556" s="34">
        <f>ROUND(H2556/100*K2555,5)</f>
        <v>3.3738700000000001</v>
      </c>
    </row>
    <row r="2557" spans="1:27" x14ac:dyDescent="0.25">
      <c r="D2557" s="37" t="s">
        <v>557</v>
      </c>
      <c r="E2557" s="36"/>
      <c r="H2557" s="36"/>
      <c r="K2557" s="39">
        <f>SUM(K2555:K2556)</f>
        <v>70.851339999999993</v>
      </c>
    </row>
    <row r="2559" spans="1:27" ht="45" customHeight="1" x14ac:dyDescent="0.25">
      <c r="A2559" s="28" t="s">
        <v>1419</v>
      </c>
      <c r="B2559" s="28" t="s">
        <v>339</v>
      </c>
      <c r="C2559" s="29" t="s">
        <v>31</v>
      </c>
      <c r="D2559" s="7" t="s">
        <v>340</v>
      </c>
      <c r="E2559" s="6"/>
      <c r="F2559" s="6"/>
      <c r="G2559" s="29"/>
      <c r="H2559" s="31" t="s">
        <v>530</v>
      </c>
      <c r="I2559" s="5">
        <v>1</v>
      </c>
      <c r="J2559" s="4"/>
      <c r="K2559" s="32">
        <f>ROUND(K2569,2)</f>
        <v>49.83</v>
      </c>
      <c r="L2559" s="30" t="s">
        <v>1420</v>
      </c>
      <c r="M2559" s="29"/>
      <c r="N2559" s="29"/>
      <c r="O2559" s="29"/>
      <c r="P2559" s="29"/>
      <c r="Q2559" s="29"/>
      <c r="R2559" s="29"/>
      <c r="S2559" s="29"/>
      <c r="T2559" s="29"/>
      <c r="U2559" s="29"/>
      <c r="V2559" s="29"/>
      <c r="W2559" s="29"/>
      <c r="X2559" s="29"/>
      <c r="Y2559" s="29"/>
      <c r="Z2559" s="29"/>
      <c r="AA2559" s="29"/>
    </row>
    <row r="2560" spans="1:27" x14ac:dyDescent="0.25">
      <c r="B2560" s="24" t="s">
        <v>532</v>
      </c>
    </row>
    <row r="2561" spans="1:27" x14ac:dyDescent="0.25">
      <c r="B2561" t="s">
        <v>693</v>
      </c>
      <c r="C2561" t="s">
        <v>534</v>
      </c>
      <c r="D2561" t="s">
        <v>694</v>
      </c>
      <c r="E2561" s="33">
        <v>0.25</v>
      </c>
      <c r="F2561" t="s">
        <v>536</v>
      </c>
      <c r="G2561" t="s">
        <v>537</v>
      </c>
      <c r="H2561" s="34">
        <v>26.08</v>
      </c>
      <c r="I2561" t="s">
        <v>538</v>
      </c>
      <c r="J2561" s="35">
        <f>ROUND(E2561/I2559* H2561,5)</f>
        <v>6.52</v>
      </c>
      <c r="K2561" s="36"/>
    </row>
    <row r="2562" spans="1:27" x14ac:dyDescent="0.25">
      <c r="B2562" t="s">
        <v>691</v>
      </c>
      <c r="C2562" t="s">
        <v>534</v>
      </c>
      <c r="D2562" t="s">
        <v>692</v>
      </c>
      <c r="E2562" s="33">
        <v>0.25</v>
      </c>
      <c r="F2562" t="s">
        <v>536</v>
      </c>
      <c r="G2562" t="s">
        <v>537</v>
      </c>
      <c r="H2562" s="34">
        <v>30.41</v>
      </c>
      <c r="I2562" t="s">
        <v>538</v>
      </c>
      <c r="J2562" s="35">
        <f>ROUND(E2562/I2559* H2562,5)</f>
        <v>7.6025</v>
      </c>
      <c r="K2562" s="36"/>
    </row>
    <row r="2563" spans="1:27" x14ac:dyDescent="0.25">
      <c r="D2563" s="37" t="s">
        <v>539</v>
      </c>
      <c r="E2563" s="36"/>
      <c r="H2563" s="36"/>
      <c r="K2563" s="34">
        <f>SUM(J2561:J2562)</f>
        <v>14.122499999999999</v>
      </c>
    </row>
    <row r="2564" spans="1:27" x14ac:dyDescent="0.25">
      <c r="B2564" s="24" t="s">
        <v>544</v>
      </c>
      <c r="E2564" s="36"/>
      <c r="H2564" s="36"/>
      <c r="K2564" s="36"/>
    </row>
    <row r="2565" spans="1:27" x14ac:dyDescent="0.25">
      <c r="B2565" t="s">
        <v>1421</v>
      </c>
      <c r="C2565" t="s">
        <v>31</v>
      </c>
      <c r="D2565" t="s">
        <v>1422</v>
      </c>
      <c r="E2565" s="33">
        <v>1</v>
      </c>
      <c r="G2565" t="s">
        <v>537</v>
      </c>
      <c r="H2565" s="34">
        <v>33.33</v>
      </c>
      <c r="I2565" t="s">
        <v>538</v>
      </c>
      <c r="J2565" s="35">
        <f>ROUND(E2565* H2565,5)</f>
        <v>33.33</v>
      </c>
      <c r="K2565" s="36"/>
    </row>
    <row r="2566" spans="1:27" x14ac:dyDescent="0.25">
      <c r="D2566" s="37" t="s">
        <v>553</v>
      </c>
      <c r="E2566" s="36"/>
      <c r="H2566" s="36"/>
      <c r="K2566" s="34">
        <f>SUM(J2565:J2565)</f>
        <v>33.33</v>
      </c>
    </row>
    <row r="2567" spans="1:27" x14ac:dyDescent="0.25">
      <c r="D2567" s="37" t="s">
        <v>554</v>
      </c>
      <c r="E2567" s="36"/>
      <c r="H2567" s="36"/>
      <c r="K2567" s="39">
        <f>SUM(J2560:J2566)</f>
        <v>47.452500000000001</v>
      </c>
    </row>
    <row r="2568" spans="1:27" x14ac:dyDescent="0.25">
      <c r="D2568" s="37" t="s">
        <v>596</v>
      </c>
      <c r="E2568" s="36"/>
      <c r="H2568" s="36">
        <v>5</v>
      </c>
      <c r="I2568" t="s">
        <v>556</v>
      </c>
      <c r="K2568" s="34">
        <f>ROUND(H2568/100*K2567,5)</f>
        <v>2.37263</v>
      </c>
    </row>
    <row r="2569" spans="1:27" x14ac:dyDescent="0.25">
      <c r="D2569" s="37" t="s">
        <v>557</v>
      </c>
      <c r="E2569" s="36"/>
      <c r="H2569" s="36"/>
      <c r="K2569" s="39">
        <f>SUM(K2567:K2568)</f>
        <v>49.825130000000001</v>
      </c>
    </row>
    <row r="2571" spans="1:27" ht="45" customHeight="1" x14ac:dyDescent="0.25">
      <c r="A2571" s="28" t="s">
        <v>1423</v>
      </c>
      <c r="B2571" s="28" t="s">
        <v>343</v>
      </c>
      <c r="C2571" s="29" t="s">
        <v>31</v>
      </c>
      <c r="D2571" s="7" t="s">
        <v>344</v>
      </c>
      <c r="E2571" s="6"/>
      <c r="F2571" s="6"/>
      <c r="G2571" s="29"/>
      <c r="H2571" s="31" t="s">
        <v>530</v>
      </c>
      <c r="I2571" s="5">
        <v>1</v>
      </c>
      <c r="J2571" s="4"/>
      <c r="K2571" s="32">
        <f>ROUND(K2582,2)</f>
        <v>121.24</v>
      </c>
      <c r="L2571" s="30" t="s">
        <v>1424</v>
      </c>
      <c r="M2571" s="29"/>
      <c r="N2571" s="29"/>
      <c r="O2571" s="29"/>
      <c r="P2571" s="29"/>
      <c r="Q2571" s="29"/>
      <c r="R2571" s="29"/>
      <c r="S2571" s="29"/>
      <c r="T2571" s="29"/>
      <c r="U2571" s="29"/>
      <c r="V2571" s="29"/>
      <c r="W2571" s="29"/>
      <c r="X2571" s="29"/>
      <c r="Y2571" s="29"/>
      <c r="Z2571" s="29"/>
      <c r="AA2571" s="29"/>
    </row>
    <row r="2572" spans="1:27" x14ac:dyDescent="0.25">
      <c r="B2572" s="24" t="s">
        <v>532</v>
      </c>
    </row>
    <row r="2573" spans="1:27" x14ac:dyDescent="0.25">
      <c r="B2573" t="s">
        <v>691</v>
      </c>
      <c r="C2573" t="s">
        <v>534</v>
      </c>
      <c r="D2573" t="s">
        <v>692</v>
      </c>
      <c r="E2573" s="33">
        <v>1</v>
      </c>
      <c r="F2573" t="s">
        <v>536</v>
      </c>
      <c r="G2573" t="s">
        <v>537</v>
      </c>
      <c r="H2573" s="34">
        <v>30.41</v>
      </c>
      <c r="I2573" t="s">
        <v>538</v>
      </c>
      <c r="J2573" s="35">
        <f>ROUND(E2573/I2571* H2573,5)</f>
        <v>30.41</v>
      </c>
      <c r="K2573" s="36"/>
    </row>
    <row r="2574" spans="1:27" x14ac:dyDescent="0.25">
      <c r="B2574" t="s">
        <v>693</v>
      </c>
      <c r="C2574" t="s">
        <v>534</v>
      </c>
      <c r="D2574" t="s">
        <v>694</v>
      </c>
      <c r="E2574" s="33">
        <v>1</v>
      </c>
      <c r="F2574" t="s">
        <v>536</v>
      </c>
      <c r="G2574" t="s">
        <v>537</v>
      </c>
      <c r="H2574" s="34">
        <v>26.08</v>
      </c>
      <c r="I2574" t="s">
        <v>538</v>
      </c>
      <c r="J2574" s="35">
        <f>ROUND(E2574/I2571* H2574,5)</f>
        <v>26.08</v>
      </c>
      <c r="K2574" s="36"/>
    </row>
    <row r="2575" spans="1:27" x14ac:dyDescent="0.25">
      <c r="D2575" s="37" t="s">
        <v>539</v>
      </c>
      <c r="E2575" s="36"/>
      <c r="H2575" s="36"/>
      <c r="K2575" s="34">
        <f>SUM(J2573:J2574)</f>
        <v>56.489999999999995</v>
      </c>
    </row>
    <row r="2576" spans="1:27" x14ac:dyDescent="0.25">
      <c r="B2576" s="24" t="s">
        <v>544</v>
      </c>
      <c r="E2576" s="36"/>
      <c r="H2576" s="36"/>
      <c r="K2576" s="36"/>
    </row>
    <row r="2577" spans="1:27" x14ac:dyDescent="0.25">
      <c r="B2577" t="s">
        <v>1425</v>
      </c>
      <c r="C2577" t="s">
        <v>31</v>
      </c>
      <c r="D2577" t="s">
        <v>1426</v>
      </c>
      <c r="E2577" s="33">
        <v>1</v>
      </c>
      <c r="G2577" t="s">
        <v>537</v>
      </c>
      <c r="H2577" s="34">
        <v>10.47</v>
      </c>
      <c r="I2577" t="s">
        <v>538</v>
      </c>
      <c r="J2577" s="35">
        <f>ROUND(E2577* H2577,5)</f>
        <v>10.47</v>
      </c>
      <c r="K2577" s="36"/>
    </row>
    <row r="2578" spans="1:27" x14ac:dyDescent="0.25">
      <c r="B2578" t="s">
        <v>1427</v>
      </c>
      <c r="C2578" t="s">
        <v>31</v>
      </c>
      <c r="D2578" t="s">
        <v>1428</v>
      </c>
      <c r="E2578" s="33">
        <v>1</v>
      </c>
      <c r="G2578" t="s">
        <v>537</v>
      </c>
      <c r="H2578" s="34">
        <v>48.51</v>
      </c>
      <c r="I2578" t="s">
        <v>538</v>
      </c>
      <c r="J2578" s="35">
        <f>ROUND(E2578* H2578,5)</f>
        <v>48.51</v>
      </c>
      <c r="K2578" s="36"/>
    </row>
    <row r="2579" spans="1:27" x14ac:dyDescent="0.25">
      <c r="D2579" s="37" t="s">
        <v>553</v>
      </c>
      <c r="E2579" s="36"/>
      <c r="H2579" s="36"/>
      <c r="K2579" s="34">
        <f>SUM(J2577:J2578)</f>
        <v>58.98</v>
      </c>
    </row>
    <row r="2580" spans="1:27" x14ac:dyDescent="0.25">
      <c r="D2580" s="37" t="s">
        <v>554</v>
      </c>
      <c r="E2580" s="36"/>
      <c r="H2580" s="36"/>
      <c r="K2580" s="39">
        <f>SUM(J2572:J2579)</f>
        <v>115.47</v>
      </c>
    </row>
    <row r="2581" spans="1:27" x14ac:dyDescent="0.25">
      <c r="D2581" s="37" t="s">
        <v>596</v>
      </c>
      <c r="E2581" s="36"/>
      <c r="H2581" s="36">
        <v>5</v>
      </c>
      <c r="I2581" t="s">
        <v>556</v>
      </c>
      <c r="K2581" s="34">
        <f>ROUND(H2581/100*K2580,5)</f>
        <v>5.7735000000000003</v>
      </c>
    </row>
    <row r="2582" spans="1:27" x14ac:dyDescent="0.25">
      <c r="D2582" s="37" t="s">
        <v>557</v>
      </c>
      <c r="E2582" s="36"/>
      <c r="H2582" s="36"/>
      <c r="K2582" s="39">
        <f>SUM(K2580:K2581)</f>
        <v>121.2435</v>
      </c>
    </row>
    <row r="2584" spans="1:27" ht="45" customHeight="1" x14ac:dyDescent="0.25">
      <c r="A2584" s="28" t="s">
        <v>1429</v>
      </c>
      <c r="B2584" s="28" t="s">
        <v>388</v>
      </c>
      <c r="C2584" s="29" t="s">
        <v>31</v>
      </c>
      <c r="D2584" s="7" t="s">
        <v>389</v>
      </c>
      <c r="E2584" s="6"/>
      <c r="F2584" s="6"/>
      <c r="G2584" s="29"/>
      <c r="H2584" s="31" t="s">
        <v>530</v>
      </c>
      <c r="I2584" s="5">
        <v>1</v>
      </c>
      <c r="J2584" s="4"/>
      <c r="K2584" s="32">
        <f>ROUND(K2597,2)</f>
        <v>77.81</v>
      </c>
      <c r="L2584" s="30" t="s">
        <v>1430</v>
      </c>
      <c r="M2584" s="29"/>
      <c r="N2584" s="29"/>
      <c r="O2584" s="29"/>
      <c r="P2584" s="29"/>
      <c r="Q2584" s="29"/>
      <c r="R2584" s="29"/>
      <c r="S2584" s="29"/>
      <c r="T2584" s="29"/>
      <c r="U2584" s="29"/>
      <c r="V2584" s="29"/>
      <c r="W2584" s="29"/>
      <c r="X2584" s="29"/>
      <c r="Y2584" s="29"/>
      <c r="Z2584" s="29"/>
      <c r="AA2584" s="29"/>
    </row>
    <row r="2585" spans="1:27" x14ac:dyDescent="0.25">
      <c r="B2585" s="24" t="s">
        <v>532</v>
      </c>
    </row>
    <row r="2586" spans="1:27" x14ac:dyDescent="0.25">
      <c r="B2586" t="s">
        <v>691</v>
      </c>
      <c r="C2586" t="s">
        <v>534</v>
      </c>
      <c r="D2586" t="s">
        <v>692</v>
      </c>
      <c r="E2586" s="33">
        <v>0.3</v>
      </c>
      <c r="F2586" t="s">
        <v>536</v>
      </c>
      <c r="G2586" t="s">
        <v>537</v>
      </c>
      <c r="H2586" s="34">
        <v>30.41</v>
      </c>
      <c r="I2586" t="s">
        <v>538</v>
      </c>
      <c r="J2586" s="35">
        <f>ROUND(E2586/I2584* H2586,5)</f>
        <v>9.1229999999999993</v>
      </c>
      <c r="K2586" s="36"/>
    </row>
    <row r="2587" spans="1:27" x14ac:dyDescent="0.25">
      <c r="B2587" t="s">
        <v>693</v>
      </c>
      <c r="C2587" t="s">
        <v>534</v>
      </c>
      <c r="D2587" t="s">
        <v>694</v>
      </c>
      <c r="E2587" s="33">
        <v>0.3</v>
      </c>
      <c r="F2587" t="s">
        <v>536</v>
      </c>
      <c r="G2587" t="s">
        <v>537</v>
      </c>
      <c r="H2587" s="34">
        <v>26.08</v>
      </c>
      <c r="I2587" t="s">
        <v>538</v>
      </c>
      <c r="J2587" s="35">
        <f>ROUND(E2587/I2584* H2587,5)</f>
        <v>7.8239999999999998</v>
      </c>
      <c r="K2587" s="36"/>
    </row>
    <row r="2588" spans="1:27" x14ac:dyDescent="0.25">
      <c r="D2588" s="37" t="s">
        <v>539</v>
      </c>
      <c r="E2588" s="36"/>
      <c r="H2588" s="36"/>
      <c r="K2588" s="34">
        <f>SUM(J2586:J2587)</f>
        <v>16.946999999999999</v>
      </c>
    </row>
    <row r="2589" spans="1:27" x14ac:dyDescent="0.25">
      <c r="B2589" s="24" t="s">
        <v>544</v>
      </c>
      <c r="E2589" s="36"/>
      <c r="H2589" s="36"/>
      <c r="K2589" s="36"/>
    </row>
    <row r="2590" spans="1:27" x14ac:dyDescent="0.25">
      <c r="B2590" t="s">
        <v>1431</v>
      </c>
      <c r="C2590" t="s">
        <v>31</v>
      </c>
      <c r="D2590" t="s">
        <v>1432</v>
      </c>
      <c r="E2590" s="33">
        <v>1</v>
      </c>
      <c r="G2590" t="s">
        <v>537</v>
      </c>
      <c r="H2590" s="34">
        <v>1.62</v>
      </c>
      <c r="I2590" t="s">
        <v>538</v>
      </c>
      <c r="J2590" s="35">
        <f>ROUND(E2590* H2590,5)</f>
        <v>1.62</v>
      </c>
      <c r="K2590" s="36"/>
    </row>
    <row r="2591" spans="1:27" x14ac:dyDescent="0.25">
      <c r="B2591" t="s">
        <v>1433</v>
      </c>
      <c r="C2591" t="s">
        <v>31</v>
      </c>
      <c r="D2591" t="s">
        <v>1434</v>
      </c>
      <c r="E2591" s="33">
        <v>1</v>
      </c>
      <c r="G2591" t="s">
        <v>537</v>
      </c>
      <c r="H2591" s="34">
        <v>55.28</v>
      </c>
      <c r="I2591" t="s">
        <v>538</v>
      </c>
      <c r="J2591" s="35">
        <f>ROUND(E2591* H2591,5)</f>
        <v>55.28</v>
      </c>
      <c r="K2591" s="36"/>
    </row>
    <row r="2592" spans="1:27" x14ac:dyDescent="0.25">
      <c r="D2592" s="37" t="s">
        <v>553</v>
      </c>
      <c r="E2592" s="36"/>
      <c r="H2592" s="36"/>
      <c r="K2592" s="34">
        <f>SUM(J2590:J2591)</f>
        <v>56.9</v>
      </c>
    </row>
    <row r="2593" spans="1:27" x14ac:dyDescent="0.25">
      <c r="E2593" s="36"/>
      <c r="H2593" s="36"/>
      <c r="K2593" s="36"/>
    </row>
    <row r="2594" spans="1:27" x14ac:dyDescent="0.25">
      <c r="D2594" s="37" t="s">
        <v>555</v>
      </c>
      <c r="E2594" s="36"/>
      <c r="H2594" s="36">
        <v>1.5</v>
      </c>
      <c r="I2594" t="s">
        <v>556</v>
      </c>
      <c r="J2594">
        <f>ROUND(H2594/100*K2588,5)</f>
        <v>0.25420999999999999</v>
      </c>
      <c r="K2594" s="36"/>
    </row>
    <row r="2595" spans="1:27" x14ac:dyDescent="0.25">
      <c r="D2595" s="37" t="s">
        <v>554</v>
      </c>
      <c r="E2595" s="36"/>
      <c r="H2595" s="36"/>
      <c r="K2595" s="39">
        <f>SUM(J2585:J2594)</f>
        <v>74.101210000000009</v>
      </c>
    </row>
    <row r="2596" spans="1:27" x14ac:dyDescent="0.25">
      <c r="D2596" s="37" t="s">
        <v>596</v>
      </c>
      <c r="E2596" s="36"/>
      <c r="H2596" s="36">
        <v>5</v>
      </c>
      <c r="I2596" t="s">
        <v>556</v>
      </c>
      <c r="K2596" s="34">
        <f>ROUND(H2596/100*K2595,5)</f>
        <v>3.70506</v>
      </c>
    </row>
    <row r="2597" spans="1:27" x14ac:dyDescent="0.25">
      <c r="D2597" s="37" t="s">
        <v>557</v>
      </c>
      <c r="E2597" s="36"/>
      <c r="H2597" s="36"/>
      <c r="K2597" s="39">
        <f>SUM(K2595:K2596)</f>
        <v>77.806270000000012</v>
      </c>
    </row>
    <row r="2599" spans="1:27" ht="45" customHeight="1" x14ac:dyDescent="0.25">
      <c r="A2599" s="28" t="s">
        <v>1435</v>
      </c>
      <c r="B2599" s="28" t="s">
        <v>144</v>
      </c>
      <c r="C2599" s="29" t="s">
        <v>31</v>
      </c>
      <c r="D2599" s="7" t="s">
        <v>145</v>
      </c>
      <c r="E2599" s="6"/>
      <c r="F2599" s="6"/>
      <c r="G2599" s="29"/>
      <c r="H2599" s="31" t="s">
        <v>530</v>
      </c>
      <c r="I2599" s="5">
        <v>1</v>
      </c>
      <c r="J2599" s="4"/>
      <c r="K2599" s="32">
        <f>ROUND(K2611,2)</f>
        <v>125.22</v>
      </c>
      <c r="L2599" s="30" t="s">
        <v>1436</v>
      </c>
      <c r="M2599" s="29"/>
      <c r="N2599" s="29"/>
      <c r="O2599" s="29"/>
      <c r="P2599" s="29"/>
      <c r="Q2599" s="29"/>
      <c r="R2599" s="29"/>
      <c r="S2599" s="29"/>
      <c r="T2599" s="29"/>
      <c r="U2599" s="29"/>
      <c r="V2599" s="29"/>
      <c r="W2599" s="29"/>
      <c r="X2599" s="29"/>
      <c r="Y2599" s="29"/>
      <c r="Z2599" s="29"/>
      <c r="AA2599" s="29"/>
    </row>
    <row r="2600" spans="1:27" x14ac:dyDescent="0.25">
      <c r="B2600" s="24" t="s">
        <v>532</v>
      </c>
    </row>
    <row r="2601" spans="1:27" x14ac:dyDescent="0.25">
      <c r="B2601" t="s">
        <v>693</v>
      </c>
      <c r="C2601" t="s">
        <v>534</v>
      </c>
      <c r="D2601" t="s">
        <v>694</v>
      </c>
      <c r="E2601" s="33">
        <v>0.22</v>
      </c>
      <c r="F2601" t="s">
        <v>536</v>
      </c>
      <c r="G2601" t="s">
        <v>537</v>
      </c>
      <c r="H2601" s="34">
        <v>26.08</v>
      </c>
      <c r="I2601" t="s">
        <v>538</v>
      </c>
      <c r="J2601" s="35">
        <f>ROUND(E2601/I2599* H2601,5)</f>
        <v>5.7375999999999996</v>
      </c>
      <c r="K2601" s="36"/>
    </row>
    <row r="2602" spans="1:27" x14ac:dyDescent="0.25">
      <c r="B2602" t="s">
        <v>691</v>
      </c>
      <c r="C2602" t="s">
        <v>534</v>
      </c>
      <c r="D2602" t="s">
        <v>692</v>
      </c>
      <c r="E2602" s="33">
        <v>0.22</v>
      </c>
      <c r="F2602" t="s">
        <v>536</v>
      </c>
      <c r="G2602" t="s">
        <v>537</v>
      </c>
      <c r="H2602" s="34">
        <v>30.41</v>
      </c>
      <c r="I2602" t="s">
        <v>538</v>
      </c>
      <c r="J2602" s="35">
        <f>ROUND(E2602/I2599* H2602,5)</f>
        <v>6.6901999999999999</v>
      </c>
      <c r="K2602" s="36"/>
    </row>
    <row r="2603" spans="1:27" x14ac:dyDescent="0.25">
      <c r="D2603" s="37" t="s">
        <v>539</v>
      </c>
      <c r="E2603" s="36"/>
      <c r="H2603" s="36"/>
      <c r="K2603" s="34">
        <f>SUM(J2601:J2602)</f>
        <v>12.4278</v>
      </c>
    </row>
    <row r="2604" spans="1:27" x14ac:dyDescent="0.25">
      <c r="B2604" s="24" t="s">
        <v>544</v>
      </c>
      <c r="E2604" s="36"/>
      <c r="H2604" s="36"/>
      <c r="K2604" s="36"/>
    </row>
    <row r="2605" spans="1:27" x14ac:dyDescent="0.25">
      <c r="B2605" t="s">
        <v>1437</v>
      </c>
      <c r="C2605" t="s">
        <v>31</v>
      </c>
      <c r="D2605" t="s">
        <v>1438</v>
      </c>
      <c r="E2605" s="33">
        <v>1</v>
      </c>
      <c r="G2605" t="s">
        <v>537</v>
      </c>
      <c r="H2605" s="34">
        <v>106.64</v>
      </c>
      <c r="I2605" t="s">
        <v>538</v>
      </c>
      <c r="J2605" s="35">
        <f>ROUND(E2605* H2605,5)</f>
        <v>106.64</v>
      </c>
      <c r="K2605" s="36"/>
    </row>
    <row r="2606" spans="1:27" x14ac:dyDescent="0.25">
      <c r="D2606" s="37" t="s">
        <v>553</v>
      </c>
      <c r="E2606" s="36"/>
      <c r="H2606" s="36"/>
      <c r="K2606" s="34">
        <f>SUM(J2605:J2605)</f>
        <v>106.64</v>
      </c>
    </row>
    <row r="2607" spans="1:27" x14ac:dyDescent="0.25">
      <c r="E2607" s="36"/>
      <c r="H2607" s="36"/>
      <c r="K2607" s="36"/>
    </row>
    <row r="2608" spans="1:27" x14ac:dyDescent="0.25">
      <c r="D2608" s="37" t="s">
        <v>555</v>
      </c>
      <c r="E2608" s="36"/>
      <c r="H2608" s="36">
        <v>1.5</v>
      </c>
      <c r="I2608" t="s">
        <v>556</v>
      </c>
      <c r="J2608">
        <f>ROUND(H2608/100*K2603,5)</f>
        <v>0.18642</v>
      </c>
      <c r="K2608" s="36"/>
    </row>
    <row r="2609" spans="1:27" x14ac:dyDescent="0.25">
      <c r="D2609" s="37" t="s">
        <v>554</v>
      </c>
      <c r="E2609" s="36"/>
      <c r="H2609" s="36"/>
      <c r="K2609" s="39">
        <f>SUM(J2600:J2608)</f>
        <v>119.25422</v>
      </c>
    </row>
    <row r="2610" spans="1:27" x14ac:dyDescent="0.25">
      <c r="D2610" s="37" t="s">
        <v>596</v>
      </c>
      <c r="E2610" s="36"/>
      <c r="H2610" s="36">
        <v>5</v>
      </c>
      <c r="I2610" t="s">
        <v>556</v>
      </c>
      <c r="K2610" s="34">
        <f>ROUND(H2610/100*K2609,5)</f>
        <v>5.9627100000000004</v>
      </c>
    </row>
    <row r="2611" spans="1:27" x14ac:dyDescent="0.25">
      <c r="D2611" s="37" t="s">
        <v>557</v>
      </c>
      <c r="E2611" s="36"/>
      <c r="H2611" s="36"/>
      <c r="K2611" s="39">
        <f>SUM(K2609:K2610)</f>
        <v>125.21693</v>
      </c>
    </row>
    <row r="2613" spans="1:27" ht="45" customHeight="1" x14ac:dyDescent="0.25">
      <c r="A2613" s="28" t="s">
        <v>1439</v>
      </c>
      <c r="B2613" s="28" t="s">
        <v>374</v>
      </c>
      <c r="C2613" s="29" t="s">
        <v>31</v>
      </c>
      <c r="D2613" s="7" t="s">
        <v>375</v>
      </c>
      <c r="E2613" s="6"/>
      <c r="F2613" s="6"/>
      <c r="G2613" s="29"/>
      <c r="H2613" s="31" t="s">
        <v>530</v>
      </c>
      <c r="I2613" s="5">
        <v>1</v>
      </c>
      <c r="J2613" s="4"/>
      <c r="K2613" s="32">
        <f>ROUND(K2625,2)</f>
        <v>232.32</v>
      </c>
      <c r="L2613" s="30" t="s">
        <v>1440</v>
      </c>
      <c r="M2613" s="29"/>
      <c r="N2613" s="29"/>
      <c r="O2613" s="29"/>
      <c r="P2613" s="29"/>
      <c r="Q2613" s="29"/>
      <c r="R2613" s="29"/>
      <c r="S2613" s="29"/>
      <c r="T2613" s="29"/>
      <c r="U2613" s="29"/>
      <c r="V2613" s="29"/>
      <c r="W2613" s="29"/>
      <c r="X2613" s="29"/>
      <c r="Y2613" s="29"/>
      <c r="Z2613" s="29"/>
      <c r="AA2613" s="29"/>
    </row>
    <row r="2614" spans="1:27" x14ac:dyDescent="0.25">
      <c r="B2614" s="24" t="s">
        <v>532</v>
      </c>
    </row>
    <row r="2615" spans="1:27" x14ac:dyDescent="0.25">
      <c r="B2615" t="s">
        <v>693</v>
      </c>
      <c r="C2615" t="s">
        <v>534</v>
      </c>
      <c r="D2615" t="s">
        <v>694</v>
      </c>
      <c r="E2615" s="33">
        <v>0.4</v>
      </c>
      <c r="F2615" t="s">
        <v>536</v>
      </c>
      <c r="G2615" t="s">
        <v>537</v>
      </c>
      <c r="H2615" s="34">
        <v>26.08</v>
      </c>
      <c r="I2615" t="s">
        <v>538</v>
      </c>
      <c r="J2615" s="35">
        <f>ROUND(E2615/I2613* H2615,5)</f>
        <v>10.432</v>
      </c>
      <c r="K2615" s="36"/>
    </row>
    <row r="2616" spans="1:27" x14ac:dyDescent="0.25">
      <c r="B2616" t="s">
        <v>691</v>
      </c>
      <c r="C2616" t="s">
        <v>534</v>
      </c>
      <c r="D2616" t="s">
        <v>692</v>
      </c>
      <c r="E2616" s="33">
        <v>0.4</v>
      </c>
      <c r="F2616" t="s">
        <v>536</v>
      </c>
      <c r="G2616" t="s">
        <v>537</v>
      </c>
      <c r="H2616" s="34">
        <v>30.41</v>
      </c>
      <c r="I2616" t="s">
        <v>538</v>
      </c>
      <c r="J2616" s="35">
        <f>ROUND(E2616/I2613* H2616,5)</f>
        <v>12.164</v>
      </c>
      <c r="K2616" s="36"/>
    </row>
    <row r="2617" spans="1:27" x14ac:dyDescent="0.25">
      <c r="D2617" s="37" t="s">
        <v>539</v>
      </c>
      <c r="E2617" s="36"/>
      <c r="H2617" s="36"/>
      <c r="K2617" s="34">
        <f>SUM(J2615:J2616)</f>
        <v>22.596</v>
      </c>
    </row>
    <row r="2618" spans="1:27" x14ac:dyDescent="0.25">
      <c r="B2618" s="24" t="s">
        <v>544</v>
      </c>
      <c r="E2618" s="36"/>
      <c r="H2618" s="36"/>
      <c r="K2618" s="36"/>
    </row>
    <row r="2619" spans="1:27" ht="285" x14ac:dyDescent="0.25">
      <c r="B2619" t="s">
        <v>1441</v>
      </c>
      <c r="C2619" t="s">
        <v>31</v>
      </c>
      <c r="D2619" s="38" t="s">
        <v>1442</v>
      </c>
      <c r="E2619" s="33">
        <v>1</v>
      </c>
      <c r="G2619" t="s">
        <v>537</v>
      </c>
      <c r="H2619" s="34">
        <v>198.32</v>
      </c>
      <c r="I2619" t="s">
        <v>538</v>
      </c>
      <c r="J2619" s="35">
        <f>ROUND(E2619* H2619,5)</f>
        <v>198.32</v>
      </c>
      <c r="K2619" s="36"/>
    </row>
    <row r="2620" spans="1:27" x14ac:dyDescent="0.25">
      <c r="D2620" s="37" t="s">
        <v>553</v>
      </c>
      <c r="E2620" s="36"/>
      <c r="H2620" s="36"/>
      <c r="K2620" s="34">
        <f>SUM(J2619:J2619)</f>
        <v>198.32</v>
      </c>
    </row>
    <row r="2621" spans="1:27" x14ac:dyDescent="0.25">
      <c r="E2621" s="36"/>
      <c r="H2621" s="36"/>
      <c r="K2621" s="36"/>
    </row>
    <row r="2622" spans="1:27" x14ac:dyDescent="0.25">
      <c r="D2622" s="37" t="s">
        <v>555</v>
      </c>
      <c r="E2622" s="36"/>
      <c r="H2622" s="36">
        <v>1.5</v>
      </c>
      <c r="I2622" t="s">
        <v>556</v>
      </c>
      <c r="J2622">
        <f>ROUND(H2622/100*K2617,5)</f>
        <v>0.33894000000000002</v>
      </c>
      <c r="K2622" s="36"/>
    </row>
    <row r="2623" spans="1:27" x14ac:dyDescent="0.25">
      <c r="D2623" s="37" t="s">
        <v>554</v>
      </c>
      <c r="E2623" s="36"/>
      <c r="H2623" s="36"/>
      <c r="K2623" s="39">
        <f>SUM(J2614:J2622)</f>
        <v>221.25494</v>
      </c>
    </row>
    <row r="2624" spans="1:27" x14ac:dyDescent="0.25">
      <c r="D2624" s="37" t="s">
        <v>596</v>
      </c>
      <c r="E2624" s="36"/>
      <c r="H2624" s="36">
        <v>5</v>
      </c>
      <c r="I2624" t="s">
        <v>556</v>
      </c>
      <c r="K2624" s="34">
        <f>ROUND(H2624/100*K2623,5)</f>
        <v>11.062749999999999</v>
      </c>
    </row>
    <row r="2625" spans="1:27" x14ac:dyDescent="0.25">
      <c r="D2625" s="37" t="s">
        <v>557</v>
      </c>
      <c r="E2625" s="36"/>
      <c r="H2625" s="36"/>
      <c r="K2625" s="39">
        <f>SUM(K2623:K2624)</f>
        <v>232.31769</v>
      </c>
    </row>
    <row r="2627" spans="1:27" ht="45" customHeight="1" x14ac:dyDescent="0.25">
      <c r="A2627" s="28" t="s">
        <v>1443</v>
      </c>
      <c r="B2627" s="28" t="s">
        <v>376</v>
      </c>
      <c r="C2627" s="29" t="s">
        <v>31</v>
      </c>
      <c r="D2627" s="7" t="s">
        <v>377</v>
      </c>
      <c r="E2627" s="6"/>
      <c r="F2627" s="6"/>
      <c r="G2627" s="29"/>
      <c r="H2627" s="31" t="s">
        <v>530</v>
      </c>
      <c r="I2627" s="5">
        <v>1</v>
      </c>
      <c r="J2627" s="4"/>
      <c r="K2627" s="32">
        <f>ROUND(K2636,2)</f>
        <v>1268.9000000000001</v>
      </c>
      <c r="L2627" s="30" t="s">
        <v>1444</v>
      </c>
      <c r="M2627" s="29"/>
      <c r="N2627" s="29"/>
      <c r="O2627" s="29"/>
      <c r="P2627" s="29"/>
      <c r="Q2627" s="29"/>
      <c r="R2627" s="29"/>
      <c r="S2627" s="29"/>
      <c r="T2627" s="29"/>
      <c r="U2627" s="29"/>
      <c r="V2627" s="29"/>
      <c r="W2627" s="29"/>
      <c r="X2627" s="29"/>
      <c r="Y2627" s="29"/>
      <c r="Z2627" s="29"/>
      <c r="AA2627" s="29"/>
    </row>
    <row r="2628" spans="1:27" x14ac:dyDescent="0.25">
      <c r="B2628" s="24" t="s">
        <v>532</v>
      </c>
    </row>
    <row r="2629" spans="1:27" x14ac:dyDescent="0.25">
      <c r="B2629" t="s">
        <v>691</v>
      </c>
      <c r="C2629" t="s">
        <v>534</v>
      </c>
      <c r="D2629" t="s">
        <v>692</v>
      </c>
      <c r="E2629" s="33">
        <v>22</v>
      </c>
      <c r="F2629" t="s">
        <v>536</v>
      </c>
      <c r="G2629" t="s">
        <v>537</v>
      </c>
      <c r="H2629" s="34">
        <v>30.41</v>
      </c>
      <c r="I2629" t="s">
        <v>538</v>
      </c>
      <c r="J2629" s="35">
        <f>ROUND(E2629/I2627* H2629,5)</f>
        <v>669.02</v>
      </c>
      <c r="K2629" s="36"/>
    </row>
    <row r="2630" spans="1:27" x14ac:dyDescent="0.25">
      <c r="B2630" t="s">
        <v>693</v>
      </c>
      <c r="C2630" t="s">
        <v>534</v>
      </c>
      <c r="D2630" t="s">
        <v>694</v>
      </c>
      <c r="E2630" s="33">
        <v>20</v>
      </c>
      <c r="F2630" t="s">
        <v>536</v>
      </c>
      <c r="G2630" t="s">
        <v>537</v>
      </c>
      <c r="H2630" s="34">
        <v>26.08</v>
      </c>
      <c r="I2630" t="s">
        <v>538</v>
      </c>
      <c r="J2630" s="35">
        <f>ROUND(E2630/I2627* H2630,5)</f>
        <v>521.6</v>
      </c>
      <c r="K2630" s="36"/>
    </row>
    <row r="2631" spans="1:27" x14ac:dyDescent="0.25">
      <c r="D2631" s="37" t="s">
        <v>539</v>
      </c>
      <c r="E2631" s="36"/>
      <c r="H2631" s="36"/>
      <c r="K2631" s="34">
        <f>SUM(J2629:J2630)</f>
        <v>1190.6199999999999</v>
      </c>
    </row>
    <row r="2632" spans="1:27" x14ac:dyDescent="0.25">
      <c r="E2632" s="36"/>
      <c r="H2632" s="36"/>
      <c r="K2632" s="36"/>
    </row>
    <row r="2633" spans="1:27" x14ac:dyDescent="0.25">
      <c r="D2633" s="37" t="s">
        <v>555</v>
      </c>
      <c r="E2633" s="36"/>
      <c r="H2633" s="36">
        <v>1.5</v>
      </c>
      <c r="I2633" t="s">
        <v>556</v>
      </c>
      <c r="J2633">
        <f>ROUND(H2633/100*K2631,5)</f>
        <v>17.859300000000001</v>
      </c>
      <c r="K2633" s="36"/>
    </row>
    <row r="2634" spans="1:27" x14ac:dyDescent="0.25">
      <c r="D2634" s="37" t="s">
        <v>554</v>
      </c>
      <c r="E2634" s="36"/>
      <c r="H2634" s="36"/>
      <c r="K2634" s="39">
        <f>SUM(J2628:J2633)</f>
        <v>1208.4793</v>
      </c>
    </row>
    <row r="2635" spans="1:27" x14ac:dyDescent="0.25">
      <c r="D2635" s="37" t="s">
        <v>596</v>
      </c>
      <c r="E2635" s="36"/>
      <c r="H2635" s="36">
        <v>5</v>
      </c>
      <c r="I2635" t="s">
        <v>556</v>
      </c>
      <c r="K2635" s="34">
        <f>ROUND(H2635/100*K2634,5)</f>
        <v>60.423969999999997</v>
      </c>
    </row>
    <row r="2636" spans="1:27" x14ac:dyDescent="0.25">
      <c r="D2636" s="37" t="s">
        <v>557</v>
      </c>
      <c r="E2636" s="36"/>
      <c r="H2636" s="36"/>
      <c r="K2636" s="39">
        <f>SUM(K2634:K2635)</f>
        <v>1268.90327</v>
      </c>
    </row>
    <row r="2638" spans="1:27" ht="45" customHeight="1" x14ac:dyDescent="0.25">
      <c r="A2638" s="28" t="s">
        <v>1445</v>
      </c>
      <c r="B2638" s="28" t="s">
        <v>384</v>
      </c>
      <c r="C2638" s="29" t="s">
        <v>31</v>
      </c>
      <c r="D2638" s="7" t="s">
        <v>385</v>
      </c>
      <c r="E2638" s="6"/>
      <c r="F2638" s="6"/>
      <c r="G2638" s="29"/>
      <c r="H2638" s="31" t="s">
        <v>530</v>
      </c>
      <c r="I2638" s="5">
        <v>1</v>
      </c>
      <c r="J2638" s="4"/>
      <c r="K2638" s="32">
        <f>ROUND(K2647,2)</f>
        <v>750.25</v>
      </c>
      <c r="L2638" s="30" t="s">
        <v>1446</v>
      </c>
      <c r="M2638" s="29"/>
      <c r="N2638" s="29"/>
      <c r="O2638" s="29"/>
      <c r="P2638" s="29"/>
      <c r="Q2638" s="29"/>
      <c r="R2638" s="29"/>
      <c r="S2638" s="29"/>
      <c r="T2638" s="29"/>
      <c r="U2638" s="29"/>
      <c r="V2638" s="29"/>
      <c r="W2638" s="29"/>
      <c r="X2638" s="29"/>
      <c r="Y2638" s="29"/>
      <c r="Z2638" s="29"/>
      <c r="AA2638" s="29"/>
    </row>
    <row r="2639" spans="1:27" x14ac:dyDescent="0.25">
      <c r="B2639" s="24" t="s">
        <v>532</v>
      </c>
    </row>
    <row r="2640" spans="1:27" x14ac:dyDescent="0.25">
      <c r="B2640" t="s">
        <v>693</v>
      </c>
      <c r="C2640" t="s">
        <v>534</v>
      </c>
      <c r="D2640" t="s">
        <v>694</v>
      </c>
      <c r="E2640" s="33">
        <v>13</v>
      </c>
      <c r="F2640" t="s">
        <v>536</v>
      </c>
      <c r="G2640" t="s">
        <v>537</v>
      </c>
      <c r="H2640" s="34">
        <v>26.08</v>
      </c>
      <c r="I2640" t="s">
        <v>538</v>
      </c>
      <c r="J2640" s="35">
        <f>ROUND(E2640/I2638* H2640,5)</f>
        <v>339.04</v>
      </c>
      <c r="K2640" s="36"/>
    </row>
    <row r="2641" spans="1:27" x14ac:dyDescent="0.25">
      <c r="B2641" t="s">
        <v>691</v>
      </c>
      <c r="C2641" t="s">
        <v>534</v>
      </c>
      <c r="D2641" t="s">
        <v>692</v>
      </c>
      <c r="E2641" s="33">
        <v>12</v>
      </c>
      <c r="F2641" t="s">
        <v>536</v>
      </c>
      <c r="G2641" t="s">
        <v>537</v>
      </c>
      <c r="H2641" s="34">
        <v>30.41</v>
      </c>
      <c r="I2641" t="s">
        <v>538</v>
      </c>
      <c r="J2641" s="35">
        <f>ROUND(E2641/I2638* H2641,5)</f>
        <v>364.92</v>
      </c>
      <c r="K2641" s="36"/>
    </row>
    <row r="2642" spans="1:27" x14ac:dyDescent="0.25">
      <c r="D2642" s="37" t="s">
        <v>539</v>
      </c>
      <c r="E2642" s="36"/>
      <c r="H2642" s="36"/>
      <c r="K2642" s="34">
        <f>SUM(J2640:J2641)</f>
        <v>703.96</v>
      </c>
    </row>
    <row r="2643" spans="1:27" x14ac:dyDescent="0.25">
      <c r="E2643" s="36"/>
      <c r="H2643" s="36"/>
      <c r="K2643" s="36"/>
    </row>
    <row r="2644" spans="1:27" x14ac:dyDescent="0.25">
      <c r="D2644" s="37" t="s">
        <v>555</v>
      </c>
      <c r="E2644" s="36"/>
      <c r="H2644" s="36">
        <v>1.5</v>
      </c>
      <c r="I2644" t="s">
        <v>556</v>
      </c>
      <c r="J2644">
        <f>ROUND(H2644/100*K2642,5)</f>
        <v>10.5594</v>
      </c>
      <c r="K2644" s="36"/>
    </row>
    <row r="2645" spans="1:27" x14ac:dyDescent="0.25">
      <c r="D2645" s="37" t="s">
        <v>554</v>
      </c>
      <c r="E2645" s="36"/>
      <c r="H2645" s="36"/>
      <c r="K2645" s="39">
        <f>SUM(J2639:J2644)</f>
        <v>714.51940000000002</v>
      </c>
    </row>
    <row r="2646" spans="1:27" x14ac:dyDescent="0.25">
      <c r="D2646" s="37" t="s">
        <v>596</v>
      </c>
      <c r="E2646" s="36"/>
      <c r="H2646" s="36">
        <v>5</v>
      </c>
      <c r="I2646" t="s">
        <v>556</v>
      </c>
      <c r="K2646" s="34">
        <f>ROUND(H2646/100*K2645,5)</f>
        <v>35.725969999999997</v>
      </c>
    </row>
    <row r="2647" spans="1:27" x14ac:dyDescent="0.25">
      <c r="D2647" s="37" t="s">
        <v>557</v>
      </c>
      <c r="E2647" s="36"/>
      <c r="H2647" s="36"/>
      <c r="K2647" s="39">
        <f>SUM(K2645:K2646)</f>
        <v>750.24536999999998</v>
      </c>
    </row>
    <row r="2649" spans="1:27" ht="45" customHeight="1" x14ac:dyDescent="0.25">
      <c r="A2649" s="28" t="s">
        <v>1447</v>
      </c>
      <c r="B2649" s="28" t="s">
        <v>372</v>
      </c>
      <c r="C2649" s="29" t="s">
        <v>31</v>
      </c>
      <c r="D2649" s="7" t="s">
        <v>373</v>
      </c>
      <c r="E2649" s="6"/>
      <c r="F2649" s="6"/>
      <c r="G2649" s="29"/>
      <c r="H2649" s="31" t="s">
        <v>530</v>
      </c>
      <c r="I2649" s="5">
        <v>1</v>
      </c>
      <c r="J2649" s="4"/>
      <c r="K2649" s="32">
        <f>ROUND(K2666,2)</f>
        <v>1067.08</v>
      </c>
      <c r="L2649" s="30" t="s">
        <v>1448</v>
      </c>
      <c r="M2649" s="29"/>
      <c r="N2649" s="29"/>
      <c r="O2649" s="29"/>
      <c r="P2649" s="29"/>
      <c r="Q2649" s="29"/>
      <c r="R2649" s="29"/>
      <c r="S2649" s="29"/>
      <c r="T2649" s="29"/>
      <c r="U2649" s="29"/>
      <c r="V2649" s="29"/>
      <c r="W2649" s="29"/>
      <c r="X2649" s="29"/>
      <c r="Y2649" s="29"/>
      <c r="Z2649" s="29"/>
      <c r="AA2649" s="29"/>
    </row>
    <row r="2650" spans="1:27" x14ac:dyDescent="0.25">
      <c r="B2650" s="24" t="s">
        <v>532</v>
      </c>
    </row>
    <row r="2651" spans="1:27" x14ac:dyDescent="0.25">
      <c r="B2651" t="s">
        <v>691</v>
      </c>
      <c r="C2651" t="s">
        <v>534</v>
      </c>
      <c r="D2651" t="s">
        <v>692</v>
      </c>
      <c r="E2651" s="33">
        <v>2</v>
      </c>
      <c r="F2651" t="s">
        <v>536</v>
      </c>
      <c r="G2651" t="s">
        <v>537</v>
      </c>
      <c r="H2651" s="34">
        <v>30.41</v>
      </c>
      <c r="I2651" t="s">
        <v>538</v>
      </c>
      <c r="J2651" s="35">
        <f>ROUND(E2651/I2649* H2651,5)</f>
        <v>60.82</v>
      </c>
      <c r="K2651" s="36"/>
    </row>
    <row r="2652" spans="1:27" x14ac:dyDescent="0.25">
      <c r="B2652" t="s">
        <v>693</v>
      </c>
      <c r="C2652" t="s">
        <v>534</v>
      </c>
      <c r="D2652" t="s">
        <v>694</v>
      </c>
      <c r="E2652" s="33">
        <v>2</v>
      </c>
      <c r="F2652" t="s">
        <v>536</v>
      </c>
      <c r="G2652" t="s">
        <v>537</v>
      </c>
      <c r="H2652" s="34">
        <v>26.08</v>
      </c>
      <c r="I2652" t="s">
        <v>538</v>
      </c>
      <c r="J2652" s="35">
        <f>ROUND(E2652/I2649* H2652,5)</f>
        <v>52.16</v>
      </c>
      <c r="K2652" s="36"/>
    </row>
    <row r="2653" spans="1:27" x14ac:dyDescent="0.25">
      <c r="B2653" t="s">
        <v>646</v>
      </c>
      <c r="C2653" t="s">
        <v>534</v>
      </c>
      <c r="D2653" t="s">
        <v>606</v>
      </c>
      <c r="E2653" s="33">
        <v>2</v>
      </c>
      <c r="F2653" t="s">
        <v>536</v>
      </c>
      <c r="G2653" t="s">
        <v>537</v>
      </c>
      <c r="H2653" s="34">
        <v>24.55</v>
      </c>
      <c r="I2653" t="s">
        <v>538</v>
      </c>
      <c r="J2653" s="35">
        <f>ROUND(E2653/I2649* H2653,5)</f>
        <v>49.1</v>
      </c>
      <c r="K2653" s="36"/>
    </row>
    <row r="2654" spans="1:27" x14ac:dyDescent="0.25">
      <c r="D2654" s="37" t="s">
        <v>539</v>
      </c>
      <c r="E2654" s="36"/>
      <c r="H2654" s="36"/>
      <c r="K2654" s="34">
        <f>SUM(J2651:J2653)</f>
        <v>162.07999999999998</v>
      </c>
    </row>
    <row r="2655" spans="1:27" x14ac:dyDescent="0.25">
      <c r="B2655" s="24" t="s">
        <v>540</v>
      </c>
      <c r="E2655" s="36"/>
      <c r="H2655" s="36"/>
      <c r="K2655" s="36"/>
    </row>
    <row r="2656" spans="1:27" x14ac:dyDescent="0.25">
      <c r="B2656" t="s">
        <v>695</v>
      </c>
      <c r="C2656" t="s">
        <v>534</v>
      </c>
      <c r="D2656" t="s">
        <v>696</v>
      </c>
      <c r="E2656" s="33">
        <v>0.6</v>
      </c>
      <c r="F2656" t="s">
        <v>536</v>
      </c>
      <c r="G2656" t="s">
        <v>537</v>
      </c>
      <c r="H2656" s="34">
        <v>89.59</v>
      </c>
      <c r="I2656" t="s">
        <v>538</v>
      </c>
      <c r="J2656" s="35">
        <f>ROUND(E2656/I2649* H2656,5)</f>
        <v>53.753999999999998</v>
      </c>
      <c r="K2656" s="36"/>
    </row>
    <row r="2657" spans="1:27" x14ac:dyDescent="0.25">
      <c r="B2657" t="s">
        <v>717</v>
      </c>
      <c r="C2657" t="s">
        <v>534</v>
      </c>
      <c r="D2657" t="s">
        <v>718</v>
      </c>
      <c r="E2657" s="33">
        <v>0.6</v>
      </c>
      <c r="F2657" t="s">
        <v>536</v>
      </c>
      <c r="G2657" t="s">
        <v>537</v>
      </c>
      <c r="H2657" s="34">
        <v>73.790000000000006</v>
      </c>
      <c r="I2657" t="s">
        <v>538</v>
      </c>
      <c r="J2657" s="35">
        <f>ROUND(E2657/I2649* H2657,5)</f>
        <v>44.274000000000001</v>
      </c>
      <c r="K2657" s="36"/>
    </row>
    <row r="2658" spans="1:27" x14ac:dyDescent="0.25">
      <c r="D2658" s="37" t="s">
        <v>543</v>
      </c>
      <c r="E2658" s="36"/>
      <c r="H2658" s="36"/>
      <c r="K2658" s="34">
        <f>SUM(J2656:J2657)</f>
        <v>98.027999999999992</v>
      </c>
    </row>
    <row r="2659" spans="1:27" x14ac:dyDescent="0.25">
      <c r="B2659" s="24" t="s">
        <v>544</v>
      </c>
      <c r="E2659" s="36"/>
      <c r="H2659" s="36"/>
      <c r="K2659" s="36"/>
    </row>
    <row r="2660" spans="1:27" ht="105" x14ac:dyDescent="0.25">
      <c r="B2660" t="s">
        <v>1449</v>
      </c>
      <c r="C2660" t="s">
        <v>31</v>
      </c>
      <c r="D2660" s="38" t="s">
        <v>1450</v>
      </c>
      <c r="E2660" s="33">
        <v>1</v>
      </c>
      <c r="G2660" t="s">
        <v>537</v>
      </c>
      <c r="H2660" s="34">
        <v>752.11</v>
      </c>
      <c r="I2660" t="s">
        <v>538</v>
      </c>
      <c r="J2660" s="35">
        <f>ROUND(E2660* H2660,5)</f>
        <v>752.11</v>
      </c>
      <c r="K2660" s="36"/>
    </row>
    <row r="2661" spans="1:27" x14ac:dyDescent="0.25">
      <c r="D2661" s="37" t="s">
        <v>553</v>
      </c>
      <c r="E2661" s="36"/>
      <c r="H2661" s="36"/>
      <c r="K2661" s="34">
        <f>SUM(J2660:J2660)</f>
        <v>752.11</v>
      </c>
    </row>
    <row r="2662" spans="1:27" x14ac:dyDescent="0.25">
      <c r="E2662" s="36"/>
      <c r="H2662" s="36"/>
      <c r="K2662" s="36"/>
    </row>
    <row r="2663" spans="1:27" x14ac:dyDescent="0.25">
      <c r="D2663" s="37" t="s">
        <v>555</v>
      </c>
      <c r="E2663" s="36"/>
      <c r="H2663" s="36">
        <v>2.5</v>
      </c>
      <c r="I2663" t="s">
        <v>556</v>
      </c>
      <c r="J2663">
        <f>ROUND(H2663/100*K2654,5)</f>
        <v>4.0519999999999996</v>
      </c>
      <c r="K2663" s="36"/>
    </row>
    <row r="2664" spans="1:27" x14ac:dyDescent="0.25">
      <c r="D2664" s="37" t="s">
        <v>554</v>
      </c>
      <c r="E2664" s="36"/>
      <c r="H2664" s="36"/>
      <c r="K2664" s="39">
        <f>SUM(J2650:J2663)</f>
        <v>1016.27</v>
      </c>
    </row>
    <row r="2665" spans="1:27" x14ac:dyDescent="0.25">
      <c r="D2665" s="37" t="s">
        <v>596</v>
      </c>
      <c r="E2665" s="36"/>
      <c r="H2665" s="36">
        <v>5</v>
      </c>
      <c r="I2665" t="s">
        <v>556</v>
      </c>
      <c r="K2665" s="34">
        <f>ROUND(H2665/100*K2664,5)</f>
        <v>50.813499999999998</v>
      </c>
    </row>
    <row r="2666" spans="1:27" x14ac:dyDescent="0.25">
      <c r="D2666" s="37" t="s">
        <v>557</v>
      </c>
      <c r="E2666" s="36"/>
      <c r="H2666" s="36"/>
      <c r="K2666" s="39">
        <f>SUM(K2664:K2665)</f>
        <v>1067.0835</v>
      </c>
    </row>
    <row r="2668" spans="1:27" ht="45" customHeight="1" x14ac:dyDescent="0.25">
      <c r="A2668" s="28" t="s">
        <v>1451</v>
      </c>
      <c r="B2668" s="28" t="s">
        <v>285</v>
      </c>
      <c r="C2668" s="29" t="s">
        <v>31</v>
      </c>
      <c r="D2668" s="7" t="s">
        <v>286</v>
      </c>
      <c r="E2668" s="6"/>
      <c r="F2668" s="6"/>
      <c r="G2668" s="29"/>
      <c r="H2668" s="31" t="s">
        <v>530</v>
      </c>
      <c r="I2668" s="5">
        <v>1</v>
      </c>
      <c r="J2668" s="4"/>
      <c r="K2668" s="32">
        <f>ROUND(K2680,2)</f>
        <v>609.48</v>
      </c>
      <c r="L2668" s="30" t="s">
        <v>1452</v>
      </c>
      <c r="M2668" s="29"/>
      <c r="N2668" s="29"/>
      <c r="O2668" s="29"/>
      <c r="P2668" s="29"/>
      <c r="Q2668" s="29"/>
      <c r="R2668" s="29"/>
      <c r="S2668" s="29"/>
      <c r="T2668" s="29"/>
      <c r="U2668" s="29"/>
      <c r="V2668" s="29"/>
      <c r="W2668" s="29"/>
      <c r="X2668" s="29"/>
      <c r="Y2668" s="29"/>
      <c r="Z2668" s="29"/>
      <c r="AA2668" s="29"/>
    </row>
    <row r="2669" spans="1:27" x14ac:dyDescent="0.25">
      <c r="B2669" s="24" t="s">
        <v>532</v>
      </c>
    </row>
    <row r="2670" spans="1:27" x14ac:dyDescent="0.25">
      <c r="B2670" t="s">
        <v>1228</v>
      </c>
      <c r="C2670" t="s">
        <v>534</v>
      </c>
      <c r="D2670" t="s">
        <v>1229</v>
      </c>
      <c r="E2670" s="33">
        <v>0.2</v>
      </c>
      <c r="F2670" t="s">
        <v>536</v>
      </c>
      <c r="G2670" t="s">
        <v>537</v>
      </c>
      <c r="H2670" s="34">
        <v>30.41</v>
      </c>
      <c r="I2670" t="s">
        <v>538</v>
      </c>
      <c r="J2670" s="35">
        <f>ROUND(E2670/I2668* H2670,5)</f>
        <v>6.0819999999999999</v>
      </c>
      <c r="K2670" s="36"/>
    </row>
    <row r="2671" spans="1:27" x14ac:dyDescent="0.25">
      <c r="B2671" t="s">
        <v>1230</v>
      </c>
      <c r="C2671" t="s">
        <v>534</v>
      </c>
      <c r="D2671" t="s">
        <v>1231</v>
      </c>
      <c r="E2671" s="33">
        <v>0.05</v>
      </c>
      <c r="F2671" t="s">
        <v>536</v>
      </c>
      <c r="G2671" t="s">
        <v>537</v>
      </c>
      <c r="H2671" s="34">
        <v>26.08</v>
      </c>
      <c r="I2671" t="s">
        <v>538</v>
      </c>
      <c r="J2671" s="35">
        <f>ROUND(E2671/I2668* H2671,5)</f>
        <v>1.304</v>
      </c>
      <c r="K2671" s="36"/>
    </row>
    <row r="2672" spans="1:27" x14ac:dyDescent="0.25">
      <c r="D2672" s="37" t="s">
        <v>539</v>
      </c>
      <c r="E2672" s="36"/>
      <c r="H2672" s="36"/>
      <c r="K2672" s="34">
        <f>SUM(J2670:J2671)</f>
        <v>7.3860000000000001</v>
      </c>
    </row>
    <row r="2673" spans="1:27" x14ac:dyDescent="0.25">
      <c r="B2673" s="24" t="s">
        <v>544</v>
      </c>
      <c r="E2673" s="36"/>
      <c r="H2673" s="36"/>
      <c r="K2673" s="36"/>
    </row>
    <row r="2674" spans="1:27" x14ac:dyDescent="0.25">
      <c r="B2674" t="s">
        <v>1453</v>
      </c>
      <c r="C2674" t="s">
        <v>31</v>
      </c>
      <c r="D2674" t="s">
        <v>1454</v>
      </c>
      <c r="E2674" s="33">
        <v>1</v>
      </c>
      <c r="G2674" t="s">
        <v>537</v>
      </c>
      <c r="H2674" s="34">
        <v>572.96</v>
      </c>
      <c r="I2674" t="s">
        <v>538</v>
      </c>
      <c r="J2674" s="35">
        <f>ROUND(E2674* H2674,5)</f>
        <v>572.96</v>
      </c>
      <c r="K2674" s="36"/>
    </row>
    <row r="2675" spans="1:27" x14ac:dyDescent="0.25">
      <c r="D2675" s="37" t="s">
        <v>553</v>
      </c>
      <c r="E2675" s="36"/>
      <c r="H2675" s="36"/>
      <c r="K2675" s="34">
        <f>SUM(J2674:J2674)</f>
        <v>572.96</v>
      </c>
    </row>
    <row r="2676" spans="1:27" x14ac:dyDescent="0.25">
      <c r="E2676" s="36"/>
      <c r="H2676" s="36"/>
      <c r="K2676" s="36"/>
    </row>
    <row r="2677" spans="1:27" x14ac:dyDescent="0.25">
      <c r="D2677" s="37" t="s">
        <v>555</v>
      </c>
      <c r="E2677" s="36"/>
      <c r="H2677" s="36">
        <v>1.5</v>
      </c>
      <c r="I2677" t="s">
        <v>556</v>
      </c>
      <c r="J2677">
        <f>ROUND(H2677/100*K2672,5)</f>
        <v>0.11079</v>
      </c>
      <c r="K2677" s="36"/>
    </row>
    <row r="2678" spans="1:27" x14ac:dyDescent="0.25">
      <c r="D2678" s="37" t="s">
        <v>554</v>
      </c>
      <c r="E2678" s="36"/>
      <c r="H2678" s="36"/>
      <c r="K2678" s="39">
        <f>SUM(J2669:J2677)</f>
        <v>580.45678999999996</v>
      </c>
    </row>
    <row r="2679" spans="1:27" x14ac:dyDescent="0.25">
      <c r="D2679" s="37" t="s">
        <v>596</v>
      </c>
      <c r="E2679" s="36"/>
      <c r="H2679" s="36">
        <v>5</v>
      </c>
      <c r="I2679" t="s">
        <v>556</v>
      </c>
      <c r="K2679" s="34">
        <f>ROUND(H2679/100*K2678,5)</f>
        <v>29.022839999999999</v>
      </c>
    </row>
    <row r="2680" spans="1:27" x14ac:dyDescent="0.25">
      <c r="D2680" s="37" t="s">
        <v>557</v>
      </c>
      <c r="E2680" s="36"/>
      <c r="H2680" s="36"/>
      <c r="K2680" s="39">
        <f>SUM(K2678:K2679)</f>
        <v>609.47962999999993</v>
      </c>
    </row>
    <row r="2682" spans="1:27" ht="45" customHeight="1" x14ac:dyDescent="0.25">
      <c r="A2682" s="28" t="s">
        <v>1455</v>
      </c>
      <c r="B2682" s="28" t="s">
        <v>293</v>
      </c>
      <c r="C2682" s="29" t="s">
        <v>31</v>
      </c>
      <c r="D2682" s="7" t="s">
        <v>294</v>
      </c>
      <c r="E2682" s="6"/>
      <c r="F2682" s="6"/>
      <c r="G2682" s="29"/>
      <c r="H2682" s="31" t="s">
        <v>530</v>
      </c>
      <c r="I2682" s="5">
        <v>1</v>
      </c>
      <c r="J2682" s="4"/>
      <c r="K2682" s="32">
        <f>ROUND(K2694,2)</f>
        <v>602.71</v>
      </c>
      <c r="L2682" s="30" t="s">
        <v>1456</v>
      </c>
      <c r="M2682" s="29"/>
      <c r="N2682" s="29"/>
      <c r="O2682" s="29"/>
      <c r="P2682" s="29"/>
      <c r="Q2682" s="29"/>
      <c r="R2682" s="29"/>
      <c r="S2682" s="29"/>
      <c r="T2682" s="29"/>
      <c r="U2682" s="29"/>
      <c r="V2682" s="29"/>
      <c r="W2682" s="29"/>
      <c r="X2682" s="29"/>
      <c r="Y2682" s="29"/>
      <c r="Z2682" s="29"/>
      <c r="AA2682" s="29"/>
    </row>
    <row r="2683" spans="1:27" x14ac:dyDescent="0.25">
      <c r="B2683" s="24" t="s">
        <v>532</v>
      </c>
    </row>
    <row r="2684" spans="1:27" x14ac:dyDescent="0.25">
      <c r="B2684" t="s">
        <v>705</v>
      </c>
      <c r="C2684" t="s">
        <v>534</v>
      </c>
      <c r="D2684" t="s">
        <v>706</v>
      </c>
      <c r="E2684" s="33">
        <v>0.75</v>
      </c>
      <c r="F2684" t="s">
        <v>536</v>
      </c>
      <c r="G2684" t="s">
        <v>537</v>
      </c>
      <c r="H2684" s="34">
        <v>26.12</v>
      </c>
      <c r="I2684" t="s">
        <v>538</v>
      </c>
      <c r="J2684" s="35">
        <f>ROUND(E2684/I2682* H2684,5)</f>
        <v>19.59</v>
      </c>
      <c r="K2684" s="36"/>
    </row>
    <row r="2685" spans="1:27" x14ac:dyDescent="0.25">
      <c r="B2685" t="s">
        <v>703</v>
      </c>
      <c r="C2685" t="s">
        <v>534</v>
      </c>
      <c r="D2685" t="s">
        <v>704</v>
      </c>
      <c r="E2685" s="33">
        <v>0.75</v>
      </c>
      <c r="F2685" t="s">
        <v>536</v>
      </c>
      <c r="G2685" t="s">
        <v>537</v>
      </c>
      <c r="H2685" s="34">
        <v>30.41</v>
      </c>
      <c r="I2685" t="s">
        <v>538</v>
      </c>
      <c r="J2685" s="35">
        <f>ROUND(E2685/I2682* H2685,5)</f>
        <v>22.807500000000001</v>
      </c>
      <c r="K2685" s="36"/>
    </row>
    <row r="2686" spans="1:27" x14ac:dyDescent="0.25">
      <c r="D2686" s="37" t="s">
        <v>539</v>
      </c>
      <c r="E2686" s="36"/>
      <c r="H2686" s="36"/>
      <c r="K2686" s="34">
        <f>SUM(J2684:J2685)</f>
        <v>42.397500000000001</v>
      </c>
    </row>
    <row r="2687" spans="1:27" x14ac:dyDescent="0.25">
      <c r="B2687" s="24" t="s">
        <v>544</v>
      </c>
      <c r="E2687" s="36"/>
      <c r="H2687" s="36"/>
      <c r="K2687" s="36"/>
    </row>
    <row r="2688" spans="1:27" ht="225" x14ac:dyDescent="0.25">
      <c r="B2688" t="s">
        <v>1457</v>
      </c>
      <c r="C2688" t="s">
        <v>31</v>
      </c>
      <c r="D2688" s="38" t="s">
        <v>1458</v>
      </c>
      <c r="E2688" s="33">
        <v>1</v>
      </c>
      <c r="G2688" t="s">
        <v>537</v>
      </c>
      <c r="H2688" s="34">
        <v>530.98</v>
      </c>
      <c r="I2688" t="s">
        <v>538</v>
      </c>
      <c r="J2688" s="35">
        <f>ROUND(E2688* H2688,5)</f>
        <v>530.98</v>
      </c>
      <c r="K2688" s="36"/>
    </row>
    <row r="2689" spans="1:27" x14ac:dyDescent="0.25">
      <c r="D2689" s="37" t="s">
        <v>553</v>
      </c>
      <c r="E2689" s="36"/>
      <c r="H2689" s="36"/>
      <c r="K2689" s="34">
        <f>SUM(J2688:J2688)</f>
        <v>530.98</v>
      </c>
    </row>
    <row r="2690" spans="1:27" x14ac:dyDescent="0.25">
      <c r="E2690" s="36"/>
      <c r="H2690" s="36"/>
      <c r="K2690" s="36"/>
    </row>
    <row r="2691" spans="1:27" x14ac:dyDescent="0.25">
      <c r="D2691" s="37" t="s">
        <v>555</v>
      </c>
      <c r="E2691" s="36"/>
      <c r="H2691" s="36">
        <v>1.5</v>
      </c>
      <c r="I2691" t="s">
        <v>556</v>
      </c>
      <c r="J2691">
        <f>ROUND(H2691/100*K2686,5)</f>
        <v>0.63595999999999997</v>
      </c>
      <c r="K2691" s="36"/>
    </row>
    <row r="2692" spans="1:27" x14ac:dyDescent="0.25">
      <c r="D2692" s="37" t="s">
        <v>554</v>
      </c>
      <c r="E2692" s="36"/>
      <c r="H2692" s="36"/>
      <c r="K2692" s="39">
        <f>SUM(J2683:J2691)</f>
        <v>574.01346000000001</v>
      </c>
    </row>
    <row r="2693" spans="1:27" x14ac:dyDescent="0.25">
      <c r="D2693" s="37" t="s">
        <v>596</v>
      </c>
      <c r="E2693" s="36"/>
      <c r="H2693" s="36">
        <v>5</v>
      </c>
      <c r="I2693" t="s">
        <v>556</v>
      </c>
      <c r="K2693" s="34">
        <f>ROUND(H2693/100*K2692,5)</f>
        <v>28.700669999999999</v>
      </c>
    </row>
    <row r="2694" spans="1:27" x14ac:dyDescent="0.25">
      <c r="D2694" s="37" t="s">
        <v>557</v>
      </c>
      <c r="E2694" s="36"/>
      <c r="H2694" s="36"/>
      <c r="K2694" s="39">
        <f>SUM(K2692:K2693)</f>
        <v>602.71412999999995</v>
      </c>
    </row>
    <row r="2696" spans="1:27" ht="45" customHeight="1" x14ac:dyDescent="0.25">
      <c r="A2696" s="28" t="s">
        <v>1459</v>
      </c>
      <c r="B2696" s="28" t="s">
        <v>295</v>
      </c>
      <c r="C2696" s="29" t="s">
        <v>31</v>
      </c>
      <c r="D2696" s="7" t="s">
        <v>296</v>
      </c>
      <c r="E2696" s="6"/>
      <c r="F2696" s="6"/>
      <c r="G2696" s="29"/>
      <c r="H2696" s="31" t="s">
        <v>530</v>
      </c>
      <c r="I2696" s="5">
        <v>1</v>
      </c>
      <c r="J2696" s="4"/>
      <c r="K2696" s="32">
        <f>ROUND(K2708,2)</f>
        <v>694.34</v>
      </c>
      <c r="L2696" s="30" t="s">
        <v>1460</v>
      </c>
      <c r="M2696" s="29"/>
      <c r="N2696" s="29"/>
      <c r="O2696" s="29"/>
      <c r="P2696" s="29"/>
      <c r="Q2696" s="29"/>
      <c r="R2696" s="29"/>
      <c r="S2696" s="29"/>
      <c r="T2696" s="29"/>
      <c r="U2696" s="29"/>
      <c r="V2696" s="29"/>
      <c r="W2696" s="29"/>
      <c r="X2696" s="29"/>
      <c r="Y2696" s="29"/>
      <c r="Z2696" s="29"/>
      <c r="AA2696" s="29"/>
    </row>
    <row r="2697" spans="1:27" x14ac:dyDescent="0.25">
      <c r="B2697" s="24" t="s">
        <v>532</v>
      </c>
    </row>
    <row r="2698" spans="1:27" x14ac:dyDescent="0.25">
      <c r="B2698" t="s">
        <v>703</v>
      </c>
      <c r="C2698" t="s">
        <v>534</v>
      </c>
      <c r="D2698" t="s">
        <v>704</v>
      </c>
      <c r="E2698" s="33">
        <v>1.5</v>
      </c>
      <c r="F2698" t="s">
        <v>536</v>
      </c>
      <c r="G2698" t="s">
        <v>537</v>
      </c>
      <c r="H2698" s="34">
        <v>30.41</v>
      </c>
      <c r="I2698" t="s">
        <v>538</v>
      </c>
      <c r="J2698" s="35">
        <f>ROUND(E2698/I2696* H2698,5)</f>
        <v>45.615000000000002</v>
      </c>
      <c r="K2698" s="36"/>
    </row>
    <row r="2699" spans="1:27" x14ac:dyDescent="0.25">
      <c r="D2699" s="37" t="s">
        <v>539</v>
      </c>
      <c r="E2699" s="36"/>
      <c r="H2699" s="36"/>
      <c r="K2699" s="34">
        <f>SUM(J2698:J2698)</f>
        <v>45.615000000000002</v>
      </c>
    </row>
    <row r="2700" spans="1:27" x14ac:dyDescent="0.25">
      <c r="B2700" s="24" t="s">
        <v>544</v>
      </c>
      <c r="E2700" s="36"/>
      <c r="H2700" s="36"/>
      <c r="K2700" s="36"/>
    </row>
    <row r="2701" spans="1:27" x14ac:dyDescent="0.25">
      <c r="B2701" t="s">
        <v>1461</v>
      </c>
      <c r="C2701" t="s">
        <v>31</v>
      </c>
      <c r="D2701" t="s">
        <v>1462</v>
      </c>
      <c r="E2701" s="33">
        <v>1</v>
      </c>
      <c r="G2701" t="s">
        <v>537</v>
      </c>
      <c r="H2701" s="34">
        <v>587.52</v>
      </c>
      <c r="I2701" t="s">
        <v>538</v>
      </c>
      <c r="J2701" s="35">
        <f>ROUND(E2701* H2701,5)</f>
        <v>587.52</v>
      </c>
      <c r="K2701" s="36"/>
    </row>
    <row r="2702" spans="1:27" x14ac:dyDescent="0.25">
      <c r="B2702" t="s">
        <v>1463</v>
      </c>
      <c r="C2702" t="s">
        <v>31</v>
      </c>
      <c r="D2702" t="s">
        <v>296</v>
      </c>
      <c r="E2702" s="33">
        <v>1</v>
      </c>
      <c r="G2702" t="s">
        <v>537</v>
      </c>
      <c r="H2702" s="34">
        <v>27.46</v>
      </c>
      <c r="I2702" t="s">
        <v>538</v>
      </c>
      <c r="J2702" s="35">
        <f>ROUND(E2702* H2702,5)</f>
        <v>27.46</v>
      </c>
      <c r="K2702" s="36"/>
    </row>
    <row r="2703" spans="1:27" x14ac:dyDescent="0.25">
      <c r="D2703" s="37" t="s">
        <v>553</v>
      </c>
      <c r="E2703" s="36"/>
      <c r="H2703" s="36"/>
      <c r="K2703" s="34">
        <f>SUM(J2701:J2702)</f>
        <v>614.98</v>
      </c>
    </row>
    <row r="2704" spans="1:27" x14ac:dyDescent="0.25">
      <c r="E2704" s="36"/>
      <c r="H2704" s="36"/>
      <c r="K2704" s="36"/>
    </row>
    <row r="2705" spans="1:27" x14ac:dyDescent="0.25">
      <c r="D2705" s="37" t="s">
        <v>555</v>
      </c>
      <c r="E2705" s="36"/>
      <c r="H2705" s="36">
        <v>1.5</v>
      </c>
      <c r="I2705" t="s">
        <v>556</v>
      </c>
      <c r="J2705">
        <f>ROUND(H2705/100*K2699,5)</f>
        <v>0.68423</v>
      </c>
      <c r="K2705" s="36"/>
    </row>
    <row r="2706" spans="1:27" x14ac:dyDescent="0.25">
      <c r="D2706" s="37" t="s">
        <v>554</v>
      </c>
      <c r="E2706" s="36"/>
      <c r="H2706" s="36"/>
      <c r="K2706" s="39">
        <f>SUM(J2697:J2705)</f>
        <v>661.27922999999998</v>
      </c>
    </row>
    <row r="2707" spans="1:27" x14ac:dyDescent="0.25">
      <c r="D2707" s="37" t="s">
        <v>596</v>
      </c>
      <c r="E2707" s="36"/>
      <c r="H2707" s="36">
        <v>5</v>
      </c>
      <c r="I2707" t="s">
        <v>556</v>
      </c>
      <c r="K2707" s="34">
        <f>ROUND(H2707/100*K2706,5)</f>
        <v>33.063960000000002</v>
      </c>
    </row>
    <row r="2708" spans="1:27" x14ac:dyDescent="0.25">
      <c r="D2708" s="37" t="s">
        <v>557</v>
      </c>
      <c r="E2708" s="36"/>
      <c r="H2708" s="36"/>
      <c r="K2708" s="39">
        <f>SUM(K2706:K2707)</f>
        <v>694.34318999999994</v>
      </c>
    </row>
    <row r="2710" spans="1:27" ht="45" customHeight="1" x14ac:dyDescent="0.25">
      <c r="A2710" s="28" t="s">
        <v>1464</v>
      </c>
      <c r="B2710" s="28" t="s">
        <v>299</v>
      </c>
      <c r="C2710" s="29" t="s">
        <v>31</v>
      </c>
      <c r="D2710" s="7" t="s">
        <v>300</v>
      </c>
      <c r="E2710" s="6"/>
      <c r="F2710" s="6"/>
      <c r="G2710" s="29"/>
      <c r="H2710" s="31" t="s">
        <v>530</v>
      </c>
      <c r="I2710" s="5">
        <v>1</v>
      </c>
      <c r="J2710" s="4"/>
      <c r="K2710" s="32">
        <f>ROUND(K2721,2)</f>
        <v>284.45</v>
      </c>
      <c r="L2710" s="30" t="s">
        <v>1465</v>
      </c>
      <c r="M2710" s="29"/>
      <c r="N2710" s="29"/>
      <c r="O2710" s="29"/>
      <c r="P2710" s="29"/>
      <c r="Q2710" s="29"/>
      <c r="R2710" s="29"/>
      <c r="S2710" s="29"/>
      <c r="T2710" s="29"/>
      <c r="U2710" s="29"/>
      <c r="V2710" s="29"/>
      <c r="W2710" s="29"/>
      <c r="X2710" s="29"/>
      <c r="Y2710" s="29"/>
      <c r="Z2710" s="29"/>
      <c r="AA2710" s="29"/>
    </row>
    <row r="2711" spans="1:27" x14ac:dyDescent="0.25">
      <c r="B2711" s="24" t="s">
        <v>532</v>
      </c>
    </row>
    <row r="2712" spans="1:27" x14ac:dyDescent="0.25">
      <c r="B2712" t="s">
        <v>703</v>
      </c>
      <c r="C2712" t="s">
        <v>534</v>
      </c>
      <c r="D2712" t="s">
        <v>704</v>
      </c>
      <c r="E2712" s="33">
        <v>3.3</v>
      </c>
      <c r="F2712" t="s">
        <v>536</v>
      </c>
      <c r="G2712" t="s">
        <v>537</v>
      </c>
      <c r="H2712" s="34">
        <v>30.41</v>
      </c>
      <c r="I2712" t="s">
        <v>538</v>
      </c>
      <c r="J2712" s="35">
        <f>ROUND(E2712/I2710* H2712,5)</f>
        <v>100.35299999999999</v>
      </c>
      <c r="K2712" s="36"/>
    </row>
    <row r="2713" spans="1:27" x14ac:dyDescent="0.25">
      <c r="D2713" s="37" t="s">
        <v>539</v>
      </c>
      <c r="E2713" s="36"/>
      <c r="H2713" s="36"/>
      <c r="K2713" s="34">
        <f>SUM(J2712:J2712)</f>
        <v>100.35299999999999</v>
      </c>
    </row>
    <row r="2714" spans="1:27" x14ac:dyDescent="0.25">
      <c r="B2714" s="24" t="s">
        <v>544</v>
      </c>
      <c r="E2714" s="36"/>
      <c r="H2714" s="36"/>
      <c r="K2714" s="36"/>
    </row>
    <row r="2715" spans="1:27" x14ac:dyDescent="0.25">
      <c r="B2715" t="s">
        <v>1466</v>
      </c>
      <c r="C2715" t="s">
        <v>31</v>
      </c>
      <c r="D2715" t="s">
        <v>1467</v>
      </c>
      <c r="E2715" s="33">
        <v>1</v>
      </c>
      <c r="G2715" t="s">
        <v>537</v>
      </c>
      <c r="H2715" s="34">
        <v>169.05</v>
      </c>
      <c r="I2715" t="s">
        <v>538</v>
      </c>
      <c r="J2715" s="35">
        <f>ROUND(E2715* H2715,5)</f>
        <v>169.05</v>
      </c>
      <c r="K2715" s="36"/>
    </row>
    <row r="2716" spans="1:27" x14ac:dyDescent="0.25">
      <c r="D2716" s="37" t="s">
        <v>553</v>
      </c>
      <c r="E2716" s="36"/>
      <c r="H2716" s="36"/>
      <c r="K2716" s="34">
        <f>SUM(J2715:J2715)</f>
        <v>169.05</v>
      </c>
    </row>
    <row r="2717" spans="1:27" x14ac:dyDescent="0.25">
      <c r="E2717" s="36"/>
      <c r="H2717" s="36"/>
      <c r="K2717" s="36"/>
    </row>
    <row r="2718" spans="1:27" x14ac:dyDescent="0.25">
      <c r="D2718" s="37" t="s">
        <v>555</v>
      </c>
      <c r="E2718" s="36"/>
      <c r="H2718" s="36">
        <v>1.5</v>
      </c>
      <c r="I2718" t="s">
        <v>556</v>
      </c>
      <c r="J2718">
        <f>ROUND(H2718/100*K2713,5)</f>
        <v>1.5053000000000001</v>
      </c>
      <c r="K2718" s="36"/>
    </row>
    <row r="2719" spans="1:27" x14ac:dyDescent="0.25">
      <c r="D2719" s="37" t="s">
        <v>554</v>
      </c>
      <c r="E2719" s="36"/>
      <c r="H2719" s="36"/>
      <c r="K2719" s="39">
        <f>SUM(J2711:J2718)</f>
        <v>270.9083</v>
      </c>
    </row>
    <row r="2720" spans="1:27" x14ac:dyDescent="0.25">
      <c r="D2720" s="37" t="s">
        <v>596</v>
      </c>
      <c r="E2720" s="36"/>
      <c r="H2720" s="36">
        <v>5</v>
      </c>
      <c r="I2720" t="s">
        <v>556</v>
      </c>
      <c r="K2720" s="34">
        <f>ROUND(H2720/100*K2719,5)</f>
        <v>13.54542</v>
      </c>
    </row>
    <row r="2721" spans="1:27" x14ac:dyDescent="0.25">
      <c r="D2721" s="37" t="s">
        <v>557</v>
      </c>
      <c r="E2721" s="36"/>
      <c r="H2721" s="36"/>
      <c r="K2721" s="39">
        <f>SUM(K2719:K2720)</f>
        <v>284.45371999999998</v>
      </c>
    </row>
    <row r="2723" spans="1:27" ht="45" customHeight="1" x14ac:dyDescent="0.25">
      <c r="A2723" s="28" t="s">
        <v>1468</v>
      </c>
      <c r="B2723" s="28" t="s">
        <v>283</v>
      </c>
      <c r="C2723" s="29" t="s">
        <v>31</v>
      </c>
      <c r="D2723" s="7" t="s">
        <v>284</v>
      </c>
      <c r="E2723" s="6"/>
      <c r="F2723" s="6"/>
      <c r="G2723" s="29"/>
      <c r="H2723" s="31" t="s">
        <v>530</v>
      </c>
      <c r="I2723" s="5">
        <v>1</v>
      </c>
      <c r="J2723" s="4"/>
      <c r="K2723" s="32">
        <f>ROUND(K2735,2)</f>
        <v>630.04</v>
      </c>
      <c r="L2723" s="30" t="s">
        <v>1469</v>
      </c>
      <c r="M2723" s="29"/>
      <c r="N2723" s="29"/>
      <c r="O2723" s="29"/>
      <c r="P2723" s="29"/>
      <c r="Q2723" s="29"/>
      <c r="R2723" s="29"/>
      <c r="S2723" s="29"/>
      <c r="T2723" s="29"/>
      <c r="U2723" s="29"/>
      <c r="V2723" s="29"/>
      <c r="W2723" s="29"/>
      <c r="X2723" s="29"/>
      <c r="Y2723" s="29"/>
      <c r="Z2723" s="29"/>
      <c r="AA2723" s="29"/>
    </row>
    <row r="2724" spans="1:27" x14ac:dyDescent="0.25">
      <c r="B2724" s="24" t="s">
        <v>532</v>
      </c>
    </row>
    <row r="2725" spans="1:27" x14ac:dyDescent="0.25">
      <c r="B2725" t="s">
        <v>725</v>
      </c>
      <c r="C2725" t="s">
        <v>534</v>
      </c>
      <c r="D2725" t="s">
        <v>726</v>
      </c>
      <c r="E2725" s="33">
        <v>0.2</v>
      </c>
      <c r="F2725" t="s">
        <v>536</v>
      </c>
      <c r="G2725" t="s">
        <v>537</v>
      </c>
      <c r="H2725" s="34">
        <v>35.049999999999997</v>
      </c>
      <c r="I2725" t="s">
        <v>538</v>
      </c>
      <c r="J2725" s="35">
        <f>ROUND(E2725/I2723* H2725,5)</f>
        <v>7.01</v>
      </c>
      <c r="K2725" s="36"/>
    </row>
    <row r="2726" spans="1:27" x14ac:dyDescent="0.25">
      <c r="B2726" t="s">
        <v>723</v>
      </c>
      <c r="C2726" t="s">
        <v>534</v>
      </c>
      <c r="D2726" t="s">
        <v>724</v>
      </c>
      <c r="E2726" s="33">
        <v>0.2</v>
      </c>
      <c r="F2726" t="s">
        <v>536</v>
      </c>
      <c r="G2726" t="s">
        <v>537</v>
      </c>
      <c r="H2726" s="34">
        <v>31.11</v>
      </c>
      <c r="I2726" t="s">
        <v>538</v>
      </c>
      <c r="J2726" s="35">
        <f>ROUND(E2726/I2723* H2726,5)</f>
        <v>6.2220000000000004</v>
      </c>
      <c r="K2726" s="36"/>
    </row>
    <row r="2727" spans="1:27" x14ac:dyDescent="0.25">
      <c r="D2727" s="37" t="s">
        <v>539</v>
      </c>
      <c r="E2727" s="36"/>
      <c r="H2727" s="36"/>
      <c r="K2727" s="34">
        <f>SUM(J2725:J2726)</f>
        <v>13.231999999999999</v>
      </c>
    </row>
    <row r="2728" spans="1:27" x14ac:dyDescent="0.25">
      <c r="B2728" s="24" t="s">
        <v>544</v>
      </c>
      <c r="E2728" s="36"/>
      <c r="H2728" s="36"/>
      <c r="K2728" s="36"/>
    </row>
    <row r="2729" spans="1:27" x14ac:dyDescent="0.25">
      <c r="B2729" t="s">
        <v>1470</v>
      </c>
      <c r="C2729" t="s">
        <v>31</v>
      </c>
      <c r="D2729" t="s">
        <v>1471</v>
      </c>
      <c r="E2729" s="33">
        <v>1</v>
      </c>
      <c r="G2729" t="s">
        <v>537</v>
      </c>
      <c r="H2729" s="34">
        <v>586.61</v>
      </c>
      <c r="I2729" t="s">
        <v>538</v>
      </c>
      <c r="J2729" s="35">
        <f>ROUND(E2729* H2729,5)</f>
        <v>586.61</v>
      </c>
      <c r="K2729" s="36"/>
    </row>
    <row r="2730" spans="1:27" x14ac:dyDescent="0.25">
      <c r="D2730" s="37" t="s">
        <v>553</v>
      </c>
      <c r="E2730" s="36"/>
      <c r="H2730" s="36"/>
      <c r="K2730" s="34">
        <f>SUM(J2729:J2729)</f>
        <v>586.61</v>
      </c>
    </row>
    <row r="2731" spans="1:27" x14ac:dyDescent="0.25">
      <c r="E2731" s="36"/>
      <c r="H2731" s="36"/>
      <c r="K2731" s="36"/>
    </row>
    <row r="2732" spans="1:27" x14ac:dyDescent="0.25">
      <c r="D2732" s="37" t="s">
        <v>555</v>
      </c>
      <c r="E2732" s="36"/>
      <c r="H2732" s="36">
        <v>1.5</v>
      </c>
      <c r="I2732" t="s">
        <v>556</v>
      </c>
      <c r="J2732">
        <f>ROUND(H2732/100*K2727,5)</f>
        <v>0.19847999999999999</v>
      </c>
      <c r="K2732" s="36"/>
    </row>
    <row r="2733" spans="1:27" x14ac:dyDescent="0.25">
      <c r="D2733" s="37" t="s">
        <v>554</v>
      </c>
      <c r="E2733" s="36"/>
      <c r="H2733" s="36"/>
      <c r="K2733" s="39">
        <f>SUM(J2724:J2732)</f>
        <v>600.04048</v>
      </c>
    </row>
    <row r="2734" spans="1:27" x14ac:dyDescent="0.25">
      <c r="D2734" s="37" t="s">
        <v>596</v>
      </c>
      <c r="E2734" s="36"/>
      <c r="H2734" s="36">
        <v>5</v>
      </c>
      <c r="I2734" t="s">
        <v>556</v>
      </c>
      <c r="K2734" s="34">
        <f>ROUND(H2734/100*K2733,5)</f>
        <v>30.002020000000002</v>
      </c>
    </row>
    <row r="2735" spans="1:27" x14ac:dyDescent="0.25">
      <c r="D2735" s="37" t="s">
        <v>557</v>
      </c>
      <c r="E2735" s="36"/>
      <c r="H2735" s="36"/>
      <c r="K2735" s="39">
        <f>SUM(K2733:K2734)</f>
        <v>630.04250000000002</v>
      </c>
    </row>
    <row r="2737" spans="1:27" ht="45" customHeight="1" x14ac:dyDescent="0.25">
      <c r="A2737" s="28" t="s">
        <v>1472</v>
      </c>
      <c r="B2737" s="28" t="s">
        <v>303</v>
      </c>
      <c r="C2737" s="29" t="s">
        <v>31</v>
      </c>
      <c r="D2737" s="7" t="s">
        <v>304</v>
      </c>
      <c r="E2737" s="6"/>
      <c r="F2737" s="6"/>
      <c r="G2737" s="29"/>
      <c r="H2737" s="31" t="s">
        <v>530</v>
      </c>
      <c r="I2737" s="5">
        <v>1</v>
      </c>
      <c r="J2737" s="4"/>
      <c r="K2737" s="32">
        <f>ROUND(K2748,2)</f>
        <v>7.92</v>
      </c>
      <c r="L2737" s="30" t="s">
        <v>1473</v>
      </c>
      <c r="M2737" s="29"/>
      <c r="N2737" s="29"/>
      <c r="O2737" s="29"/>
      <c r="P2737" s="29"/>
      <c r="Q2737" s="29"/>
      <c r="R2737" s="29"/>
      <c r="S2737" s="29"/>
      <c r="T2737" s="29"/>
      <c r="U2737" s="29"/>
      <c r="V2737" s="29"/>
      <c r="W2737" s="29"/>
      <c r="X2737" s="29"/>
      <c r="Y2737" s="29"/>
      <c r="Z2737" s="29"/>
      <c r="AA2737" s="29"/>
    </row>
    <row r="2738" spans="1:27" x14ac:dyDescent="0.25">
      <c r="B2738" s="24" t="s">
        <v>532</v>
      </c>
    </row>
    <row r="2739" spans="1:27" x14ac:dyDescent="0.25">
      <c r="B2739" t="s">
        <v>703</v>
      </c>
      <c r="C2739" t="s">
        <v>534</v>
      </c>
      <c r="D2739" t="s">
        <v>704</v>
      </c>
      <c r="E2739" s="33">
        <v>0.1</v>
      </c>
      <c r="F2739" t="s">
        <v>536</v>
      </c>
      <c r="G2739" t="s">
        <v>537</v>
      </c>
      <c r="H2739" s="34">
        <v>30.41</v>
      </c>
      <c r="I2739" t="s">
        <v>538</v>
      </c>
      <c r="J2739" s="35">
        <f>ROUND(E2739/I2737* H2739,5)</f>
        <v>3.0409999999999999</v>
      </c>
      <c r="K2739" s="36"/>
    </row>
    <row r="2740" spans="1:27" x14ac:dyDescent="0.25">
      <c r="D2740" s="37" t="s">
        <v>539</v>
      </c>
      <c r="E2740" s="36"/>
      <c r="H2740" s="36"/>
      <c r="K2740" s="34">
        <f>SUM(J2739:J2739)</f>
        <v>3.0409999999999999</v>
      </c>
    </row>
    <row r="2741" spans="1:27" x14ac:dyDescent="0.25">
      <c r="B2741" s="24" t="s">
        <v>544</v>
      </c>
      <c r="E2741" s="36"/>
      <c r="H2741" s="36"/>
      <c r="K2741" s="36"/>
    </row>
    <row r="2742" spans="1:27" x14ac:dyDescent="0.25">
      <c r="B2742" t="s">
        <v>1474</v>
      </c>
      <c r="C2742" t="s">
        <v>31</v>
      </c>
      <c r="D2742" t="s">
        <v>1475</v>
      </c>
      <c r="E2742" s="33">
        <v>1</v>
      </c>
      <c r="G2742" t="s">
        <v>537</v>
      </c>
      <c r="H2742" s="34">
        <v>4.46</v>
      </c>
      <c r="I2742" t="s">
        <v>538</v>
      </c>
      <c r="J2742" s="35">
        <f>ROUND(E2742* H2742,5)</f>
        <v>4.46</v>
      </c>
      <c r="K2742" s="36"/>
    </row>
    <row r="2743" spans="1:27" x14ac:dyDescent="0.25">
      <c r="D2743" s="37" t="s">
        <v>553</v>
      </c>
      <c r="E2743" s="36"/>
      <c r="H2743" s="36"/>
      <c r="K2743" s="34">
        <f>SUM(J2742:J2742)</f>
        <v>4.46</v>
      </c>
    </row>
    <row r="2744" spans="1:27" x14ac:dyDescent="0.25">
      <c r="E2744" s="36"/>
      <c r="H2744" s="36"/>
      <c r="K2744" s="36"/>
    </row>
    <row r="2745" spans="1:27" x14ac:dyDescent="0.25">
      <c r="D2745" s="37" t="s">
        <v>555</v>
      </c>
      <c r="E2745" s="36"/>
      <c r="H2745" s="36">
        <v>1.5</v>
      </c>
      <c r="I2745" t="s">
        <v>556</v>
      </c>
      <c r="J2745">
        <f>ROUND(H2745/100*K2740,5)</f>
        <v>4.5620000000000001E-2</v>
      </c>
      <c r="K2745" s="36"/>
    </row>
    <row r="2746" spans="1:27" x14ac:dyDescent="0.25">
      <c r="D2746" s="37" t="s">
        <v>554</v>
      </c>
      <c r="E2746" s="36"/>
      <c r="H2746" s="36"/>
      <c r="K2746" s="39">
        <f>SUM(J2738:J2745)</f>
        <v>7.5466199999999999</v>
      </c>
    </row>
    <row r="2747" spans="1:27" x14ac:dyDescent="0.25">
      <c r="D2747" s="37" t="s">
        <v>596</v>
      </c>
      <c r="E2747" s="36"/>
      <c r="H2747" s="36">
        <v>5</v>
      </c>
      <c r="I2747" t="s">
        <v>556</v>
      </c>
      <c r="K2747" s="34">
        <f>ROUND(H2747/100*K2746,5)</f>
        <v>0.37733</v>
      </c>
    </row>
    <row r="2748" spans="1:27" x14ac:dyDescent="0.25">
      <c r="D2748" s="37" t="s">
        <v>557</v>
      </c>
      <c r="E2748" s="36"/>
      <c r="H2748" s="36"/>
      <c r="K2748" s="39">
        <f>SUM(K2746:K2747)</f>
        <v>7.9239499999999996</v>
      </c>
    </row>
    <row r="2750" spans="1:27" ht="45" customHeight="1" x14ac:dyDescent="0.25">
      <c r="A2750" s="28" t="s">
        <v>1476</v>
      </c>
      <c r="B2750" s="28" t="s">
        <v>230</v>
      </c>
      <c r="C2750" s="29" t="s">
        <v>31</v>
      </c>
      <c r="D2750" s="7" t="s">
        <v>231</v>
      </c>
      <c r="E2750" s="6"/>
      <c r="F2750" s="6"/>
      <c r="G2750" s="29"/>
      <c r="H2750" s="31" t="s">
        <v>530</v>
      </c>
      <c r="I2750" s="5">
        <v>1</v>
      </c>
      <c r="J2750" s="4"/>
      <c r="K2750" s="32">
        <f>ROUND(K2760,2)</f>
        <v>48.26</v>
      </c>
      <c r="L2750" s="30" t="s">
        <v>1477</v>
      </c>
      <c r="M2750" s="29"/>
      <c r="N2750" s="29"/>
      <c r="O2750" s="29"/>
      <c r="P2750" s="29"/>
      <c r="Q2750" s="29"/>
      <c r="R2750" s="29"/>
      <c r="S2750" s="29"/>
      <c r="T2750" s="29"/>
      <c r="U2750" s="29"/>
      <c r="V2750" s="29"/>
      <c r="W2750" s="29"/>
      <c r="X2750" s="29"/>
      <c r="Y2750" s="29"/>
      <c r="Z2750" s="29"/>
      <c r="AA2750" s="29"/>
    </row>
    <row r="2751" spans="1:27" x14ac:dyDescent="0.25">
      <c r="B2751" s="24" t="s">
        <v>532</v>
      </c>
    </row>
    <row r="2752" spans="1:27" x14ac:dyDescent="0.25">
      <c r="B2752" t="s">
        <v>872</v>
      </c>
      <c r="C2752" t="s">
        <v>534</v>
      </c>
      <c r="D2752" t="s">
        <v>873</v>
      </c>
      <c r="E2752" s="33">
        <v>0.28000000000000003</v>
      </c>
      <c r="F2752" t="s">
        <v>536</v>
      </c>
      <c r="G2752" t="s">
        <v>537</v>
      </c>
      <c r="H2752" s="34">
        <v>29.42</v>
      </c>
      <c r="I2752" t="s">
        <v>538</v>
      </c>
      <c r="J2752" s="35">
        <f>ROUND(E2752/I2750* H2752,5)</f>
        <v>8.2376000000000005</v>
      </c>
      <c r="K2752" s="36"/>
    </row>
    <row r="2753" spans="1:27" x14ac:dyDescent="0.25">
      <c r="B2753" t="s">
        <v>646</v>
      </c>
      <c r="C2753" t="s">
        <v>534</v>
      </c>
      <c r="D2753" t="s">
        <v>606</v>
      </c>
      <c r="E2753" s="33">
        <v>0.28000000000000003</v>
      </c>
      <c r="F2753" t="s">
        <v>536</v>
      </c>
      <c r="G2753" t="s">
        <v>537</v>
      </c>
      <c r="H2753" s="34">
        <v>24.55</v>
      </c>
      <c r="I2753" t="s">
        <v>538</v>
      </c>
      <c r="J2753" s="35">
        <f>ROUND(E2753/I2750* H2753,5)</f>
        <v>6.8739999999999997</v>
      </c>
      <c r="K2753" s="36"/>
    </row>
    <row r="2754" spans="1:27" x14ac:dyDescent="0.25">
      <c r="D2754" s="37" t="s">
        <v>539</v>
      </c>
      <c r="E2754" s="36"/>
      <c r="H2754" s="36"/>
      <c r="K2754" s="34">
        <f>SUM(J2752:J2753)</f>
        <v>15.111599999999999</v>
      </c>
    </row>
    <row r="2755" spans="1:27" x14ac:dyDescent="0.25">
      <c r="B2755" s="24" t="s">
        <v>527</v>
      </c>
      <c r="E2755" s="36"/>
      <c r="H2755" s="36"/>
      <c r="K2755" s="36"/>
    </row>
    <row r="2756" spans="1:27" x14ac:dyDescent="0.25">
      <c r="B2756" t="s">
        <v>528</v>
      </c>
      <c r="C2756" t="s">
        <v>19</v>
      </c>
      <c r="D2756" t="s">
        <v>529</v>
      </c>
      <c r="E2756" s="33">
        <v>0.28160000000000002</v>
      </c>
      <c r="G2756" t="s">
        <v>537</v>
      </c>
      <c r="H2756" s="34">
        <v>109.54012</v>
      </c>
      <c r="I2756" t="s">
        <v>538</v>
      </c>
      <c r="J2756" s="35">
        <f>ROUND(E2756* H2756,5)</f>
        <v>30.846499999999999</v>
      </c>
      <c r="K2756" s="36"/>
    </row>
    <row r="2757" spans="1:27" x14ac:dyDescent="0.25">
      <c r="D2757" s="37" t="s">
        <v>609</v>
      </c>
      <c r="E2757" s="36"/>
      <c r="H2757" s="36"/>
      <c r="K2757" s="34">
        <f>SUM(J2756:J2756)</f>
        <v>30.846499999999999</v>
      </c>
    </row>
    <row r="2758" spans="1:27" x14ac:dyDescent="0.25">
      <c r="D2758" s="37" t="s">
        <v>554</v>
      </c>
      <c r="E2758" s="36"/>
      <c r="H2758" s="36"/>
      <c r="K2758" s="39">
        <f>SUM(J2751:J2757)</f>
        <v>45.958100000000002</v>
      </c>
    </row>
    <row r="2759" spans="1:27" x14ac:dyDescent="0.25">
      <c r="D2759" s="37" t="s">
        <v>596</v>
      </c>
      <c r="E2759" s="36"/>
      <c r="H2759" s="36">
        <v>5</v>
      </c>
      <c r="I2759" t="s">
        <v>556</v>
      </c>
      <c r="K2759" s="34">
        <f>ROUND(H2759/100*K2758,5)</f>
        <v>2.2979099999999999</v>
      </c>
    </row>
    <row r="2760" spans="1:27" x14ac:dyDescent="0.25">
      <c r="D2760" s="37" t="s">
        <v>557</v>
      </c>
      <c r="E2760" s="36"/>
      <c r="H2760" s="36"/>
      <c r="K2760" s="39">
        <f>SUM(K2758:K2759)</f>
        <v>48.256010000000003</v>
      </c>
    </row>
    <row r="2762" spans="1:27" ht="45" customHeight="1" x14ac:dyDescent="0.25">
      <c r="A2762" s="28" t="s">
        <v>1478</v>
      </c>
      <c r="B2762" s="28" t="s">
        <v>232</v>
      </c>
      <c r="C2762" s="29" t="s">
        <v>31</v>
      </c>
      <c r="D2762" s="7" t="s">
        <v>233</v>
      </c>
      <c r="E2762" s="6"/>
      <c r="F2762" s="6"/>
      <c r="G2762" s="29"/>
      <c r="H2762" s="31" t="s">
        <v>530</v>
      </c>
      <c r="I2762" s="5">
        <v>1</v>
      </c>
      <c r="J2762" s="4"/>
      <c r="K2762" s="32">
        <f>ROUND(K2774,2)</f>
        <v>24.37</v>
      </c>
      <c r="L2762" s="30" t="s">
        <v>1479</v>
      </c>
      <c r="M2762" s="29"/>
      <c r="N2762" s="29"/>
      <c r="O2762" s="29"/>
      <c r="P2762" s="29"/>
      <c r="Q2762" s="29"/>
      <c r="R2762" s="29"/>
      <c r="S2762" s="29"/>
      <c r="T2762" s="29"/>
      <c r="U2762" s="29"/>
      <c r="V2762" s="29"/>
      <c r="W2762" s="29"/>
      <c r="X2762" s="29"/>
      <c r="Y2762" s="29"/>
      <c r="Z2762" s="29"/>
      <c r="AA2762" s="29"/>
    </row>
    <row r="2763" spans="1:27" x14ac:dyDescent="0.25">
      <c r="B2763" s="24" t="s">
        <v>532</v>
      </c>
    </row>
    <row r="2764" spans="1:27" x14ac:dyDescent="0.25">
      <c r="B2764" t="s">
        <v>872</v>
      </c>
      <c r="C2764" t="s">
        <v>534</v>
      </c>
      <c r="D2764" t="s">
        <v>873</v>
      </c>
      <c r="E2764" s="33">
        <v>0.25</v>
      </c>
      <c r="F2764" t="s">
        <v>536</v>
      </c>
      <c r="G2764" t="s">
        <v>537</v>
      </c>
      <c r="H2764" s="34">
        <v>29.42</v>
      </c>
      <c r="I2764" t="s">
        <v>538</v>
      </c>
      <c r="J2764" s="35">
        <f>ROUND(E2764/I2762* H2764,5)</f>
        <v>7.3550000000000004</v>
      </c>
      <c r="K2764" s="36"/>
    </row>
    <row r="2765" spans="1:27" x14ac:dyDescent="0.25">
      <c r="B2765" t="s">
        <v>646</v>
      </c>
      <c r="C2765" t="s">
        <v>534</v>
      </c>
      <c r="D2765" t="s">
        <v>606</v>
      </c>
      <c r="E2765" s="33">
        <v>0.25</v>
      </c>
      <c r="F2765" t="s">
        <v>536</v>
      </c>
      <c r="G2765" t="s">
        <v>537</v>
      </c>
      <c r="H2765" s="34">
        <v>24.55</v>
      </c>
      <c r="I2765" t="s">
        <v>538</v>
      </c>
      <c r="J2765" s="35">
        <f>ROUND(E2765/I2762* H2765,5)</f>
        <v>6.1375000000000002</v>
      </c>
      <c r="K2765" s="36"/>
    </row>
    <row r="2766" spans="1:27" x14ac:dyDescent="0.25">
      <c r="D2766" s="37" t="s">
        <v>539</v>
      </c>
      <c r="E2766" s="36"/>
      <c r="H2766" s="36"/>
      <c r="K2766" s="34">
        <f>SUM(J2764:J2765)</f>
        <v>13.4925</v>
      </c>
    </row>
    <row r="2767" spans="1:27" x14ac:dyDescent="0.25">
      <c r="B2767" s="24" t="s">
        <v>527</v>
      </c>
      <c r="E2767" s="36"/>
      <c r="H2767" s="36"/>
      <c r="K2767" s="36"/>
    </row>
    <row r="2768" spans="1:27" x14ac:dyDescent="0.25">
      <c r="B2768" t="s">
        <v>528</v>
      </c>
      <c r="C2768" t="s">
        <v>19</v>
      </c>
      <c r="D2768" t="s">
        <v>529</v>
      </c>
      <c r="E2768" s="33">
        <v>8.6900000000000005E-2</v>
      </c>
      <c r="G2768" t="s">
        <v>537</v>
      </c>
      <c r="H2768" s="34">
        <v>109.54012</v>
      </c>
      <c r="I2768" t="s">
        <v>538</v>
      </c>
      <c r="J2768" s="35">
        <f>ROUND(E2768* H2768,5)</f>
        <v>9.5190400000000004</v>
      </c>
      <c r="K2768" s="36"/>
    </row>
    <row r="2769" spans="1:27" x14ac:dyDescent="0.25">
      <c r="D2769" s="37" t="s">
        <v>609</v>
      </c>
      <c r="E2769" s="36"/>
      <c r="H2769" s="36"/>
      <c r="K2769" s="34">
        <f>SUM(J2768:J2768)</f>
        <v>9.5190400000000004</v>
      </c>
    </row>
    <row r="2770" spans="1:27" x14ac:dyDescent="0.25">
      <c r="E2770" s="36"/>
      <c r="H2770" s="36"/>
      <c r="K2770" s="36"/>
    </row>
    <row r="2771" spans="1:27" x14ac:dyDescent="0.25">
      <c r="D2771" s="37" t="s">
        <v>555</v>
      </c>
      <c r="E2771" s="36"/>
      <c r="H2771" s="36">
        <v>1.5</v>
      </c>
      <c r="I2771" t="s">
        <v>556</v>
      </c>
      <c r="J2771">
        <f>ROUND(H2771/100*K2766,5)</f>
        <v>0.20238999999999999</v>
      </c>
      <c r="K2771" s="36"/>
    </row>
    <row r="2772" spans="1:27" x14ac:dyDescent="0.25">
      <c r="D2772" s="37" t="s">
        <v>554</v>
      </c>
      <c r="E2772" s="36"/>
      <c r="H2772" s="36"/>
      <c r="K2772" s="39">
        <f>SUM(J2763:J2771)</f>
        <v>23.213930000000001</v>
      </c>
    </row>
    <row r="2773" spans="1:27" x14ac:dyDescent="0.25">
      <c r="D2773" s="37" t="s">
        <v>596</v>
      </c>
      <c r="E2773" s="36"/>
      <c r="H2773" s="36">
        <v>5</v>
      </c>
      <c r="I2773" t="s">
        <v>556</v>
      </c>
      <c r="K2773" s="34">
        <f>ROUND(H2773/100*K2772,5)</f>
        <v>1.1607000000000001</v>
      </c>
    </row>
    <row r="2774" spans="1:27" x14ac:dyDescent="0.25">
      <c r="D2774" s="37" t="s">
        <v>557</v>
      </c>
      <c r="E2774" s="36"/>
      <c r="H2774" s="36"/>
      <c r="K2774" s="39">
        <f>SUM(K2772:K2773)</f>
        <v>24.37463</v>
      </c>
    </row>
    <row r="2776" spans="1:27" ht="45" customHeight="1" x14ac:dyDescent="0.25">
      <c r="A2776" s="28" t="s">
        <v>1480</v>
      </c>
      <c r="B2776" s="28" t="s">
        <v>226</v>
      </c>
      <c r="C2776" s="29" t="s">
        <v>31</v>
      </c>
      <c r="D2776" s="7" t="s">
        <v>227</v>
      </c>
      <c r="E2776" s="6"/>
      <c r="F2776" s="6"/>
      <c r="G2776" s="29"/>
      <c r="H2776" s="31" t="s">
        <v>530</v>
      </c>
      <c r="I2776" s="5">
        <v>1</v>
      </c>
      <c r="J2776" s="4"/>
      <c r="K2776" s="32">
        <f>ROUND(K2787,2)</f>
        <v>60.17</v>
      </c>
      <c r="L2776" s="30" t="s">
        <v>1481</v>
      </c>
      <c r="M2776" s="29"/>
      <c r="N2776" s="29"/>
      <c r="O2776" s="29"/>
      <c r="P2776" s="29"/>
      <c r="Q2776" s="29"/>
      <c r="R2776" s="29"/>
      <c r="S2776" s="29"/>
      <c r="T2776" s="29"/>
      <c r="U2776" s="29"/>
      <c r="V2776" s="29"/>
      <c r="W2776" s="29"/>
      <c r="X2776" s="29"/>
      <c r="Y2776" s="29"/>
      <c r="Z2776" s="29"/>
      <c r="AA2776" s="29"/>
    </row>
    <row r="2777" spans="1:27" x14ac:dyDescent="0.25">
      <c r="B2777" s="24" t="s">
        <v>532</v>
      </c>
    </row>
    <row r="2778" spans="1:27" x14ac:dyDescent="0.25">
      <c r="B2778" t="s">
        <v>705</v>
      </c>
      <c r="C2778" t="s">
        <v>534</v>
      </c>
      <c r="D2778" t="s">
        <v>706</v>
      </c>
      <c r="E2778" s="33">
        <v>0.08</v>
      </c>
      <c r="F2778" t="s">
        <v>536</v>
      </c>
      <c r="G2778" t="s">
        <v>537</v>
      </c>
      <c r="H2778" s="34">
        <v>26.12</v>
      </c>
      <c r="I2778" t="s">
        <v>538</v>
      </c>
      <c r="J2778" s="35">
        <f>ROUND(E2778/I2776* H2778,5)</f>
        <v>2.0895999999999999</v>
      </c>
      <c r="K2778" s="36"/>
    </row>
    <row r="2779" spans="1:27" x14ac:dyDescent="0.25">
      <c r="D2779" s="37" t="s">
        <v>539</v>
      </c>
      <c r="E2779" s="36"/>
      <c r="H2779" s="36"/>
      <c r="K2779" s="34">
        <f>SUM(J2778:J2778)</f>
        <v>2.0895999999999999</v>
      </c>
    </row>
    <row r="2780" spans="1:27" x14ac:dyDescent="0.25">
      <c r="B2780" s="24" t="s">
        <v>544</v>
      </c>
      <c r="E2780" s="36"/>
      <c r="H2780" s="36"/>
      <c r="K2780" s="36"/>
    </row>
    <row r="2781" spans="1:27" x14ac:dyDescent="0.25">
      <c r="B2781" t="s">
        <v>1482</v>
      </c>
      <c r="C2781" t="s">
        <v>31</v>
      </c>
      <c r="D2781" t="s">
        <v>1483</v>
      </c>
      <c r="E2781" s="33">
        <v>1</v>
      </c>
      <c r="G2781" t="s">
        <v>537</v>
      </c>
      <c r="H2781" s="34">
        <v>55.16</v>
      </c>
      <c r="I2781" t="s">
        <v>538</v>
      </c>
      <c r="J2781" s="35">
        <f>ROUND(E2781* H2781,5)</f>
        <v>55.16</v>
      </c>
      <c r="K2781" s="36"/>
    </row>
    <row r="2782" spans="1:27" x14ac:dyDescent="0.25">
      <c r="D2782" s="37" t="s">
        <v>553</v>
      </c>
      <c r="E2782" s="36"/>
      <c r="H2782" s="36"/>
      <c r="K2782" s="34">
        <f>SUM(J2781:J2781)</f>
        <v>55.16</v>
      </c>
    </row>
    <row r="2783" spans="1:27" x14ac:dyDescent="0.25">
      <c r="E2783" s="36"/>
      <c r="H2783" s="36"/>
      <c r="K2783" s="36"/>
    </row>
    <row r="2784" spans="1:27" x14ac:dyDescent="0.25">
      <c r="D2784" s="37" t="s">
        <v>555</v>
      </c>
      <c r="E2784" s="36"/>
      <c r="H2784" s="36">
        <v>2.5</v>
      </c>
      <c r="I2784" t="s">
        <v>556</v>
      </c>
      <c r="J2784">
        <f>ROUND(H2784/100*K2779,5)</f>
        <v>5.2240000000000002E-2</v>
      </c>
      <c r="K2784" s="36"/>
    </row>
    <row r="2785" spans="1:27" x14ac:dyDescent="0.25">
      <c r="D2785" s="37" t="s">
        <v>554</v>
      </c>
      <c r="E2785" s="36"/>
      <c r="H2785" s="36"/>
      <c r="K2785" s="39">
        <f>SUM(J2777:J2784)</f>
        <v>57.301839999999991</v>
      </c>
    </row>
    <row r="2786" spans="1:27" x14ac:dyDescent="0.25">
      <c r="D2786" s="37" t="s">
        <v>596</v>
      </c>
      <c r="E2786" s="36"/>
      <c r="H2786" s="36">
        <v>5</v>
      </c>
      <c r="I2786" t="s">
        <v>556</v>
      </c>
      <c r="K2786" s="34">
        <f>ROUND(H2786/100*K2785,5)</f>
        <v>2.8650899999999999</v>
      </c>
    </row>
    <row r="2787" spans="1:27" x14ac:dyDescent="0.25">
      <c r="D2787" s="37" t="s">
        <v>557</v>
      </c>
      <c r="E2787" s="36"/>
      <c r="H2787" s="36"/>
      <c r="K2787" s="39">
        <f>SUM(K2785:K2786)</f>
        <v>60.166929999999994</v>
      </c>
    </row>
    <row r="2789" spans="1:27" ht="45" customHeight="1" x14ac:dyDescent="0.25">
      <c r="A2789" s="28" t="s">
        <v>1484</v>
      </c>
      <c r="B2789" s="28" t="s">
        <v>220</v>
      </c>
      <c r="C2789" s="29" t="s">
        <v>31</v>
      </c>
      <c r="D2789" s="7" t="s">
        <v>221</v>
      </c>
      <c r="E2789" s="6"/>
      <c r="F2789" s="6"/>
      <c r="G2789" s="29"/>
      <c r="H2789" s="31" t="s">
        <v>530</v>
      </c>
      <c r="I2789" s="5">
        <v>1</v>
      </c>
      <c r="J2789" s="4"/>
      <c r="K2789" s="32">
        <f>ROUND(K2798,2)</f>
        <v>1077.46</v>
      </c>
      <c r="L2789" s="30" t="s">
        <v>1485</v>
      </c>
      <c r="M2789" s="29"/>
      <c r="N2789" s="29"/>
      <c r="O2789" s="29"/>
      <c r="P2789" s="29"/>
      <c r="Q2789" s="29"/>
      <c r="R2789" s="29"/>
      <c r="S2789" s="29"/>
      <c r="T2789" s="29"/>
      <c r="U2789" s="29"/>
      <c r="V2789" s="29"/>
      <c r="W2789" s="29"/>
      <c r="X2789" s="29"/>
      <c r="Y2789" s="29"/>
      <c r="Z2789" s="29"/>
      <c r="AA2789" s="29"/>
    </row>
    <row r="2790" spans="1:27" x14ac:dyDescent="0.25">
      <c r="B2790" s="24" t="s">
        <v>532</v>
      </c>
    </row>
    <row r="2791" spans="1:27" x14ac:dyDescent="0.25">
      <c r="B2791" t="s">
        <v>646</v>
      </c>
      <c r="C2791" t="s">
        <v>534</v>
      </c>
      <c r="D2791" t="s">
        <v>606</v>
      </c>
      <c r="E2791" s="33">
        <v>6</v>
      </c>
      <c r="F2791" t="s">
        <v>536</v>
      </c>
      <c r="G2791" t="s">
        <v>537</v>
      </c>
      <c r="H2791" s="34">
        <v>24.55</v>
      </c>
      <c r="I2791" t="s">
        <v>538</v>
      </c>
      <c r="J2791" s="35">
        <f>ROUND(E2791/I2789* H2791,5)</f>
        <v>147.30000000000001</v>
      </c>
      <c r="K2791" s="36"/>
    </row>
    <row r="2792" spans="1:27" x14ac:dyDescent="0.25">
      <c r="D2792" s="37" t="s">
        <v>539</v>
      </c>
      <c r="E2792" s="36"/>
      <c r="H2792" s="36"/>
      <c r="K2792" s="34">
        <f>SUM(J2791:J2791)</f>
        <v>147.30000000000001</v>
      </c>
    </row>
    <row r="2793" spans="1:27" x14ac:dyDescent="0.25">
      <c r="B2793" s="24" t="s">
        <v>544</v>
      </c>
      <c r="E2793" s="36"/>
      <c r="H2793" s="36"/>
      <c r="K2793" s="36"/>
    </row>
    <row r="2794" spans="1:27" ht="210" x14ac:dyDescent="0.25">
      <c r="B2794" t="s">
        <v>1486</v>
      </c>
      <c r="C2794" t="s">
        <v>31</v>
      </c>
      <c r="D2794" s="38" t="s">
        <v>1487</v>
      </c>
      <c r="E2794" s="33">
        <v>1</v>
      </c>
      <c r="G2794" t="s">
        <v>537</v>
      </c>
      <c r="H2794" s="34">
        <v>878.85</v>
      </c>
      <c r="I2794" t="s">
        <v>538</v>
      </c>
      <c r="J2794" s="35">
        <f>ROUND(E2794* H2794,5)</f>
        <v>878.85</v>
      </c>
      <c r="K2794" s="36"/>
    </row>
    <row r="2795" spans="1:27" x14ac:dyDescent="0.25">
      <c r="D2795" s="37" t="s">
        <v>553</v>
      </c>
      <c r="E2795" s="36"/>
      <c r="H2795" s="36"/>
      <c r="K2795" s="34">
        <f>SUM(J2794:J2794)</f>
        <v>878.85</v>
      </c>
    </row>
    <row r="2796" spans="1:27" x14ac:dyDescent="0.25">
      <c r="D2796" s="37" t="s">
        <v>554</v>
      </c>
      <c r="E2796" s="36"/>
      <c r="H2796" s="36"/>
      <c r="K2796" s="39">
        <f>SUM(J2790:J2795)</f>
        <v>1026.1500000000001</v>
      </c>
    </row>
    <row r="2797" spans="1:27" x14ac:dyDescent="0.25">
      <c r="D2797" s="37" t="s">
        <v>596</v>
      </c>
      <c r="E2797" s="36"/>
      <c r="H2797" s="36">
        <v>5</v>
      </c>
      <c r="I2797" t="s">
        <v>556</v>
      </c>
      <c r="K2797" s="34">
        <f>ROUND(H2797/100*K2796,5)</f>
        <v>51.307499999999997</v>
      </c>
    </row>
    <row r="2798" spans="1:27" x14ac:dyDescent="0.25">
      <c r="D2798" s="37" t="s">
        <v>557</v>
      </c>
      <c r="E2798" s="36"/>
      <c r="H2798" s="36"/>
      <c r="K2798" s="39">
        <f>SUM(K2796:K2797)</f>
        <v>1077.4575</v>
      </c>
    </row>
    <row r="2800" spans="1:27" ht="45" customHeight="1" x14ac:dyDescent="0.25">
      <c r="A2800" s="28" t="s">
        <v>1488</v>
      </c>
      <c r="B2800" s="28" t="s">
        <v>222</v>
      </c>
      <c r="C2800" s="29" t="s">
        <v>31</v>
      </c>
      <c r="D2800" s="7" t="s">
        <v>223</v>
      </c>
      <c r="E2800" s="6"/>
      <c r="F2800" s="6"/>
      <c r="G2800" s="29"/>
      <c r="H2800" s="31" t="s">
        <v>530</v>
      </c>
      <c r="I2800" s="5">
        <v>1</v>
      </c>
      <c r="J2800" s="4"/>
      <c r="K2800" s="32">
        <f>ROUND(K2814,2)</f>
        <v>1430.59</v>
      </c>
      <c r="L2800" s="30" t="s">
        <v>1489</v>
      </c>
      <c r="M2800" s="29"/>
      <c r="N2800" s="29"/>
      <c r="O2800" s="29"/>
      <c r="P2800" s="29"/>
      <c r="Q2800" s="29"/>
      <c r="R2800" s="29"/>
      <c r="S2800" s="29"/>
      <c r="T2800" s="29"/>
      <c r="U2800" s="29"/>
      <c r="V2800" s="29"/>
      <c r="W2800" s="29"/>
      <c r="X2800" s="29"/>
      <c r="Y2800" s="29"/>
      <c r="Z2800" s="29"/>
      <c r="AA2800" s="29"/>
    </row>
    <row r="2801" spans="1:27" x14ac:dyDescent="0.25">
      <c r="B2801" s="24" t="s">
        <v>532</v>
      </c>
    </row>
    <row r="2802" spans="1:27" x14ac:dyDescent="0.25">
      <c r="B2802" t="s">
        <v>605</v>
      </c>
      <c r="C2802" t="s">
        <v>534</v>
      </c>
      <c r="D2802" t="s">
        <v>606</v>
      </c>
      <c r="E2802" s="33">
        <v>5</v>
      </c>
      <c r="F2802" t="s">
        <v>536</v>
      </c>
      <c r="G2802" t="s">
        <v>537</v>
      </c>
      <c r="H2802" s="34">
        <v>24.55</v>
      </c>
      <c r="I2802" t="s">
        <v>538</v>
      </c>
      <c r="J2802" s="35">
        <f>ROUND(E2802/I2800* H2802,5)</f>
        <v>122.75</v>
      </c>
      <c r="K2802" s="36"/>
    </row>
    <row r="2803" spans="1:27" x14ac:dyDescent="0.25">
      <c r="B2803" t="s">
        <v>1490</v>
      </c>
      <c r="C2803" t="s">
        <v>534</v>
      </c>
      <c r="D2803" t="s">
        <v>704</v>
      </c>
      <c r="E2803" s="33">
        <v>0.4</v>
      </c>
      <c r="F2803" t="s">
        <v>536</v>
      </c>
      <c r="G2803" t="s">
        <v>537</v>
      </c>
      <c r="H2803" s="34">
        <v>30.41</v>
      </c>
      <c r="I2803" t="s">
        <v>538</v>
      </c>
      <c r="J2803" s="35">
        <f>ROUND(E2803/I2800* H2803,5)</f>
        <v>12.164</v>
      </c>
      <c r="K2803" s="36"/>
    </row>
    <row r="2804" spans="1:27" x14ac:dyDescent="0.25">
      <c r="D2804" s="37" t="s">
        <v>539</v>
      </c>
      <c r="E2804" s="36"/>
      <c r="H2804" s="36"/>
      <c r="K2804" s="34">
        <f>SUM(J2802:J2803)</f>
        <v>134.91399999999999</v>
      </c>
    </row>
    <row r="2805" spans="1:27" x14ac:dyDescent="0.25">
      <c r="B2805" s="24" t="s">
        <v>544</v>
      </c>
      <c r="E2805" s="36"/>
      <c r="H2805" s="36"/>
      <c r="K2805" s="36"/>
    </row>
    <row r="2806" spans="1:27" x14ac:dyDescent="0.25">
      <c r="B2806" t="s">
        <v>1491</v>
      </c>
      <c r="C2806" t="s">
        <v>31</v>
      </c>
      <c r="D2806" t="s">
        <v>1492</v>
      </c>
      <c r="E2806" s="33">
        <v>1</v>
      </c>
      <c r="G2806" t="s">
        <v>537</v>
      </c>
      <c r="H2806" s="34">
        <v>1223.19</v>
      </c>
      <c r="I2806" t="s">
        <v>538</v>
      </c>
      <c r="J2806" s="35">
        <f>ROUND(E2806* H2806,5)</f>
        <v>1223.19</v>
      </c>
      <c r="K2806" s="36"/>
    </row>
    <row r="2807" spans="1:27" x14ac:dyDescent="0.25">
      <c r="B2807" t="s">
        <v>1493</v>
      </c>
      <c r="C2807" t="s">
        <v>19</v>
      </c>
      <c r="D2807" t="s">
        <v>1494</v>
      </c>
      <c r="E2807" s="33">
        <v>0.01</v>
      </c>
      <c r="G2807" t="s">
        <v>537</v>
      </c>
      <c r="H2807" s="34">
        <v>99.12</v>
      </c>
      <c r="I2807" t="s">
        <v>538</v>
      </c>
      <c r="J2807" s="35">
        <f>ROUND(E2807* H2807,5)</f>
        <v>0.99119999999999997</v>
      </c>
      <c r="K2807" s="36"/>
    </row>
    <row r="2808" spans="1:27" x14ac:dyDescent="0.25">
      <c r="D2808" s="37" t="s">
        <v>553</v>
      </c>
      <c r="E2808" s="36"/>
      <c r="H2808" s="36"/>
      <c r="K2808" s="34">
        <f>SUM(J2806:J2807)</f>
        <v>1224.1812</v>
      </c>
    </row>
    <row r="2809" spans="1:27" x14ac:dyDescent="0.25">
      <c r="B2809" s="24" t="s">
        <v>1291</v>
      </c>
      <c r="E2809" s="36"/>
      <c r="H2809" s="36"/>
      <c r="K2809" s="36"/>
    </row>
    <row r="2810" spans="1:27" x14ac:dyDescent="0.25">
      <c r="B2810" t="s">
        <v>1495</v>
      </c>
      <c r="C2810" t="s">
        <v>556</v>
      </c>
      <c r="D2810" t="s">
        <v>1496</v>
      </c>
      <c r="E2810" s="33">
        <v>2.5</v>
      </c>
      <c r="G2810" t="s">
        <v>556</v>
      </c>
      <c r="H2810" s="34">
        <v>134.91399999999999</v>
      </c>
      <c r="I2810" t="s">
        <v>538</v>
      </c>
      <c r="J2810" s="35">
        <f>ROUND(E2810* H2810/100,5)</f>
        <v>3.3728500000000001</v>
      </c>
      <c r="K2810" s="36"/>
    </row>
    <row r="2811" spans="1:27" x14ac:dyDescent="0.25">
      <c r="D2811" s="37" t="s">
        <v>1294</v>
      </c>
      <c r="E2811" s="36"/>
      <c r="H2811" s="36"/>
      <c r="K2811" s="34">
        <f>SUM(J2810:J2810)</f>
        <v>3.3728500000000001</v>
      </c>
    </row>
    <row r="2812" spans="1:27" x14ac:dyDescent="0.25">
      <c r="D2812" s="37" t="s">
        <v>554</v>
      </c>
      <c r="E2812" s="36"/>
      <c r="H2812" s="36"/>
      <c r="K2812" s="39">
        <f>SUM(J2801:J2811)</f>
        <v>1362.4680499999999</v>
      </c>
    </row>
    <row r="2813" spans="1:27" x14ac:dyDescent="0.25">
      <c r="D2813" s="37" t="s">
        <v>596</v>
      </c>
      <c r="E2813" s="36"/>
      <c r="H2813" s="36">
        <v>5</v>
      </c>
      <c r="I2813" t="s">
        <v>556</v>
      </c>
      <c r="K2813" s="34">
        <f>ROUND(H2813/100*K2812,5)</f>
        <v>68.123400000000004</v>
      </c>
    </row>
    <row r="2814" spans="1:27" x14ac:dyDescent="0.25">
      <c r="D2814" s="37" t="s">
        <v>557</v>
      </c>
      <c r="E2814" s="36"/>
      <c r="H2814" s="36"/>
      <c r="K2814" s="39">
        <f>SUM(K2812:K2813)</f>
        <v>1430.5914499999999</v>
      </c>
    </row>
    <row r="2816" spans="1:27" ht="45" customHeight="1" x14ac:dyDescent="0.25">
      <c r="A2816" s="28" t="s">
        <v>1497</v>
      </c>
      <c r="B2816" s="28" t="s">
        <v>424</v>
      </c>
      <c r="C2816" s="29" t="s">
        <v>19</v>
      </c>
      <c r="D2816" s="7" t="s">
        <v>425</v>
      </c>
      <c r="E2816" s="6"/>
      <c r="F2816" s="6"/>
      <c r="G2816" s="29"/>
      <c r="H2816" s="31" t="s">
        <v>530</v>
      </c>
      <c r="I2816" s="5">
        <v>1</v>
      </c>
      <c r="J2816" s="4"/>
      <c r="K2816" s="32">
        <f>ROUND(K2830,2)</f>
        <v>64.61</v>
      </c>
      <c r="L2816" s="30" t="s">
        <v>1498</v>
      </c>
      <c r="M2816" s="29"/>
      <c r="N2816" s="29"/>
      <c r="O2816" s="29"/>
      <c r="P2816" s="29"/>
      <c r="Q2816" s="29"/>
      <c r="R2816" s="29"/>
      <c r="S2816" s="29"/>
      <c r="T2816" s="29"/>
      <c r="U2816" s="29"/>
      <c r="V2816" s="29"/>
      <c r="W2816" s="29"/>
      <c r="X2816" s="29"/>
      <c r="Y2816" s="29"/>
      <c r="Z2816" s="29"/>
      <c r="AA2816" s="29"/>
    </row>
    <row r="2817" spans="1:27" x14ac:dyDescent="0.25">
      <c r="B2817" s="24" t="s">
        <v>532</v>
      </c>
    </row>
    <row r="2818" spans="1:27" x14ac:dyDescent="0.25">
      <c r="B2818" t="s">
        <v>723</v>
      </c>
      <c r="C2818" t="s">
        <v>534</v>
      </c>
      <c r="D2818" t="s">
        <v>724</v>
      </c>
      <c r="E2818" s="33">
        <v>0.2</v>
      </c>
      <c r="F2818" t="s">
        <v>536</v>
      </c>
      <c r="G2818" t="s">
        <v>537</v>
      </c>
      <c r="H2818" s="34">
        <v>31.11</v>
      </c>
      <c r="I2818" t="s">
        <v>538</v>
      </c>
      <c r="J2818" s="35">
        <f>ROUND(E2818/I2816* H2818,5)</f>
        <v>6.2220000000000004</v>
      </c>
      <c r="K2818" s="36"/>
    </row>
    <row r="2819" spans="1:27" x14ac:dyDescent="0.25">
      <c r="D2819" s="37" t="s">
        <v>539</v>
      </c>
      <c r="E2819" s="36"/>
      <c r="H2819" s="36"/>
      <c r="K2819" s="34">
        <f>SUM(J2818:J2818)</f>
        <v>6.2220000000000004</v>
      </c>
    </row>
    <row r="2820" spans="1:27" x14ac:dyDescent="0.25">
      <c r="B2820" s="24" t="s">
        <v>540</v>
      </c>
      <c r="E2820" s="36"/>
      <c r="H2820" s="36"/>
      <c r="K2820" s="36"/>
    </row>
    <row r="2821" spans="1:27" x14ac:dyDescent="0.25">
      <c r="B2821" t="s">
        <v>661</v>
      </c>
      <c r="C2821" t="s">
        <v>534</v>
      </c>
      <c r="D2821" t="s">
        <v>662</v>
      </c>
      <c r="E2821" s="33">
        <v>8.4500000000000006E-2</v>
      </c>
      <c r="F2821" t="s">
        <v>536</v>
      </c>
      <c r="G2821" t="s">
        <v>537</v>
      </c>
      <c r="H2821" s="34">
        <v>67.13</v>
      </c>
      <c r="I2821" t="s">
        <v>538</v>
      </c>
      <c r="J2821" s="35">
        <f>ROUND(E2821/I2816* H2821,5)</f>
        <v>5.6724899999999998</v>
      </c>
      <c r="K2821" s="36"/>
    </row>
    <row r="2822" spans="1:27" x14ac:dyDescent="0.25">
      <c r="D2822" s="37" t="s">
        <v>543</v>
      </c>
      <c r="E2822" s="36"/>
      <c r="H2822" s="36"/>
      <c r="K2822" s="34">
        <f>SUM(J2821:J2821)</f>
        <v>5.6724899999999998</v>
      </c>
    </row>
    <row r="2823" spans="1:27" x14ac:dyDescent="0.25">
      <c r="B2823" s="24" t="s">
        <v>544</v>
      </c>
      <c r="E2823" s="36"/>
      <c r="H2823" s="36"/>
      <c r="K2823" s="36"/>
    </row>
    <row r="2824" spans="1:27" x14ac:dyDescent="0.25">
      <c r="B2824" t="s">
        <v>1499</v>
      </c>
      <c r="C2824" t="s">
        <v>19</v>
      </c>
      <c r="D2824" t="s">
        <v>1500</v>
      </c>
      <c r="E2824" s="33">
        <v>1.155</v>
      </c>
      <c r="G2824" t="s">
        <v>537</v>
      </c>
      <c r="H2824" s="34">
        <v>42.9</v>
      </c>
      <c r="I2824" t="s">
        <v>538</v>
      </c>
      <c r="J2824" s="35">
        <f>ROUND(E2824* H2824,5)</f>
        <v>49.549500000000002</v>
      </c>
      <c r="K2824" s="36"/>
    </row>
    <row r="2825" spans="1:27" x14ac:dyDescent="0.25">
      <c r="D2825" s="37" t="s">
        <v>553</v>
      </c>
      <c r="E2825" s="36"/>
      <c r="H2825" s="36"/>
      <c r="K2825" s="34">
        <f>SUM(J2824:J2824)</f>
        <v>49.549500000000002</v>
      </c>
    </row>
    <row r="2826" spans="1:27" x14ac:dyDescent="0.25">
      <c r="E2826" s="36"/>
      <c r="H2826" s="36"/>
      <c r="K2826" s="36"/>
    </row>
    <row r="2827" spans="1:27" x14ac:dyDescent="0.25">
      <c r="D2827" s="37" t="s">
        <v>555</v>
      </c>
      <c r="E2827" s="36"/>
      <c r="H2827" s="36">
        <v>1.5</v>
      </c>
      <c r="I2827" t="s">
        <v>556</v>
      </c>
      <c r="J2827">
        <f>ROUND(H2827/100*K2819,5)</f>
        <v>9.3329999999999996E-2</v>
      </c>
      <c r="K2827" s="36"/>
    </row>
    <row r="2828" spans="1:27" x14ac:dyDescent="0.25">
      <c r="D2828" s="37" t="s">
        <v>554</v>
      </c>
      <c r="E2828" s="36"/>
      <c r="H2828" s="36"/>
      <c r="K2828" s="39">
        <f>SUM(J2817:J2827)</f>
        <v>61.537320000000001</v>
      </c>
    </row>
    <row r="2829" spans="1:27" x14ac:dyDescent="0.25">
      <c r="D2829" s="37" t="s">
        <v>596</v>
      </c>
      <c r="E2829" s="36"/>
      <c r="H2829" s="36">
        <v>5</v>
      </c>
      <c r="I2829" t="s">
        <v>556</v>
      </c>
      <c r="K2829" s="34">
        <f>ROUND(H2829/100*K2828,5)</f>
        <v>3.07687</v>
      </c>
    </row>
    <row r="2830" spans="1:27" x14ac:dyDescent="0.25">
      <c r="D2830" s="37" t="s">
        <v>557</v>
      </c>
      <c r="E2830" s="36"/>
      <c r="H2830" s="36"/>
      <c r="K2830" s="39">
        <f>SUM(K2828:K2829)</f>
        <v>64.614190000000008</v>
      </c>
    </row>
    <row r="2832" spans="1:27" ht="45" customHeight="1" x14ac:dyDescent="0.25">
      <c r="A2832" s="28" t="s">
        <v>1501</v>
      </c>
      <c r="B2832" s="28" t="s">
        <v>172</v>
      </c>
      <c r="C2832" s="29" t="s">
        <v>19</v>
      </c>
      <c r="D2832" s="7" t="s">
        <v>173</v>
      </c>
      <c r="E2832" s="6"/>
      <c r="F2832" s="6"/>
      <c r="G2832" s="29"/>
      <c r="H2832" s="31" t="s">
        <v>530</v>
      </c>
      <c r="I2832" s="5">
        <v>1</v>
      </c>
      <c r="J2832" s="4"/>
      <c r="K2832" s="32">
        <f>ROUND(K2846,2)</f>
        <v>45.63</v>
      </c>
      <c r="L2832" s="30" t="s">
        <v>1502</v>
      </c>
      <c r="M2832" s="29"/>
      <c r="N2832" s="29"/>
      <c r="O2832" s="29"/>
      <c r="P2832" s="29"/>
      <c r="Q2832" s="29"/>
      <c r="R2832" s="29"/>
      <c r="S2832" s="29"/>
      <c r="T2832" s="29"/>
      <c r="U2832" s="29"/>
      <c r="V2832" s="29"/>
      <c r="W2832" s="29"/>
      <c r="X2832" s="29"/>
      <c r="Y2832" s="29"/>
      <c r="Z2832" s="29"/>
      <c r="AA2832" s="29"/>
    </row>
    <row r="2833" spans="1:27" x14ac:dyDescent="0.25">
      <c r="B2833" s="24" t="s">
        <v>532</v>
      </c>
    </row>
    <row r="2834" spans="1:27" x14ac:dyDescent="0.25">
      <c r="B2834" t="s">
        <v>723</v>
      </c>
      <c r="C2834" t="s">
        <v>534</v>
      </c>
      <c r="D2834" t="s">
        <v>724</v>
      </c>
      <c r="E2834" s="33">
        <v>7.0000000000000007E-2</v>
      </c>
      <c r="F2834" t="s">
        <v>536</v>
      </c>
      <c r="G2834" t="s">
        <v>537</v>
      </c>
      <c r="H2834" s="34">
        <v>31.11</v>
      </c>
      <c r="I2834" t="s">
        <v>538</v>
      </c>
      <c r="J2834" s="35">
        <f>ROUND(E2834/I2832* H2834,5)</f>
        <v>2.1777000000000002</v>
      </c>
      <c r="K2834" s="36"/>
    </row>
    <row r="2835" spans="1:27" x14ac:dyDescent="0.25">
      <c r="D2835" s="37" t="s">
        <v>539</v>
      </c>
      <c r="E2835" s="36"/>
      <c r="H2835" s="36"/>
      <c r="K2835" s="34">
        <f>SUM(J2834:J2834)</f>
        <v>2.1777000000000002</v>
      </c>
    </row>
    <row r="2836" spans="1:27" x14ac:dyDescent="0.25">
      <c r="B2836" s="24" t="s">
        <v>540</v>
      </c>
      <c r="E2836" s="36"/>
      <c r="H2836" s="36"/>
      <c r="K2836" s="36"/>
    </row>
    <row r="2837" spans="1:27" x14ac:dyDescent="0.25">
      <c r="B2837" t="s">
        <v>661</v>
      </c>
      <c r="C2837" t="s">
        <v>534</v>
      </c>
      <c r="D2837" t="s">
        <v>662</v>
      </c>
      <c r="E2837" s="33">
        <v>8.4500000000000006E-2</v>
      </c>
      <c r="F2837" t="s">
        <v>536</v>
      </c>
      <c r="G2837" t="s">
        <v>537</v>
      </c>
      <c r="H2837" s="34">
        <v>67.13</v>
      </c>
      <c r="I2837" t="s">
        <v>538</v>
      </c>
      <c r="J2837" s="35">
        <f>ROUND(E2837/I2832* H2837,5)</f>
        <v>5.6724899999999998</v>
      </c>
      <c r="K2837" s="36"/>
    </row>
    <row r="2838" spans="1:27" x14ac:dyDescent="0.25">
      <c r="D2838" s="37" t="s">
        <v>543</v>
      </c>
      <c r="E2838" s="36"/>
      <c r="H2838" s="36"/>
      <c r="K2838" s="34">
        <f>SUM(J2837:J2837)</f>
        <v>5.6724899999999998</v>
      </c>
    </row>
    <row r="2839" spans="1:27" x14ac:dyDescent="0.25">
      <c r="B2839" s="24" t="s">
        <v>544</v>
      </c>
      <c r="E2839" s="36"/>
      <c r="H2839" s="36"/>
      <c r="K2839" s="36"/>
    </row>
    <row r="2840" spans="1:27" x14ac:dyDescent="0.25">
      <c r="B2840" t="s">
        <v>1503</v>
      </c>
      <c r="C2840" t="s">
        <v>19</v>
      </c>
      <c r="D2840" t="s">
        <v>1504</v>
      </c>
      <c r="E2840" s="33">
        <v>1.155</v>
      </c>
      <c r="G2840" t="s">
        <v>537</v>
      </c>
      <c r="H2840" s="34">
        <v>30.8</v>
      </c>
      <c r="I2840" t="s">
        <v>538</v>
      </c>
      <c r="J2840" s="35">
        <f>ROUND(E2840* H2840,5)</f>
        <v>35.573999999999998</v>
      </c>
      <c r="K2840" s="36"/>
    </row>
    <row r="2841" spans="1:27" x14ac:dyDescent="0.25">
      <c r="D2841" s="37" t="s">
        <v>553</v>
      </c>
      <c r="E2841" s="36"/>
      <c r="H2841" s="36"/>
      <c r="K2841" s="34">
        <f>SUM(J2840:J2840)</f>
        <v>35.573999999999998</v>
      </c>
    </row>
    <row r="2842" spans="1:27" x14ac:dyDescent="0.25">
      <c r="E2842" s="36"/>
      <c r="H2842" s="36"/>
      <c r="K2842" s="36"/>
    </row>
    <row r="2843" spans="1:27" x14ac:dyDescent="0.25">
      <c r="D2843" s="37" t="s">
        <v>555</v>
      </c>
      <c r="E2843" s="36"/>
      <c r="H2843" s="36">
        <v>1.5</v>
      </c>
      <c r="I2843" t="s">
        <v>556</v>
      </c>
      <c r="J2843">
        <f>ROUND(H2843/100*K2835,5)</f>
        <v>3.2669999999999998E-2</v>
      </c>
      <c r="K2843" s="36"/>
    </row>
    <row r="2844" spans="1:27" x14ac:dyDescent="0.25">
      <c r="D2844" s="37" t="s">
        <v>554</v>
      </c>
      <c r="E2844" s="36"/>
      <c r="H2844" s="36"/>
      <c r="K2844" s="39">
        <f>SUM(J2833:J2843)</f>
        <v>43.456859999999999</v>
      </c>
    </row>
    <row r="2845" spans="1:27" x14ac:dyDescent="0.25">
      <c r="D2845" s="37" t="s">
        <v>596</v>
      </c>
      <c r="E2845" s="36"/>
      <c r="H2845" s="36">
        <v>5</v>
      </c>
      <c r="I2845" t="s">
        <v>556</v>
      </c>
      <c r="K2845" s="34">
        <f>ROUND(H2845/100*K2844,5)</f>
        <v>2.1728399999999999</v>
      </c>
    </row>
    <row r="2846" spans="1:27" x14ac:dyDescent="0.25">
      <c r="D2846" s="37" t="s">
        <v>557</v>
      </c>
      <c r="E2846" s="36"/>
      <c r="H2846" s="36"/>
      <c r="K2846" s="39">
        <f>SUM(K2844:K2845)</f>
        <v>45.6297</v>
      </c>
    </row>
    <row r="2848" spans="1:27" ht="45" customHeight="1" x14ac:dyDescent="0.25">
      <c r="A2848" s="28" t="s">
        <v>1505</v>
      </c>
      <c r="B2848" s="28" t="s">
        <v>431</v>
      </c>
      <c r="C2848" s="29" t="s">
        <v>31</v>
      </c>
      <c r="D2848" s="7" t="s">
        <v>432</v>
      </c>
      <c r="E2848" s="6"/>
      <c r="F2848" s="6"/>
      <c r="G2848" s="29"/>
      <c r="H2848" s="31" t="s">
        <v>530</v>
      </c>
      <c r="I2848" s="5">
        <v>1</v>
      </c>
      <c r="J2848" s="4"/>
      <c r="K2848" s="32">
        <f>ROUND(K2854,2)</f>
        <v>850.92</v>
      </c>
      <c r="L2848" s="30" t="s">
        <v>1506</v>
      </c>
      <c r="M2848" s="29"/>
      <c r="N2848" s="29"/>
      <c r="O2848" s="29"/>
      <c r="P2848" s="29"/>
      <c r="Q2848" s="29"/>
      <c r="R2848" s="29"/>
      <c r="S2848" s="29"/>
      <c r="T2848" s="29"/>
      <c r="U2848" s="29"/>
      <c r="V2848" s="29"/>
      <c r="W2848" s="29"/>
      <c r="X2848" s="29"/>
      <c r="Y2848" s="29"/>
      <c r="Z2848" s="29"/>
      <c r="AA2848" s="29"/>
    </row>
    <row r="2849" spans="1:27" x14ac:dyDescent="0.25">
      <c r="B2849" s="24" t="s">
        <v>544</v>
      </c>
    </row>
    <row r="2850" spans="1:27" x14ac:dyDescent="0.25">
      <c r="B2850" t="s">
        <v>1507</v>
      </c>
      <c r="C2850" t="s">
        <v>31</v>
      </c>
      <c r="D2850" t="s">
        <v>1508</v>
      </c>
      <c r="E2850" s="33">
        <v>1</v>
      </c>
      <c r="G2850" t="s">
        <v>537</v>
      </c>
      <c r="H2850" s="34">
        <v>810.4</v>
      </c>
      <c r="I2850" t="s">
        <v>538</v>
      </c>
      <c r="J2850" s="35">
        <f>ROUND(E2850* H2850,5)</f>
        <v>810.4</v>
      </c>
      <c r="K2850" s="36"/>
    </row>
    <row r="2851" spans="1:27" x14ac:dyDescent="0.25">
      <c r="D2851" s="37" t="s">
        <v>553</v>
      </c>
      <c r="E2851" s="36"/>
      <c r="H2851" s="36"/>
      <c r="K2851" s="34">
        <f>SUM(J2850:J2850)</f>
        <v>810.4</v>
      </c>
    </row>
    <row r="2852" spans="1:27" x14ac:dyDescent="0.25">
      <c r="D2852" s="37" t="s">
        <v>554</v>
      </c>
      <c r="E2852" s="36"/>
      <c r="H2852" s="36"/>
      <c r="K2852" s="39">
        <f>SUM(J2849:J2851)</f>
        <v>810.4</v>
      </c>
    </row>
    <row r="2853" spans="1:27" x14ac:dyDescent="0.25">
      <c r="D2853" s="37" t="s">
        <v>596</v>
      </c>
      <c r="E2853" s="36"/>
      <c r="H2853" s="36">
        <v>5</v>
      </c>
      <c r="I2853" t="s">
        <v>556</v>
      </c>
      <c r="K2853" s="34">
        <f>ROUND(H2853/100*K2852,5)</f>
        <v>40.520000000000003</v>
      </c>
    </row>
    <row r="2854" spans="1:27" x14ac:dyDescent="0.25">
      <c r="D2854" s="37" t="s">
        <v>557</v>
      </c>
      <c r="E2854" s="36"/>
      <c r="H2854" s="36"/>
      <c r="K2854" s="39">
        <f>SUM(K2852:K2853)</f>
        <v>850.92</v>
      </c>
    </row>
    <row r="2856" spans="1:27" ht="45" customHeight="1" x14ac:dyDescent="0.25">
      <c r="A2856" s="28" t="s">
        <v>1509</v>
      </c>
      <c r="B2856" s="28" t="s">
        <v>441</v>
      </c>
      <c r="C2856" s="29" t="s">
        <v>31</v>
      </c>
      <c r="D2856" s="7" t="s">
        <v>442</v>
      </c>
      <c r="E2856" s="6"/>
      <c r="F2856" s="6"/>
      <c r="G2856" s="29"/>
      <c r="H2856" s="31" t="s">
        <v>530</v>
      </c>
      <c r="I2856" s="5">
        <v>1</v>
      </c>
      <c r="J2856" s="4"/>
      <c r="K2856" s="32">
        <f>ROUND(K2862,2)</f>
        <v>297.89999999999998</v>
      </c>
      <c r="L2856" s="30" t="s">
        <v>1510</v>
      </c>
      <c r="M2856" s="29"/>
      <c r="N2856" s="29"/>
      <c r="O2856" s="29"/>
      <c r="P2856" s="29"/>
      <c r="Q2856" s="29"/>
      <c r="R2856" s="29"/>
      <c r="S2856" s="29"/>
      <c r="T2856" s="29"/>
      <c r="U2856" s="29"/>
      <c r="V2856" s="29"/>
      <c r="W2856" s="29"/>
      <c r="X2856" s="29"/>
      <c r="Y2856" s="29"/>
      <c r="Z2856" s="29"/>
      <c r="AA2856" s="29"/>
    </row>
    <row r="2857" spans="1:27" x14ac:dyDescent="0.25">
      <c r="B2857" s="24" t="s">
        <v>544</v>
      </c>
    </row>
    <row r="2858" spans="1:27" x14ac:dyDescent="0.25">
      <c r="B2858" t="s">
        <v>1511</v>
      </c>
      <c r="C2858" t="s">
        <v>31</v>
      </c>
      <c r="D2858" t="s">
        <v>1512</v>
      </c>
      <c r="E2858" s="33">
        <v>1</v>
      </c>
      <c r="G2858" t="s">
        <v>537</v>
      </c>
      <c r="H2858" s="34">
        <v>283.70999999999998</v>
      </c>
      <c r="I2858" t="s">
        <v>538</v>
      </c>
      <c r="J2858" s="35">
        <f>ROUND(E2858* H2858,5)</f>
        <v>283.70999999999998</v>
      </c>
      <c r="K2858" s="36"/>
    </row>
    <row r="2859" spans="1:27" x14ac:dyDescent="0.25">
      <c r="D2859" s="37" t="s">
        <v>553</v>
      </c>
      <c r="E2859" s="36"/>
      <c r="H2859" s="36"/>
      <c r="K2859" s="34">
        <f>SUM(J2858:J2858)</f>
        <v>283.70999999999998</v>
      </c>
    </row>
    <row r="2860" spans="1:27" x14ac:dyDescent="0.25">
      <c r="D2860" s="37" t="s">
        <v>554</v>
      </c>
      <c r="E2860" s="36"/>
      <c r="H2860" s="36"/>
      <c r="K2860" s="39">
        <f>SUM(J2857:J2859)</f>
        <v>283.70999999999998</v>
      </c>
    </row>
    <row r="2861" spans="1:27" x14ac:dyDescent="0.25">
      <c r="D2861" s="37" t="s">
        <v>596</v>
      </c>
      <c r="E2861" s="36"/>
      <c r="H2861" s="36">
        <v>5</v>
      </c>
      <c r="I2861" t="s">
        <v>556</v>
      </c>
      <c r="K2861" s="34">
        <f>ROUND(H2861/100*K2860,5)</f>
        <v>14.185499999999999</v>
      </c>
    </row>
    <row r="2862" spans="1:27" x14ac:dyDescent="0.25">
      <c r="D2862" s="37" t="s">
        <v>557</v>
      </c>
      <c r="E2862" s="36"/>
      <c r="H2862" s="36"/>
      <c r="K2862" s="39">
        <f>SUM(K2860:K2861)</f>
        <v>297.89549999999997</v>
      </c>
    </row>
    <row r="2864" spans="1:27" ht="45" customHeight="1" x14ac:dyDescent="0.25">
      <c r="A2864" s="28" t="s">
        <v>1513</v>
      </c>
      <c r="B2864" s="28" t="s">
        <v>443</v>
      </c>
      <c r="C2864" s="29" t="s">
        <v>31</v>
      </c>
      <c r="D2864" s="7" t="s">
        <v>444</v>
      </c>
      <c r="E2864" s="6"/>
      <c r="F2864" s="6"/>
      <c r="G2864" s="29"/>
      <c r="H2864" s="31" t="s">
        <v>530</v>
      </c>
      <c r="I2864" s="5">
        <v>1</v>
      </c>
      <c r="J2864" s="4"/>
      <c r="K2864" s="32">
        <f>ROUND(K2870,2)</f>
        <v>343.35</v>
      </c>
      <c r="L2864" s="30" t="s">
        <v>1514</v>
      </c>
      <c r="M2864" s="29"/>
      <c r="N2864" s="29"/>
      <c r="O2864" s="29"/>
      <c r="P2864" s="29"/>
      <c r="Q2864" s="29"/>
      <c r="R2864" s="29"/>
      <c r="S2864" s="29"/>
      <c r="T2864" s="29"/>
      <c r="U2864" s="29"/>
      <c r="V2864" s="29"/>
      <c r="W2864" s="29"/>
      <c r="X2864" s="29"/>
      <c r="Y2864" s="29"/>
      <c r="Z2864" s="29"/>
      <c r="AA2864" s="29"/>
    </row>
    <row r="2865" spans="1:27" x14ac:dyDescent="0.25">
      <c r="B2865" s="24" t="s">
        <v>544</v>
      </c>
    </row>
    <row r="2866" spans="1:27" x14ac:dyDescent="0.25">
      <c r="B2866" t="s">
        <v>1515</v>
      </c>
      <c r="C2866" t="s">
        <v>31</v>
      </c>
      <c r="D2866" t="s">
        <v>1516</v>
      </c>
      <c r="E2866" s="33">
        <v>1</v>
      </c>
      <c r="G2866" t="s">
        <v>537</v>
      </c>
      <c r="H2866" s="34">
        <v>327</v>
      </c>
      <c r="I2866" t="s">
        <v>538</v>
      </c>
      <c r="J2866" s="35">
        <f>ROUND(E2866* H2866,5)</f>
        <v>327</v>
      </c>
      <c r="K2866" s="36"/>
    </row>
    <row r="2867" spans="1:27" x14ac:dyDescent="0.25">
      <c r="D2867" s="37" t="s">
        <v>553</v>
      </c>
      <c r="E2867" s="36"/>
      <c r="H2867" s="36"/>
      <c r="K2867" s="34">
        <f>SUM(J2866:J2866)</f>
        <v>327</v>
      </c>
    </row>
    <row r="2868" spans="1:27" x14ac:dyDescent="0.25">
      <c r="D2868" s="37" t="s">
        <v>554</v>
      </c>
      <c r="E2868" s="36"/>
      <c r="H2868" s="36"/>
      <c r="K2868" s="39">
        <f>SUM(J2865:J2867)</f>
        <v>327</v>
      </c>
    </row>
    <row r="2869" spans="1:27" x14ac:dyDescent="0.25">
      <c r="D2869" s="37" t="s">
        <v>596</v>
      </c>
      <c r="E2869" s="36"/>
      <c r="H2869" s="36">
        <v>5</v>
      </c>
      <c r="I2869" t="s">
        <v>556</v>
      </c>
      <c r="K2869" s="34">
        <f>ROUND(H2869/100*K2868,5)</f>
        <v>16.350000000000001</v>
      </c>
    </row>
    <row r="2870" spans="1:27" x14ac:dyDescent="0.25">
      <c r="D2870" s="37" t="s">
        <v>557</v>
      </c>
      <c r="E2870" s="36"/>
      <c r="H2870" s="36"/>
      <c r="K2870" s="39">
        <f>SUM(K2868:K2869)</f>
        <v>343.35</v>
      </c>
    </row>
    <row r="2872" spans="1:27" ht="45" customHeight="1" x14ac:dyDescent="0.25">
      <c r="A2872" s="28" t="s">
        <v>1517</v>
      </c>
      <c r="B2872" s="28" t="s">
        <v>433</v>
      </c>
      <c r="C2872" s="29" t="s">
        <v>31</v>
      </c>
      <c r="D2872" s="7" t="s">
        <v>434</v>
      </c>
      <c r="E2872" s="6"/>
      <c r="F2872" s="6"/>
      <c r="G2872" s="29"/>
      <c r="H2872" s="31" t="s">
        <v>530</v>
      </c>
      <c r="I2872" s="5">
        <v>1</v>
      </c>
      <c r="J2872" s="4"/>
      <c r="K2872" s="32">
        <f>ROUND(K2878,2)</f>
        <v>421.14</v>
      </c>
      <c r="L2872" s="30" t="s">
        <v>1518</v>
      </c>
      <c r="M2872" s="29"/>
      <c r="N2872" s="29"/>
      <c r="O2872" s="29"/>
      <c r="P2872" s="29"/>
      <c r="Q2872" s="29"/>
      <c r="R2872" s="29"/>
      <c r="S2872" s="29"/>
      <c r="T2872" s="29"/>
      <c r="U2872" s="29"/>
      <c r="V2872" s="29"/>
      <c r="W2872" s="29"/>
      <c r="X2872" s="29"/>
      <c r="Y2872" s="29"/>
      <c r="Z2872" s="29"/>
      <c r="AA2872" s="29"/>
    </row>
    <row r="2873" spans="1:27" x14ac:dyDescent="0.25">
      <c r="B2873" s="24" t="s">
        <v>544</v>
      </c>
    </row>
    <row r="2874" spans="1:27" x14ac:dyDescent="0.25">
      <c r="B2874" t="s">
        <v>1519</v>
      </c>
      <c r="C2874" t="s">
        <v>31</v>
      </c>
      <c r="D2874" t="s">
        <v>1520</v>
      </c>
      <c r="E2874" s="33">
        <v>1</v>
      </c>
      <c r="G2874" t="s">
        <v>537</v>
      </c>
      <c r="H2874" s="34">
        <v>401.09</v>
      </c>
      <c r="I2874" t="s">
        <v>538</v>
      </c>
      <c r="J2874" s="35">
        <f>ROUND(E2874* H2874,5)</f>
        <v>401.09</v>
      </c>
      <c r="K2874" s="36"/>
    </row>
    <row r="2875" spans="1:27" x14ac:dyDescent="0.25">
      <c r="D2875" s="37" t="s">
        <v>553</v>
      </c>
      <c r="E2875" s="36"/>
      <c r="H2875" s="36"/>
      <c r="K2875" s="34">
        <f>SUM(J2874:J2874)</f>
        <v>401.09</v>
      </c>
    </row>
    <row r="2876" spans="1:27" x14ac:dyDescent="0.25">
      <c r="D2876" s="37" t="s">
        <v>554</v>
      </c>
      <c r="E2876" s="36"/>
      <c r="H2876" s="36"/>
      <c r="K2876" s="39">
        <f>SUM(J2873:J2875)</f>
        <v>401.09</v>
      </c>
    </row>
    <row r="2877" spans="1:27" x14ac:dyDescent="0.25">
      <c r="D2877" s="37" t="s">
        <v>596</v>
      </c>
      <c r="E2877" s="36"/>
      <c r="H2877" s="36">
        <v>5</v>
      </c>
      <c r="I2877" t="s">
        <v>556</v>
      </c>
      <c r="K2877" s="34">
        <f>ROUND(H2877/100*K2876,5)</f>
        <v>20.054500000000001</v>
      </c>
    </row>
    <row r="2878" spans="1:27" x14ac:dyDescent="0.25">
      <c r="D2878" s="37" t="s">
        <v>557</v>
      </c>
      <c r="E2878" s="36"/>
      <c r="H2878" s="36"/>
      <c r="K2878" s="39">
        <f>SUM(K2876:K2877)</f>
        <v>421.14449999999999</v>
      </c>
    </row>
    <row r="2880" spans="1:27" ht="45" customHeight="1" x14ac:dyDescent="0.25">
      <c r="A2880" s="28" t="s">
        <v>1521</v>
      </c>
      <c r="B2880" s="28" t="s">
        <v>435</v>
      </c>
      <c r="C2880" s="29" t="s">
        <v>31</v>
      </c>
      <c r="D2880" s="7" t="s">
        <v>436</v>
      </c>
      <c r="E2880" s="6"/>
      <c r="F2880" s="6"/>
      <c r="G2880" s="29"/>
      <c r="H2880" s="31" t="s">
        <v>530</v>
      </c>
      <c r="I2880" s="5">
        <v>1</v>
      </c>
      <c r="J2880" s="4"/>
      <c r="K2880" s="32">
        <f>ROUND(K2899,2)</f>
        <v>186</v>
      </c>
      <c r="L2880" s="30" t="s">
        <v>1522</v>
      </c>
      <c r="M2880" s="29"/>
      <c r="N2880" s="29"/>
      <c r="O2880" s="29"/>
      <c r="P2880" s="29"/>
      <c r="Q2880" s="29"/>
      <c r="R2880" s="29"/>
      <c r="S2880" s="29"/>
      <c r="T2880" s="29"/>
      <c r="U2880" s="29"/>
      <c r="V2880" s="29"/>
      <c r="W2880" s="29"/>
      <c r="X2880" s="29"/>
      <c r="Y2880" s="29"/>
      <c r="Z2880" s="29"/>
      <c r="AA2880" s="29"/>
    </row>
    <row r="2881" spans="2:11" x14ac:dyDescent="0.25">
      <c r="B2881" s="24" t="s">
        <v>532</v>
      </c>
    </row>
    <row r="2882" spans="2:11" x14ac:dyDescent="0.25">
      <c r="B2882" t="s">
        <v>723</v>
      </c>
      <c r="C2882" t="s">
        <v>534</v>
      </c>
      <c r="D2882" t="s">
        <v>724</v>
      </c>
      <c r="E2882" s="33">
        <v>0.63</v>
      </c>
      <c r="F2882" t="s">
        <v>536</v>
      </c>
      <c r="G2882" t="s">
        <v>537</v>
      </c>
      <c r="H2882" s="34">
        <v>31.11</v>
      </c>
      <c r="I2882" t="s">
        <v>538</v>
      </c>
      <c r="J2882" s="35">
        <f>ROUND(E2882/I2880* H2882,5)</f>
        <v>19.599299999999999</v>
      </c>
      <c r="K2882" s="36"/>
    </row>
    <row r="2883" spans="2:11" x14ac:dyDescent="0.25">
      <c r="B2883" t="s">
        <v>1523</v>
      </c>
      <c r="C2883" t="s">
        <v>534</v>
      </c>
      <c r="D2883" t="s">
        <v>1524</v>
      </c>
      <c r="E2883" s="33">
        <v>0.72</v>
      </c>
      <c r="F2883" t="s">
        <v>536</v>
      </c>
      <c r="G2883" t="s">
        <v>537</v>
      </c>
      <c r="H2883" s="34">
        <v>32.83</v>
      </c>
      <c r="I2883" t="s">
        <v>538</v>
      </c>
      <c r="J2883" s="35">
        <f>ROUND(E2883/I2880* H2883,5)</f>
        <v>23.637599999999999</v>
      </c>
      <c r="K2883" s="36"/>
    </row>
    <row r="2884" spans="2:11" x14ac:dyDescent="0.25">
      <c r="B2884" t="s">
        <v>725</v>
      </c>
      <c r="C2884" t="s">
        <v>534</v>
      </c>
      <c r="D2884" t="s">
        <v>726</v>
      </c>
      <c r="E2884" s="33">
        <v>0.36</v>
      </c>
      <c r="F2884" t="s">
        <v>536</v>
      </c>
      <c r="G2884" t="s">
        <v>537</v>
      </c>
      <c r="H2884" s="34">
        <v>35.049999999999997</v>
      </c>
      <c r="I2884" t="s">
        <v>538</v>
      </c>
      <c r="J2884" s="35">
        <f>ROUND(E2884/I2880* H2884,5)</f>
        <v>12.618</v>
      </c>
      <c r="K2884" s="36"/>
    </row>
    <row r="2885" spans="2:11" x14ac:dyDescent="0.25">
      <c r="D2885" s="37" t="s">
        <v>539</v>
      </c>
      <c r="E2885" s="36"/>
      <c r="H2885" s="36"/>
      <c r="K2885" s="34">
        <f>SUM(J2882:J2884)</f>
        <v>55.854900000000001</v>
      </c>
    </row>
    <row r="2886" spans="2:11" x14ac:dyDescent="0.25">
      <c r="B2886" s="24" t="s">
        <v>540</v>
      </c>
      <c r="E2886" s="36"/>
      <c r="H2886" s="36"/>
      <c r="K2886" s="36"/>
    </row>
    <row r="2887" spans="2:11" x14ac:dyDescent="0.25">
      <c r="B2887" t="s">
        <v>799</v>
      </c>
      <c r="C2887" t="s">
        <v>534</v>
      </c>
      <c r="D2887" t="s">
        <v>800</v>
      </c>
      <c r="E2887" s="33">
        <v>0.46</v>
      </c>
      <c r="F2887" t="s">
        <v>536</v>
      </c>
      <c r="G2887" t="s">
        <v>537</v>
      </c>
      <c r="H2887" s="34">
        <v>53.99</v>
      </c>
      <c r="I2887" t="s">
        <v>538</v>
      </c>
      <c r="J2887" s="35">
        <f>ROUND(E2887/I2880* H2887,5)</f>
        <v>24.8354</v>
      </c>
      <c r="K2887" s="36"/>
    </row>
    <row r="2888" spans="2:11" x14ac:dyDescent="0.25">
      <c r="B2888" t="s">
        <v>1248</v>
      </c>
      <c r="C2888" t="s">
        <v>534</v>
      </c>
      <c r="D2888" t="s">
        <v>1249</v>
      </c>
      <c r="E2888" s="33">
        <v>0.36</v>
      </c>
      <c r="F2888" t="s">
        <v>536</v>
      </c>
      <c r="G2888" t="s">
        <v>537</v>
      </c>
      <c r="H2888" s="34">
        <v>77.67</v>
      </c>
      <c r="I2888" t="s">
        <v>538</v>
      </c>
      <c r="J2888" s="35">
        <f>ROUND(E2888/I2880* H2888,5)</f>
        <v>27.961200000000002</v>
      </c>
      <c r="K2888" s="36"/>
    </row>
    <row r="2889" spans="2:11" x14ac:dyDescent="0.25">
      <c r="B2889" t="s">
        <v>1084</v>
      </c>
      <c r="C2889" t="s">
        <v>534</v>
      </c>
      <c r="D2889" t="s">
        <v>1085</v>
      </c>
      <c r="E2889" s="33">
        <v>0.41</v>
      </c>
      <c r="F2889" t="s">
        <v>536</v>
      </c>
      <c r="G2889" t="s">
        <v>537</v>
      </c>
      <c r="H2889" s="34">
        <v>71.22</v>
      </c>
      <c r="I2889" t="s">
        <v>538</v>
      </c>
      <c r="J2889" s="35">
        <f>ROUND(E2889/I2880* H2889,5)</f>
        <v>29.200199999999999</v>
      </c>
      <c r="K2889" s="36"/>
    </row>
    <row r="2890" spans="2:11" x14ac:dyDescent="0.25">
      <c r="B2890" t="s">
        <v>661</v>
      </c>
      <c r="C2890" t="s">
        <v>534</v>
      </c>
      <c r="D2890" t="s">
        <v>662</v>
      </c>
      <c r="E2890" s="33">
        <v>0.55549999999999999</v>
      </c>
      <c r="F2890" t="s">
        <v>536</v>
      </c>
      <c r="G2890" t="s">
        <v>537</v>
      </c>
      <c r="H2890" s="34">
        <v>67.13</v>
      </c>
      <c r="I2890" t="s">
        <v>538</v>
      </c>
      <c r="J2890" s="35">
        <f>ROUND(E2890/I2880* H2890,5)</f>
        <v>37.29072</v>
      </c>
      <c r="K2890" s="36"/>
    </row>
    <row r="2891" spans="2:11" x14ac:dyDescent="0.25">
      <c r="D2891" s="37" t="s">
        <v>543</v>
      </c>
      <c r="E2891" s="36"/>
      <c r="H2891" s="36"/>
      <c r="K2891" s="34">
        <f>SUM(J2887:J2890)</f>
        <v>119.28752</v>
      </c>
    </row>
    <row r="2892" spans="2:11" x14ac:dyDescent="0.25">
      <c r="B2892" s="24" t="s">
        <v>544</v>
      </c>
      <c r="E2892" s="36"/>
      <c r="H2892" s="36"/>
      <c r="K2892" s="36"/>
    </row>
    <row r="2893" spans="2:11" ht="105" x14ac:dyDescent="0.25">
      <c r="B2893" t="s">
        <v>551</v>
      </c>
      <c r="C2893" t="s">
        <v>19</v>
      </c>
      <c r="D2893" s="38" t="s">
        <v>552</v>
      </c>
      <c r="E2893" s="33">
        <v>0.45</v>
      </c>
      <c r="G2893" t="s">
        <v>537</v>
      </c>
      <c r="H2893" s="34">
        <v>2.59</v>
      </c>
      <c r="I2893" t="s">
        <v>538</v>
      </c>
      <c r="J2893" s="35">
        <f>ROUND(E2893* H2893,5)</f>
        <v>1.1655</v>
      </c>
      <c r="K2893" s="36"/>
    </row>
    <row r="2894" spans="2:11" x14ac:dyDescent="0.25">
      <c r="D2894" s="37" t="s">
        <v>553</v>
      </c>
      <c r="E2894" s="36"/>
      <c r="H2894" s="36"/>
      <c r="K2894" s="34">
        <f>SUM(J2893:J2893)</f>
        <v>1.1655</v>
      </c>
    </row>
    <row r="2895" spans="2:11" x14ac:dyDescent="0.25">
      <c r="E2895" s="36"/>
      <c r="H2895" s="36"/>
      <c r="K2895" s="36"/>
    </row>
    <row r="2896" spans="2:11" x14ac:dyDescent="0.25">
      <c r="D2896" s="37" t="s">
        <v>555</v>
      </c>
      <c r="E2896" s="36"/>
      <c r="H2896" s="36">
        <v>1.5</v>
      </c>
      <c r="I2896" t="s">
        <v>556</v>
      </c>
      <c r="J2896">
        <f>ROUND(H2896/100*K2885,5)</f>
        <v>0.83782000000000001</v>
      </c>
      <c r="K2896" s="36"/>
    </row>
    <row r="2897" spans="1:27" x14ac:dyDescent="0.25">
      <c r="D2897" s="37" t="s">
        <v>554</v>
      </c>
      <c r="E2897" s="36"/>
      <c r="H2897" s="36"/>
      <c r="K2897" s="39">
        <f>SUM(J2881:J2896)</f>
        <v>177.14574000000002</v>
      </c>
    </row>
    <row r="2898" spans="1:27" x14ac:dyDescent="0.25">
      <c r="D2898" s="37" t="s">
        <v>596</v>
      </c>
      <c r="E2898" s="36"/>
      <c r="H2898" s="36">
        <v>5</v>
      </c>
      <c r="I2898" t="s">
        <v>556</v>
      </c>
      <c r="K2898" s="34">
        <f>ROUND(H2898/100*K2897,5)</f>
        <v>8.8572900000000008</v>
      </c>
    </row>
    <row r="2899" spans="1:27" x14ac:dyDescent="0.25">
      <c r="D2899" s="37" t="s">
        <v>557</v>
      </c>
      <c r="E2899" s="36"/>
      <c r="H2899" s="36"/>
      <c r="K2899" s="39">
        <f>SUM(K2897:K2898)</f>
        <v>186.00303000000002</v>
      </c>
    </row>
    <row r="2901" spans="1:27" ht="45" customHeight="1" x14ac:dyDescent="0.25">
      <c r="A2901" s="28" t="s">
        <v>1525</v>
      </c>
      <c r="B2901" s="28" t="s">
        <v>445</v>
      </c>
      <c r="C2901" s="29" t="s">
        <v>31</v>
      </c>
      <c r="D2901" s="7" t="s">
        <v>446</v>
      </c>
      <c r="E2901" s="6"/>
      <c r="F2901" s="6"/>
      <c r="G2901" s="29"/>
      <c r="H2901" s="31" t="s">
        <v>530</v>
      </c>
      <c r="I2901" s="5">
        <v>1</v>
      </c>
      <c r="J2901" s="4"/>
      <c r="K2901" s="32">
        <f>ROUND(K2920,2)</f>
        <v>118.97</v>
      </c>
      <c r="L2901" s="30" t="s">
        <v>1526</v>
      </c>
      <c r="M2901" s="29"/>
      <c r="N2901" s="29"/>
      <c r="O2901" s="29"/>
      <c r="P2901" s="29"/>
      <c r="Q2901" s="29"/>
      <c r="R2901" s="29"/>
      <c r="S2901" s="29"/>
      <c r="T2901" s="29"/>
      <c r="U2901" s="29"/>
      <c r="V2901" s="29"/>
      <c r="W2901" s="29"/>
      <c r="X2901" s="29"/>
      <c r="Y2901" s="29"/>
      <c r="Z2901" s="29"/>
      <c r="AA2901" s="29"/>
    </row>
    <row r="2902" spans="1:27" x14ac:dyDescent="0.25">
      <c r="B2902" s="24" t="s">
        <v>532</v>
      </c>
    </row>
    <row r="2903" spans="1:27" x14ac:dyDescent="0.25">
      <c r="B2903" t="s">
        <v>723</v>
      </c>
      <c r="C2903" t="s">
        <v>534</v>
      </c>
      <c r="D2903" t="s">
        <v>724</v>
      </c>
      <c r="E2903" s="33">
        <v>0.52</v>
      </c>
      <c r="F2903" t="s">
        <v>536</v>
      </c>
      <c r="G2903" t="s">
        <v>537</v>
      </c>
      <c r="H2903" s="34">
        <v>31.11</v>
      </c>
      <c r="I2903" t="s">
        <v>538</v>
      </c>
      <c r="J2903" s="35">
        <f>ROUND(E2903/I2901* H2903,5)</f>
        <v>16.177199999999999</v>
      </c>
      <c r="K2903" s="36"/>
    </row>
    <row r="2904" spans="1:27" x14ac:dyDescent="0.25">
      <c r="B2904" t="s">
        <v>725</v>
      </c>
      <c r="C2904" t="s">
        <v>534</v>
      </c>
      <c r="D2904" t="s">
        <v>726</v>
      </c>
      <c r="E2904" s="33">
        <v>0.13200000000000001</v>
      </c>
      <c r="F2904" t="s">
        <v>536</v>
      </c>
      <c r="G2904" t="s">
        <v>537</v>
      </c>
      <c r="H2904" s="34">
        <v>35.049999999999997</v>
      </c>
      <c r="I2904" t="s">
        <v>538</v>
      </c>
      <c r="J2904" s="35">
        <f>ROUND(E2904/I2901* H2904,5)</f>
        <v>4.6265999999999998</v>
      </c>
      <c r="K2904" s="36"/>
    </row>
    <row r="2905" spans="1:27" x14ac:dyDescent="0.25">
      <c r="B2905" t="s">
        <v>1523</v>
      </c>
      <c r="C2905" t="s">
        <v>534</v>
      </c>
      <c r="D2905" t="s">
        <v>1524</v>
      </c>
      <c r="E2905" s="33">
        <v>0.26400000000000001</v>
      </c>
      <c r="F2905" t="s">
        <v>536</v>
      </c>
      <c r="G2905" t="s">
        <v>537</v>
      </c>
      <c r="H2905" s="34">
        <v>32.83</v>
      </c>
      <c r="I2905" t="s">
        <v>538</v>
      </c>
      <c r="J2905" s="35">
        <f>ROUND(E2905/I2901* H2905,5)</f>
        <v>8.6671200000000006</v>
      </c>
      <c r="K2905" s="36"/>
    </row>
    <row r="2906" spans="1:27" x14ac:dyDescent="0.25">
      <c r="D2906" s="37" t="s">
        <v>539</v>
      </c>
      <c r="E2906" s="36"/>
      <c r="H2906" s="36"/>
      <c r="K2906" s="34">
        <f>SUM(J2903:J2905)</f>
        <v>29.47092</v>
      </c>
    </row>
    <row r="2907" spans="1:27" x14ac:dyDescent="0.25">
      <c r="B2907" s="24" t="s">
        <v>540</v>
      </c>
      <c r="E2907" s="36"/>
      <c r="H2907" s="36"/>
      <c r="K2907" s="36"/>
    </row>
    <row r="2908" spans="1:27" x14ac:dyDescent="0.25">
      <c r="B2908" t="s">
        <v>661</v>
      </c>
      <c r="C2908" t="s">
        <v>534</v>
      </c>
      <c r="D2908" t="s">
        <v>662</v>
      </c>
      <c r="E2908" s="33">
        <v>0.47099999999999997</v>
      </c>
      <c r="F2908" t="s">
        <v>536</v>
      </c>
      <c r="G2908" t="s">
        <v>537</v>
      </c>
      <c r="H2908" s="34">
        <v>67.13</v>
      </c>
      <c r="I2908" t="s">
        <v>538</v>
      </c>
      <c r="J2908" s="35">
        <f>ROUND(E2908/I2901* H2908,5)</f>
        <v>31.618230000000001</v>
      </c>
      <c r="K2908" s="36"/>
    </row>
    <row r="2909" spans="1:27" x14ac:dyDescent="0.25">
      <c r="B2909" t="s">
        <v>1084</v>
      </c>
      <c r="C2909" t="s">
        <v>534</v>
      </c>
      <c r="D2909" t="s">
        <v>1085</v>
      </c>
      <c r="E2909" s="33">
        <v>0.32</v>
      </c>
      <c r="F2909" t="s">
        <v>536</v>
      </c>
      <c r="G2909" t="s">
        <v>537</v>
      </c>
      <c r="H2909" s="34">
        <v>71.22</v>
      </c>
      <c r="I2909" t="s">
        <v>538</v>
      </c>
      <c r="J2909" s="35">
        <f>ROUND(E2909/I2901* H2909,5)</f>
        <v>22.790400000000002</v>
      </c>
      <c r="K2909" s="36"/>
    </row>
    <row r="2910" spans="1:27" x14ac:dyDescent="0.25">
      <c r="B2910" t="s">
        <v>799</v>
      </c>
      <c r="C2910" t="s">
        <v>534</v>
      </c>
      <c r="D2910" t="s">
        <v>800</v>
      </c>
      <c r="E2910" s="33">
        <v>0.39</v>
      </c>
      <c r="F2910" t="s">
        <v>536</v>
      </c>
      <c r="G2910" t="s">
        <v>537</v>
      </c>
      <c r="H2910" s="34">
        <v>53.99</v>
      </c>
      <c r="I2910" t="s">
        <v>538</v>
      </c>
      <c r="J2910" s="35">
        <f>ROUND(E2910/I2901* H2910,5)</f>
        <v>21.056100000000001</v>
      </c>
      <c r="K2910" s="36"/>
    </row>
    <row r="2911" spans="1:27" x14ac:dyDescent="0.25">
      <c r="B2911" t="s">
        <v>1527</v>
      </c>
      <c r="C2911" t="s">
        <v>534</v>
      </c>
      <c r="D2911" t="s">
        <v>1528</v>
      </c>
      <c r="E2911" s="33">
        <v>0.1</v>
      </c>
      <c r="F2911" t="s">
        <v>536</v>
      </c>
      <c r="G2911" t="s">
        <v>537</v>
      </c>
      <c r="H2911" s="34">
        <v>69.900000000000006</v>
      </c>
      <c r="I2911" t="s">
        <v>538</v>
      </c>
      <c r="J2911" s="35">
        <f>ROUND(E2911/I2901* H2911,5)</f>
        <v>6.99</v>
      </c>
      <c r="K2911" s="36"/>
    </row>
    <row r="2912" spans="1:27" x14ac:dyDescent="0.25">
      <c r="D2912" s="37" t="s">
        <v>543</v>
      </c>
      <c r="E2912" s="36"/>
      <c r="H2912" s="36"/>
      <c r="K2912" s="34">
        <f>SUM(J2908:J2911)</f>
        <v>82.454729999999998</v>
      </c>
    </row>
    <row r="2913" spans="1:27" x14ac:dyDescent="0.25">
      <c r="B2913" s="24" t="s">
        <v>544</v>
      </c>
      <c r="E2913" s="36"/>
      <c r="H2913" s="36"/>
      <c r="K2913" s="36"/>
    </row>
    <row r="2914" spans="1:27" ht="105" x14ac:dyDescent="0.25">
      <c r="B2914" t="s">
        <v>551</v>
      </c>
      <c r="C2914" t="s">
        <v>19</v>
      </c>
      <c r="D2914" s="38" t="s">
        <v>552</v>
      </c>
      <c r="E2914" s="33">
        <v>0.36</v>
      </c>
      <c r="G2914" t="s">
        <v>537</v>
      </c>
      <c r="H2914" s="34">
        <v>2.59</v>
      </c>
      <c r="I2914" t="s">
        <v>538</v>
      </c>
      <c r="J2914" s="35">
        <f>ROUND(E2914* H2914,5)</f>
        <v>0.93240000000000001</v>
      </c>
      <c r="K2914" s="36"/>
    </row>
    <row r="2915" spans="1:27" x14ac:dyDescent="0.25">
      <c r="D2915" s="37" t="s">
        <v>553</v>
      </c>
      <c r="E2915" s="36"/>
      <c r="H2915" s="36"/>
      <c r="K2915" s="34">
        <f>SUM(J2914:J2914)</f>
        <v>0.93240000000000001</v>
      </c>
    </row>
    <row r="2916" spans="1:27" x14ac:dyDescent="0.25">
      <c r="E2916" s="36"/>
      <c r="H2916" s="36"/>
      <c r="K2916" s="36"/>
    </row>
    <row r="2917" spans="1:27" x14ac:dyDescent="0.25">
      <c r="D2917" s="37" t="s">
        <v>555</v>
      </c>
      <c r="E2917" s="36"/>
      <c r="H2917" s="36">
        <v>1.5</v>
      </c>
      <c r="I2917" t="s">
        <v>556</v>
      </c>
      <c r="J2917">
        <f>ROUND(H2917/100*K2906,5)</f>
        <v>0.44206000000000001</v>
      </c>
      <c r="K2917" s="36"/>
    </row>
    <row r="2918" spans="1:27" x14ac:dyDescent="0.25">
      <c r="D2918" s="37" t="s">
        <v>554</v>
      </c>
      <c r="E2918" s="36"/>
      <c r="H2918" s="36"/>
      <c r="K2918" s="39">
        <f>SUM(J2902:J2917)</f>
        <v>113.30011</v>
      </c>
    </row>
    <row r="2919" spans="1:27" x14ac:dyDescent="0.25">
      <c r="D2919" s="37" t="s">
        <v>596</v>
      </c>
      <c r="E2919" s="36"/>
      <c r="H2919" s="36">
        <v>5</v>
      </c>
      <c r="I2919" t="s">
        <v>556</v>
      </c>
      <c r="K2919" s="34">
        <f>ROUND(H2919/100*K2918,5)</f>
        <v>5.6650099999999997</v>
      </c>
    </row>
    <row r="2920" spans="1:27" x14ac:dyDescent="0.25">
      <c r="D2920" s="37" t="s">
        <v>557</v>
      </c>
      <c r="E2920" s="36"/>
      <c r="H2920" s="36"/>
      <c r="K2920" s="39">
        <f>SUM(K2918:K2919)</f>
        <v>118.96512</v>
      </c>
    </row>
    <row r="2922" spans="1:27" ht="45" customHeight="1" x14ac:dyDescent="0.25">
      <c r="A2922" s="28" t="s">
        <v>1529</v>
      </c>
      <c r="B2922" s="28" t="s">
        <v>449</v>
      </c>
      <c r="C2922" s="29" t="s">
        <v>31</v>
      </c>
      <c r="D2922" s="7" t="s">
        <v>450</v>
      </c>
      <c r="E2922" s="6"/>
      <c r="F2922" s="6"/>
      <c r="G2922" s="29"/>
      <c r="H2922" s="31" t="s">
        <v>530</v>
      </c>
      <c r="I2922" s="5">
        <v>1</v>
      </c>
      <c r="J2922" s="4"/>
      <c r="K2922" s="32">
        <f>ROUND(K2935,2)</f>
        <v>3.02</v>
      </c>
      <c r="L2922" s="30" t="s">
        <v>1530</v>
      </c>
      <c r="M2922" s="29"/>
      <c r="N2922" s="29"/>
      <c r="O2922" s="29"/>
      <c r="P2922" s="29"/>
      <c r="Q2922" s="29"/>
      <c r="R2922" s="29"/>
      <c r="S2922" s="29"/>
      <c r="T2922" s="29"/>
      <c r="U2922" s="29"/>
      <c r="V2922" s="29"/>
      <c r="W2922" s="29"/>
      <c r="X2922" s="29"/>
      <c r="Y2922" s="29"/>
      <c r="Z2922" s="29"/>
      <c r="AA2922" s="29"/>
    </row>
    <row r="2923" spans="1:27" x14ac:dyDescent="0.25">
      <c r="B2923" s="24" t="s">
        <v>532</v>
      </c>
    </row>
    <row r="2924" spans="1:27" x14ac:dyDescent="0.25">
      <c r="B2924" t="s">
        <v>723</v>
      </c>
      <c r="C2924" t="s">
        <v>534</v>
      </c>
      <c r="D2924" t="s">
        <v>724</v>
      </c>
      <c r="E2924" s="33">
        <v>6.5000000000000002E-2</v>
      </c>
      <c r="F2924" t="s">
        <v>536</v>
      </c>
      <c r="G2924" t="s">
        <v>537</v>
      </c>
      <c r="H2924" s="34">
        <v>31.11</v>
      </c>
      <c r="I2924" t="s">
        <v>538</v>
      </c>
      <c r="J2924" s="35">
        <f>ROUND(E2924/I2922* H2924,5)</f>
        <v>2.0221499999999999</v>
      </c>
      <c r="K2924" s="36"/>
    </row>
    <row r="2925" spans="1:27" x14ac:dyDescent="0.25">
      <c r="B2925" t="s">
        <v>725</v>
      </c>
      <c r="C2925" t="s">
        <v>534</v>
      </c>
      <c r="D2925" t="s">
        <v>726</v>
      </c>
      <c r="E2925" s="33">
        <v>8.0000000000000002E-3</v>
      </c>
      <c r="F2925" t="s">
        <v>536</v>
      </c>
      <c r="G2925" t="s">
        <v>537</v>
      </c>
      <c r="H2925" s="34">
        <v>35.049999999999997</v>
      </c>
      <c r="I2925" t="s">
        <v>538</v>
      </c>
      <c r="J2925" s="35">
        <f>ROUND(E2925/I2922* H2925,5)</f>
        <v>0.28039999999999998</v>
      </c>
      <c r="K2925" s="36"/>
    </row>
    <row r="2926" spans="1:27" x14ac:dyDescent="0.25">
      <c r="B2926" t="s">
        <v>1523</v>
      </c>
      <c r="C2926" t="s">
        <v>534</v>
      </c>
      <c r="D2926" t="s">
        <v>1524</v>
      </c>
      <c r="E2926" s="33">
        <v>1.6E-2</v>
      </c>
      <c r="F2926" t="s">
        <v>536</v>
      </c>
      <c r="G2926" t="s">
        <v>537</v>
      </c>
      <c r="H2926" s="34">
        <v>32.83</v>
      </c>
      <c r="I2926" t="s">
        <v>538</v>
      </c>
      <c r="J2926" s="35">
        <f>ROUND(E2926/I2922* H2926,5)</f>
        <v>0.52527999999999997</v>
      </c>
      <c r="K2926" s="36"/>
    </row>
    <row r="2927" spans="1:27" x14ac:dyDescent="0.25">
      <c r="D2927" s="37" t="s">
        <v>539</v>
      </c>
      <c r="E2927" s="36"/>
      <c r="H2927" s="36"/>
      <c r="K2927" s="34">
        <f>SUM(J2924:J2926)</f>
        <v>2.8278300000000001</v>
      </c>
    </row>
    <row r="2928" spans="1:27" x14ac:dyDescent="0.25">
      <c r="B2928" s="24" t="s">
        <v>544</v>
      </c>
      <c r="E2928" s="36"/>
      <c r="H2928" s="36"/>
      <c r="K2928" s="36"/>
    </row>
    <row r="2929" spans="1:27" ht="105" x14ac:dyDescent="0.25">
      <c r="B2929" t="s">
        <v>551</v>
      </c>
      <c r="C2929" t="s">
        <v>19</v>
      </c>
      <c r="D2929" s="38" t="s">
        <v>552</v>
      </c>
      <c r="E2929" s="33">
        <v>3.13E-3</v>
      </c>
      <c r="G2929" t="s">
        <v>537</v>
      </c>
      <c r="H2929" s="34">
        <v>2.59</v>
      </c>
      <c r="I2929" t="s">
        <v>538</v>
      </c>
      <c r="J2929" s="35">
        <f>ROUND(E2929* H2929,5)</f>
        <v>8.1099999999999992E-3</v>
      </c>
      <c r="K2929" s="36"/>
    </row>
    <row r="2930" spans="1:27" x14ac:dyDescent="0.25">
      <c r="D2930" s="37" t="s">
        <v>553</v>
      </c>
      <c r="E2930" s="36"/>
      <c r="H2930" s="36"/>
      <c r="K2930" s="34">
        <f>SUM(J2929:J2929)</f>
        <v>8.1099999999999992E-3</v>
      </c>
    </row>
    <row r="2931" spans="1:27" x14ac:dyDescent="0.25">
      <c r="E2931" s="36"/>
      <c r="H2931" s="36"/>
      <c r="K2931" s="36"/>
    </row>
    <row r="2932" spans="1:27" x14ac:dyDescent="0.25">
      <c r="D2932" s="37" t="s">
        <v>555</v>
      </c>
      <c r="E2932" s="36"/>
      <c r="H2932" s="36">
        <v>1.5</v>
      </c>
      <c r="I2932" t="s">
        <v>556</v>
      </c>
      <c r="J2932">
        <f>ROUND(H2932/100*K2927,5)</f>
        <v>4.2419999999999999E-2</v>
      </c>
      <c r="K2932" s="36"/>
    </row>
    <row r="2933" spans="1:27" x14ac:dyDescent="0.25">
      <c r="D2933" s="37" t="s">
        <v>554</v>
      </c>
      <c r="E2933" s="36"/>
      <c r="H2933" s="36"/>
      <c r="K2933" s="39">
        <f>SUM(J2923:J2932)</f>
        <v>2.8783599999999998</v>
      </c>
    </row>
    <row r="2934" spans="1:27" x14ac:dyDescent="0.25">
      <c r="D2934" s="37" t="s">
        <v>596</v>
      </c>
      <c r="E2934" s="36"/>
      <c r="H2934" s="36">
        <v>5</v>
      </c>
      <c r="I2934" t="s">
        <v>556</v>
      </c>
      <c r="K2934" s="34">
        <f>ROUND(H2934/100*K2933,5)</f>
        <v>0.14391999999999999</v>
      </c>
    </row>
    <row r="2935" spans="1:27" x14ac:dyDescent="0.25">
      <c r="D2935" s="37" t="s">
        <v>557</v>
      </c>
      <c r="E2935" s="36"/>
      <c r="H2935" s="36"/>
      <c r="K2935" s="39">
        <f>SUM(K2933:K2934)</f>
        <v>3.0222799999999999</v>
      </c>
    </row>
    <row r="2937" spans="1:27" ht="45" customHeight="1" x14ac:dyDescent="0.25">
      <c r="A2937" s="28" t="s">
        <v>1531</v>
      </c>
      <c r="B2937" s="28" t="s">
        <v>59</v>
      </c>
      <c r="C2937" s="29" t="s">
        <v>31</v>
      </c>
      <c r="D2937" s="7" t="s">
        <v>60</v>
      </c>
      <c r="E2937" s="6"/>
      <c r="F2937" s="6"/>
      <c r="G2937" s="29"/>
      <c r="H2937" s="31" t="s">
        <v>530</v>
      </c>
      <c r="I2937" s="5">
        <v>1</v>
      </c>
      <c r="J2937" s="4"/>
      <c r="K2937" s="32">
        <f>ROUND(K2951,2)</f>
        <v>98.38</v>
      </c>
      <c r="L2937" s="30" t="s">
        <v>1532</v>
      </c>
      <c r="M2937" s="29"/>
      <c r="N2937" s="29"/>
      <c r="O2937" s="29"/>
      <c r="P2937" s="29"/>
      <c r="Q2937" s="29"/>
      <c r="R2937" s="29"/>
      <c r="S2937" s="29"/>
      <c r="T2937" s="29"/>
      <c r="U2937" s="29"/>
      <c r="V2937" s="29"/>
      <c r="W2937" s="29"/>
      <c r="X2937" s="29"/>
      <c r="Y2937" s="29"/>
      <c r="Z2937" s="29"/>
      <c r="AA2937" s="29"/>
    </row>
    <row r="2938" spans="1:27" x14ac:dyDescent="0.25">
      <c r="B2938" s="24" t="s">
        <v>532</v>
      </c>
    </row>
    <row r="2939" spans="1:27" x14ac:dyDescent="0.25">
      <c r="B2939" t="s">
        <v>1533</v>
      </c>
      <c r="C2939" t="s">
        <v>534</v>
      </c>
      <c r="D2939" t="s">
        <v>1534</v>
      </c>
      <c r="E2939" s="33">
        <v>0.5</v>
      </c>
      <c r="F2939" t="s">
        <v>536</v>
      </c>
      <c r="G2939" t="s">
        <v>537</v>
      </c>
      <c r="H2939" s="34">
        <v>26.12</v>
      </c>
      <c r="I2939" t="s">
        <v>538</v>
      </c>
      <c r="J2939" s="35">
        <f>ROUND(E2939/I2937* H2939,5)</f>
        <v>13.06</v>
      </c>
      <c r="K2939" s="36"/>
    </row>
    <row r="2940" spans="1:27" x14ac:dyDescent="0.25">
      <c r="B2940" t="s">
        <v>1535</v>
      </c>
      <c r="C2940" t="s">
        <v>534</v>
      </c>
      <c r="D2940" t="s">
        <v>1536</v>
      </c>
      <c r="E2940" s="33">
        <v>0.5</v>
      </c>
      <c r="F2940" t="s">
        <v>536</v>
      </c>
      <c r="G2940" t="s">
        <v>537</v>
      </c>
      <c r="H2940" s="34">
        <v>29.42</v>
      </c>
      <c r="I2940" t="s">
        <v>538</v>
      </c>
      <c r="J2940" s="35">
        <f>ROUND(E2940/I2937* H2940,5)</f>
        <v>14.71</v>
      </c>
      <c r="K2940" s="36"/>
    </row>
    <row r="2941" spans="1:27" x14ac:dyDescent="0.25">
      <c r="D2941" s="37" t="s">
        <v>539</v>
      </c>
      <c r="E2941" s="36"/>
      <c r="H2941" s="36"/>
      <c r="K2941" s="34">
        <f>SUM(J2939:J2940)</f>
        <v>27.770000000000003</v>
      </c>
    </row>
    <row r="2942" spans="1:27" x14ac:dyDescent="0.25">
      <c r="B2942" s="24" t="s">
        <v>544</v>
      </c>
      <c r="E2942" s="36"/>
      <c r="H2942" s="36"/>
      <c r="K2942" s="36"/>
    </row>
    <row r="2943" spans="1:27" x14ac:dyDescent="0.25">
      <c r="B2943" t="s">
        <v>1537</v>
      </c>
      <c r="C2943" t="s">
        <v>127</v>
      </c>
      <c r="D2943" t="s">
        <v>1538</v>
      </c>
      <c r="E2943" s="33">
        <v>1</v>
      </c>
      <c r="G2943" t="s">
        <v>537</v>
      </c>
      <c r="H2943" s="34">
        <v>3.18</v>
      </c>
      <c r="I2943" t="s">
        <v>538</v>
      </c>
      <c r="J2943" s="35">
        <f>ROUND(E2943* H2943,5)</f>
        <v>3.18</v>
      </c>
      <c r="K2943" s="36"/>
    </row>
    <row r="2944" spans="1:27" x14ac:dyDescent="0.25">
      <c r="B2944" t="s">
        <v>1539</v>
      </c>
      <c r="C2944" t="s">
        <v>19</v>
      </c>
      <c r="D2944" t="s">
        <v>1540</v>
      </c>
      <c r="E2944" s="33">
        <v>0.128</v>
      </c>
      <c r="G2944" t="s">
        <v>537</v>
      </c>
      <c r="H2944" s="34">
        <v>473.2</v>
      </c>
      <c r="I2944" t="s">
        <v>538</v>
      </c>
      <c r="J2944" s="35">
        <f>ROUND(E2944* H2944,5)</f>
        <v>60.569600000000001</v>
      </c>
      <c r="K2944" s="36"/>
    </row>
    <row r="2945" spans="1:27" x14ac:dyDescent="0.25">
      <c r="B2945" t="s">
        <v>1541</v>
      </c>
      <c r="C2945" t="s">
        <v>14</v>
      </c>
      <c r="D2945" t="s">
        <v>1542</v>
      </c>
      <c r="E2945" s="33">
        <v>1.6</v>
      </c>
      <c r="G2945" t="s">
        <v>537</v>
      </c>
      <c r="H2945" s="34">
        <v>1.1000000000000001</v>
      </c>
      <c r="I2945" t="s">
        <v>538</v>
      </c>
      <c r="J2945" s="35">
        <f>ROUND(E2945* H2945,5)</f>
        <v>1.76</v>
      </c>
      <c r="K2945" s="36"/>
    </row>
    <row r="2946" spans="1:27" x14ac:dyDescent="0.25">
      <c r="D2946" s="37" t="s">
        <v>553</v>
      </c>
      <c r="E2946" s="36"/>
      <c r="H2946" s="36"/>
      <c r="K2946" s="34">
        <f>SUM(J2943:J2945)</f>
        <v>65.509600000000006</v>
      </c>
    </row>
    <row r="2947" spans="1:27" x14ac:dyDescent="0.25">
      <c r="E2947" s="36"/>
      <c r="H2947" s="36"/>
      <c r="K2947" s="36"/>
    </row>
    <row r="2948" spans="1:27" x14ac:dyDescent="0.25">
      <c r="D2948" s="37" t="s">
        <v>555</v>
      </c>
      <c r="E2948" s="36"/>
      <c r="H2948" s="36">
        <v>1.5</v>
      </c>
      <c r="I2948" t="s">
        <v>556</v>
      </c>
      <c r="J2948">
        <f>ROUND(H2948/100*K2941,5)</f>
        <v>0.41654999999999998</v>
      </c>
      <c r="K2948" s="36"/>
    </row>
    <row r="2949" spans="1:27" x14ac:dyDescent="0.25">
      <c r="D2949" s="37" t="s">
        <v>554</v>
      </c>
      <c r="E2949" s="36"/>
      <c r="H2949" s="36"/>
      <c r="K2949" s="39">
        <f>SUM(J2938:J2948)</f>
        <v>93.696150000000003</v>
      </c>
    </row>
    <row r="2950" spans="1:27" x14ac:dyDescent="0.25">
      <c r="D2950" s="37" t="s">
        <v>596</v>
      </c>
      <c r="E2950" s="36"/>
      <c r="H2950" s="36">
        <v>5</v>
      </c>
      <c r="I2950" t="s">
        <v>556</v>
      </c>
      <c r="K2950" s="34">
        <f>ROUND(H2950/100*K2949,5)</f>
        <v>4.6848099999999997</v>
      </c>
    </row>
    <row r="2951" spans="1:27" x14ac:dyDescent="0.25">
      <c r="D2951" s="37" t="s">
        <v>557</v>
      </c>
      <c r="E2951" s="36"/>
      <c r="H2951" s="36"/>
      <c r="K2951" s="39">
        <f>SUM(K2949:K2950)</f>
        <v>98.380960000000002</v>
      </c>
    </row>
    <row r="2953" spans="1:27" ht="45" customHeight="1" x14ac:dyDescent="0.25">
      <c r="A2953" s="28" t="s">
        <v>1543</v>
      </c>
      <c r="B2953" s="28" t="s">
        <v>437</v>
      </c>
      <c r="C2953" s="29" t="s">
        <v>31</v>
      </c>
      <c r="D2953" s="7" t="s">
        <v>438</v>
      </c>
      <c r="E2953" s="6"/>
      <c r="F2953" s="6"/>
      <c r="G2953" s="29"/>
      <c r="H2953" s="31" t="s">
        <v>530</v>
      </c>
      <c r="I2953" s="5">
        <v>1</v>
      </c>
      <c r="J2953" s="4"/>
      <c r="K2953" s="32">
        <f>ROUND(K2966,2)</f>
        <v>38.46</v>
      </c>
      <c r="L2953" s="30" t="s">
        <v>1544</v>
      </c>
      <c r="M2953" s="29"/>
      <c r="N2953" s="29"/>
      <c r="O2953" s="29"/>
      <c r="P2953" s="29"/>
      <c r="Q2953" s="29"/>
      <c r="R2953" s="29"/>
      <c r="S2953" s="29"/>
      <c r="T2953" s="29"/>
      <c r="U2953" s="29"/>
      <c r="V2953" s="29"/>
      <c r="W2953" s="29"/>
      <c r="X2953" s="29"/>
      <c r="Y2953" s="29"/>
      <c r="Z2953" s="29"/>
      <c r="AA2953" s="29"/>
    </row>
    <row r="2954" spans="1:27" x14ac:dyDescent="0.25">
      <c r="B2954" s="24" t="s">
        <v>532</v>
      </c>
    </row>
    <row r="2955" spans="1:27" x14ac:dyDescent="0.25">
      <c r="B2955" t="s">
        <v>723</v>
      </c>
      <c r="C2955" t="s">
        <v>534</v>
      </c>
      <c r="D2955" t="s">
        <v>724</v>
      </c>
      <c r="E2955" s="33">
        <v>0.318</v>
      </c>
      <c r="F2955" t="s">
        <v>536</v>
      </c>
      <c r="G2955" t="s">
        <v>537</v>
      </c>
      <c r="H2955" s="34">
        <v>31.11</v>
      </c>
      <c r="I2955" t="s">
        <v>538</v>
      </c>
      <c r="J2955" s="35">
        <f>ROUND(E2955/I2953* H2955,5)</f>
        <v>9.8929799999999997</v>
      </c>
      <c r="K2955" s="36"/>
    </row>
    <row r="2956" spans="1:27" x14ac:dyDescent="0.25">
      <c r="B2956" t="s">
        <v>725</v>
      </c>
      <c r="C2956" t="s">
        <v>534</v>
      </c>
      <c r="D2956" t="s">
        <v>726</v>
      </c>
      <c r="E2956" s="33">
        <v>0.318</v>
      </c>
      <c r="F2956" t="s">
        <v>536</v>
      </c>
      <c r="G2956" t="s">
        <v>537</v>
      </c>
      <c r="H2956" s="34">
        <v>35.049999999999997</v>
      </c>
      <c r="I2956" t="s">
        <v>538</v>
      </c>
      <c r="J2956" s="35">
        <f>ROUND(E2956/I2953* H2956,5)</f>
        <v>11.145899999999999</v>
      </c>
      <c r="K2956" s="36"/>
    </row>
    <row r="2957" spans="1:27" x14ac:dyDescent="0.25">
      <c r="D2957" s="37" t="s">
        <v>539</v>
      </c>
      <c r="E2957" s="36"/>
      <c r="H2957" s="36"/>
      <c r="K2957" s="34">
        <f>SUM(J2955:J2956)</f>
        <v>21.038879999999999</v>
      </c>
    </row>
    <row r="2958" spans="1:27" x14ac:dyDescent="0.25">
      <c r="B2958" s="24" t="s">
        <v>544</v>
      </c>
      <c r="E2958" s="36"/>
      <c r="H2958" s="36"/>
      <c r="K2958" s="36"/>
    </row>
    <row r="2959" spans="1:27" x14ac:dyDescent="0.25">
      <c r="B2959" t="s">
        <v>1545</v>
      </c>
      <c r="C2959" t="s">
        <v>31</v>
      </c>
      <c r="D2959" t="s">
        <v>1546</v>
      </c>
      <c r="E2959" s="33">
        <v>3</v>
      </c>
      <c r="G2959" t="s">
        <v>537</v>
      </c>
      <c r="H2959" s="34">
        <v>4.43</v>
      </c>
      <c r="I2959" t="s">
        <v>538</v>
      </c>
      <c r="J2959" s="35">
        <f>ROUND(E2959* H2959,5)</f>
        <v>13.29</v>
      </c>
      <c r="K2959" s="36"/>
    </row>
    <row r="2960" spans="1:27" x14ac:dyDescent="0.25">
      <c r="B2960" t="s">
        <v>1547</v>
      </c>
      <c r="C2960" t="s">
        <v>31</v>
      </c>
      <c r="D2960" t="s">
        <v>1548</v>
      </c>
      <c r="E2960" s="33">
        <v>3</v>
      </c>
      <c r="G2960" t="s">
        <v>537</v>
      </c>
      <c r="H2960" s="34">
        <v>0.66</v>
      </c>
      <c r="I2960" t="s">
        <v>538</v>
      </c>
      <c r="J2960" s="35">
        <f>ROUND(E2960* H2960,5)</f>
        <v>1.98</v>
      </c>
      <c r="K2960" s="36"/>
    </row>
    <row r="2961" spans="1:27" x14ac:dyDescent="0.25">
      <c r="D2961" s="37" t="s">
        <v>553</v>
      </c>
      <c r="E2961" s="36"/>
      <c r="H2961" s="36"/>
      <c r="K2961" s="34">
        <f>SUM(J2959:J2960)</f>
        <v>15.27</v>
      </c>
    </row>
    <row r="2962" spans="1:27" x14ac:dyDescent="0.25">
      <c r="E2962" s="36"/>
      <c r="H2962" s="36"/>
      <c r="K2962" s="36"/>
    </row>
    <row r="2963" spans="1:27" x14ac:dyDescent="0.25">
      <c r="D2963" s="37" t="s">
        <v>555</v>
      </c>
      <c r="E2963" s="36"/>
      <c r="H2963" s="36">
        <v>1.5</v>
      </c>
      <c r="I2963" t="s">
        <v>556</v>
      </c>
      <c r="J2963">
        <f>ROUND(H2963/100*K2957,5)</f>
        <v>0.31558000000000003</v>
      </c>
      <c r="K2963" s="36"/>
    </row>
    <row r="2964" spans="1:27" x14ac:dyDescent="0.25">
      <c r="D2964" s="37" t="s">
        <v>554</v>
      </c>
      <c r="E2964" s="36"/>
      <c r="H2964" s="36"/>
      <c r="K2964" s="39">
        <f>SUM(J2954:J2963)</f>
        <v>36.624459999999992</v>
      </c>
    </row>
    <row r="2965" spans="1:27" x14ac:dyDescent="0.25">
      <c r="D2965" s="37" t="s">
        <v>596</v>
      </c>
      <c r="E2965" s="36"/>
      <c r="H2965" s="36">
        <v>5</v>
      </c>
      <c r="I2965" t="s">
        <v>556</v>
      </c>
      <c r="K2965" s="34">
        <f>ROUND(H2965/100*K2964,5)</f>
        <v>1.8312200000000001</v>
      </c>
    </row>
    <row r="2966" spans="1:27" x14ac:dyDescent="0.25">
      <c r="D2966" s="37" t="s">
        <v>557</v>
      </c>
      <c r="E2966" s="36"/>
      <c r="H2966" s="36"/>
      <c r="K2966" s="39">
        <f>SUM(K2964:K2965)</f>
        <v>38.455679999999994</v>
      </c>
    </row>
    <row r="2968" spans="1:27" ht="45" customHeight="1" x14ac:dyDescent="0.25">
      <c r="A2968" s="28"/>
      <c r="B2968" s="28" t="s">
        <v>1549</v>
      </c>
      <c r="C2968" s="29" t="s">
        <v>31</v>
      </c>
      <c r="D2968" s="7" t="s">
        <v>1550</v>
      </c>
      <c r="E2968" s="6"/>
      <c r="F2968" s="6"/>
      <c r="G2968" s="29"/>
      <c r="H2968" s="31" t="s">
        <v>530</v>
      </c>
      <c r="I2968" s="5">
        <v>1</v>
      </c>
      <c r="J2968" s="4"/>
      <c r="K2968" s="32">
        <f>ROUND(K2982,2)</f>
        <v>13.69</v>
      </c>
      <c r="L2968" s="30" t="s">
        <v>1551</v>
      </c>
      <c r="M2968" s="29"/>
      <c r="N2968" s="29"/>
      <c r="O2968" s="29"/>
      <c r="P2968" s="29"/>
      <c r="Q2968" s="29"/>
      <c r="R2968" s="29"/>
      <c r="S2968" s="29"/>
      <c r="T2968" s="29"/>
      <c r="U2968" s="29"/>
      <c r="V2968" s="29"/>
      <c r="W2968" s="29"/>
      <c r="X2968" s="29"/>
      <c r="Y2968" s="29"/>
      <c r="Z2968" s="29"/>
      <c r="AA2968" s="29"/>
    </row>
    <row r="2969" spans="1:27" x14ac:dyDescent="0.25">
      <c r="B2969" s="24" t="s">
        <v>532</v>
      </c>
    </row>
    <row r="2970" spans="1:27" x14ac:dyDescent="0.25">
      <c r="B2970" t="s">
        <v>646</v>
      </c>
      <c r="C2970" t="s">
        <v>534</v>
      </c>
      <c r="D2970" t="s">
        <v>606</v>
      </c>
      <c r="E2970" s="33">
        <v>0.22</v>
      </c>
      <c r="F2970" t="s">
        <v>536</v>
      </c>
      <c r="G2970" t="s">
        <v>537</v>
      </c>
      <c r="H2970" s="34">
        <v>24.55</v>
      </c>
      <c r="I2970" t="s">
        <v>538</v>
      </c>
      <c r="J2970" s="35">
        <f>ROUND(E2970/I2968* H2970,5)</f>
        <v>5.4009999999999998</v>
      </c>
      <c r="K2970" s="36"/>
    </row>
    <row r="2971" spans="1:27" x14ac:dyDescent="0.25">
      <c r="B2971" t="s">
        <v>838</v>
      </c>
      <c r="C2971" t="s">
        <v>534</v>
      </c>
      <c r="D2971" t="s">
        <v>839</v>
      </c>
      <c r="E2971" s="33">
        <v>0.25</v>
      </c>
      <c r="F2971" t="s">
        <v>536</v>
      </c>
      <c r="G2971" t="s">
        <v>537</v>
      </c>
      <c r="H2971" s="34">
        <v>29.42</v>
      </c>
      <c r="I2971" t="s">
        <v>538</v>
      </c>
      <c r="J2971" s="35">
        <f>ROUND(E2971/I2968* H2971,5)</f>
        <v>7.3550000000000004</v>
      </c>
      <c r="K2971" s="36"/>
    </row>
    <row r="2972" spans="1:27" x14ac:dyDescent="0.25">
      <c r="D2972" s="37" t="s">
        <v>539</v>
      </c>
      <c r="E2972" s="36"/>
      <c r="H2972" s="36"/>
      <c r="K2972" s="34">
        <f>SUM(J2970:J2971)</f>
        <v>12.756</v>
      </c>
    </row>
    <row r="2973" spans="1:27" x14ac:dyDescent="0.25">
      <c r="B2973" s="24" t="s">
        <v>544</v>
      </c>
      <c r="E2973" s="36"/>
      <c r="H2973" s="36"/>
      <c r="K2973" s="36"/>
    </row>
    <row r="2974" spans="1:27" x14ac:dyDescent="0.25">
      <c r="B2974" t="s">
        <v>1552</v>
      </c>
      <c r="C2974" t="s">
        <v>127</v>
      </c>
      <c r="D2974" t="s">
        <v>1553</v>
      </c>
      <c r="E2974" s="33">
        <v>0.505</v>
      </c>
      <c r="G2974" t="s">
        <v>537</v>
      </c>
      <c r="H2974" s="34">
        <v>0.17</v>
      </c>
      <c r="I2974" t="s">
        <v>538</v>
      </c>
      <c r="J2974" s="35">
        <f>ROUND(E2974* H2974,5)</f>
        <v>8.5849999999999996E-2</v>
      </c>
      <c r="K2974" s="36"/>
    </row>
    <row r="2975" spans="1:27" x14ac:dyDescent="0.25">
      <c r="B2975" t="s">
        <v>1554</v>
      </c>
      <c r="C2975" t="s">
        <v>127</v>
      </c>
      <c r="D2975" t="s">
        <v>1555</v>
      </c>
      <c r="E2975" s="33">
        <v>5.0499999999999998E-3</v>
      </c>
      <c r="G2975" t="s">
        <v>537</v>
      </c>
      <c r="H2975" s="34">
        <v>0.17</v>
      </c>
      <c r="I2975" t="s">
        <v>538</v>
      </c>
      <c r="J2975" s="35">
        <f>ROUND(E2975* H2975,5)</f>
        <v>8.5999999999999998E-4</v>
      </c>
      <c r="K2975" s="36"/>
    </row>
    <row r="2976" spans="1:27" ht="105" x14ac:dyDescent="0.25">
      <c r="B2976" t="s">
        <v>551</v>
      </c>
      <c r="C2976" t="s">
        <v>19</v>
      </c>
      <c r="D2976" s="38" t="s">
        <v>552</v>
      </c>
      <c r="E2976" s="33">
        <v>1E-3</v>
      </c>
      <c r="G2976" t="s">
        <v>537</v>
      </c>
      <c r="H2976" s="34">
        <v>2.59</v>
      </c>
      <c r="I2976" t="s">
        <v>538</v>
      </c>
      <c r="J2976" s="35">
        <f>ROUND(E2976* H2976,5)</f>
        <v>2.5899999999999999E-3</v>
      </c>
      <c r="K2976" s="36"/>
    </row>
    <row r="2977" spans="1:27" x14ac:dyDescent="0.25">
      <c r="D2977" s="37" t="s">
        <v>553</v>
      </c>
      <c r="E2977" s="36"/>
      <c r="H2977" s="36"/>
      <c r="K2977" s="34">
        <f>SUM(J2974:J2976)</f>
        <v>8.929999999999999E-2</v>
      </c>
    </row>
    <row r="2978" spans="1:27" x14ac:dyDescent="0.25">
      <c r="E2978" s="36"/>
      <c r="H2978" s="36"/>
      <c r="K2978" s="36"/>
    </row>
    <row r="2979" spans="1:27" x14ac:dyDescent="0.25">
      <c r="D2979" s="37" t="s">
        <v>555</v>
      </c>
      <c r="E2979" s="36"/>
      <c r="H2979" s="36">
        <v>1.5</v>
      </c>
      <c r="I2979" t="s">
        <v>556</v>
      </c>
      <c r="J2979">
        <f>ROUND(H2979/100*K2972,5)</f>
        <v>0.19134000000000001</v>
      </c>
      <c r="K2979" s="36"/>
    </row>
    <row r="2980" spans="1:27" x14ac:dyDescent="0.25">
      <c r="D2980" s="37" t="s">
        <v>554</v>
      </c>
      <c r="E2980" s="36"/>
      <c r="H2980" s="36"/>
      <c r="K2980" s="39">
        <f>SUM(J2969:J2979)</f>
        <v>13.03664</v>
      </c>
    </row>
    <row r="2981" spans="1:27" x14ac:dyDescent="0.25">
      <c r="D2981" s="37" t="s">
        <v>596</v>
      </c>
      <c r="E2981" s="36"/>
      <c r="H2981" s="36">
        <v>5</v>
      </c>
      <c r="I2981" t="s">
        <v>556</v>
      </c>
      <c r="K2981" s="34">
        <f>ROUND(H2981/100*K2980,5)</f>
        <v>0.65183000000000002</v>
      </c>
    </row>
    <row r="2982" spans="1:27" x14ac:dyDescent="0.25">
      <c r="D2982" s="37" t="s">
        <v>557</v>
      </c>
      <c r="E2982" s="36"/>
      <c r="H2982" s="36"/>
      <c r="K2982" s="39">
        <f>SUM(K2980:K2981)</f>
        <v>13.688470000000001</v>
      </c>
    </row>
    <row r="2984" spans="1:27" ht="45" customHeight="1" x14ac:dyDescent="0.25">
      <c r="A2984" s="28"/>
      <c r="B2984" s="28" t="s">
        <v>1556</v>
      </c>
      <c r="C2984" s="29" t="s">
        <v>24</v>
      </c>
      <c r="D2984" s="7" t="s">
        <v>1557</v>
      </c>
      <c r="E2984" s="6"/>
      <c r="F2984" s="6"/>
      <c r="G2984" s="29"/>
      <c r="H2984" s="31" t="s">
        <v>530</v>
      </c>
      <c r="I2984" s="5">
        <v>1</v>
      </c>
      <c r="J2984" s="4"/>
      <c r="K2984" s="32">
        <f>ROUND(K2998,2)</f>
        <v>10.86</v>
      </c>
      <c r="L2984" s="30" t="s">
        <v>1558</v>
      </c>
      <c r="M2984" s="29"/>
      <c r="N2984" s="29"/>
      <c r="O2984" s="29"/>
      <c r="P2984" s="29"/>
      <c r="Q2984" s="29"/>
      <c r="R2984" s="29"/>
      <c r="S2984" s="29"/>
      <c r="T2984" s="29"/>
      <c r="U2984" s="29"/>
      <c r="V2984" s="29"/>
      <c r="W2984" s="29"/>
      <c r="X2984" s="29"/>
      <c r="Y2984" s="29"/>
      <c r="Z2984" s="29"/>
      <c r="AA2984" s="29"/>
    </row>
    <row r="2985" spans="1:27" x14ac:dyDescent="0.25">
      <c r="B2985" s="24" t="s">
        <v>532</v>
      </c>
    </row>
    <row r="2986" spans="1:27" x14ac:dyDescent="0.25">
      <c r="B2986" t="s">
        <v>646</v>
      </c>
      <c r="C2986" t="s">
        <v>534</v>
      </c>
      <c r="D2986" t="s">
        <v>606</v>
      </c>
      <c r="E2986" s="33">
        <v>0.25</v>
      </c>
      <c r="F2986" t="s">
        <v>536</v>
      </c>
      <c r="G2986" t="s">
        <v>537</v>
      </c>
      <c r="H2986" s="34">
        <v>24.55</v>
      </c>
      <c r="I2986" t="s">
        <v>538</v>
      </c>
      <c r="J2986" s="35">
        <f>ROUND(E2986/I2984* H2986,5)</f>
        <v>6.1375000000000002</v>
      </c>
      <c r="K2986" s="36"/>
    </row>
    <row r="2987" spans="1:27" x14ac:dyDescent="0.25">
      <c r="B2987" t="s">
        <v>838</v>
      </c>
      <c r="C2987" t="s">
        <v>534</v>
      </c>
      <c r="D2987" t="s">
        <v>839</v>
      </c>
      <c r="E2987" s="33">
        <v>0.12</v>
      </c>
      <c r="F2987" t="s">
        <v>536</v>
      </c>
      <c r="G2987" t="s">
        <v>537</v>
      </c>
      <c r="H2987" s="34">
        <v>29.42</v>
      </c>
      <c r="I2987" t="s">
        <v>538</v>
      </c>
      <c r="J2987" s="35">
        <f>ROUND(E2987/I2984* H2987,5)</f>
        <v>3.5304000000000002</v>
      </c>
      <c r="K2987" s="36"/>
    </row>
    <row r="2988" spans="1:27" x14ac:dyDescent="0.25">
      <c r="D2988" s="37" t="s">
        <v>539</v>
      </c>
      <c r="E2988" s="36"/>
      <c r="H2988" s="36"/>
      <c r="K2988" s="34">
        <f>SUM(J2986:J2987)</f>
        <v>9.6678999999999995</v>
      </c>
    </row>
    <row r="2989" spans="1:27" x14ac:dyDescent="0.25">
      <c r="B2989" s="24" t="s">
        <v>544</v>
      </c>
      <c r="E2989" s="36"/>
      <c r="H2989" s="36"/>
      <c r="K2989" s="36"/>
    </row>
    <row r="2990" spans="1:27" x14ac:dyDescent="0.25">
      <c r="B2990" t="s">
        <v>1552</v>
      </c>
      <c r="C2990" t="s">
        <v>127</v>
      </c>
      <c r="D2990" t="s">
        <v>1553</v>
      </c>
      <c r="E2990" s="33">
        <v>3.03</v>
      </c>
      <c r="G2990" t="s">
        <v>537</v>
      </c>
      <c r="H2990" s="34">
        <v>0.17</v>
      </c>
      <c r="I2990" t="s">
        <v>538</v>
      </c>
      <c r="J2990" s="35">
        <f>ROUND(E2990* H2990,5)</f>
        <v>0.5151</v>
      </c>
      <c r="K2990" s="36"/>
    </row>
    <row r="2991" spans="1:27" x14ac:dyDescent="0.25">
      <c r="B2991" t="s">
        <v>1554</v>
      </c>
      <c r="C2991" t="s">
        <v>127</v>
      </c>
      <c r="D2991" t="s">
        <v>1555</v>
      </c>
      <c r="E2991" s="33">
        <v>4.0399999999999998E-2</v>
      </c>
      <c r="G2991" t="s">
        <v>537</v>
      </c>
      <c r="H2991" s="34">
        <v>0.17</v>
      </c>
      <c r="I2991" t="s">
        <v>538</v>
      </c>
      <c r="J2991" s="35">
        <f>ROUND(E2991* H2991,5)</f>
        <v>6.8700000000000002E-3</v>
      </c>
      <c r="K2991" s="36"/>
    </row>
    <row r="2992" spans="1:27" ht="105" x14ac:dyDescent="0.25">
      <c r="B2992" t="s">
        <v>551</v>
      </c>
      <c r="C2992" t="s">
        <v>19</v>
      </c>
      <c r="D2992" s="38" t="s">
        <v>552</v>
      </c>
      <c r="E2992" s="33">
        <v>2E-3</v>
      </c>
      <c r="G2992" t="s">
        <v>537</v>
      </c>
      <c r="H2992" s="34">
        <v>2.59</v>
      </c>
      <c r="I2992" t="s">
        <v>538</v>
      </c>
      <c r="J2992" s="35">
        <f>ROUND(E2992* H2992,5)</f>
        <v>5.1799999999999997E-3</v>
      </c>
      <c r="K2992" s="36"/>
    </row>
    <row r="2993" spans="1:27" x14ac:dyDescent="0.25">
      <c r="D2993" s="37" t="s">
        <v>553</v>
      </c>
      <c r="E2993" s="36"/>
      <c r="H2993" s="36"/>
      <c r="K2993" s="34">
        <f>SUM(J2990:J2992)</f>
        <v>0.52715000000000001</v>
      </c>
    </row>
    <row r="2994" spans="1:27" x14ac:dyDescent="0.25">
      <c r="E2994" s="36"/>
      <c r="H2994" s="36"/>
      <c r="K2994" s="36"/>
    </row>
    <row r="2995" spans="1:27" x14ac:dyDescent="0.25">
      <c r="D2995" s="37" t="s">
        <v>555</v>
      </c>
      <c r="E2995" s="36"/>
      <c r="H2995" s="36">
        <v>1.5</v>
      </c>
      <c r="I2995" t="s">
        <v>556</v>
      </c>
      <c r="J2995">
        <f>ROUND(H2995/100*K2988,5)</f>
        <v>0.14502000000000001</v>
      </c>
      <c r="K2995" s="36"/>
    </row>
    <row r="2996" spans="1:27" x14ac:dyDescent="0.25">
      <c r="D2996" s="37" t="s">
        <v>554</v>
      </c>
      <c r="E2996" s="36"/>
      <c r="H2996" s="36"/>
      <c r="K2996" s="39">
        <f>SUM(J2985:J2995)</f>
        <v>10.340069999999999</v>
      </c>
    </row>
    <row r="2997" spans="1:27" x14ac:dyDescent="0.25">
      <c r="D2997" s="37" t="s">
        <v>596</v>
      </c>
      <c r="E2997" s="36"/>
      <c r="H2997" s="36">
        <v>5</v>
      </c>
      <c r="I2997" t="s">
        <v>556</v>
      </c>
      <c r="K2997" s="34">
        <f>ROUND(H2997/100*K2996,5)</f>
        <v>0.51700000000000002</v>
      </c>
    </row>
    <row r="2998" spans="1:27" x14ac:dyDescent="0.25">
      <c r="D2998" s="37" t="s">
        <v>557</v>
      </c>
      <c r="E2998" s="36"/>
      <c r="H2998" s="36"/>
      <c r="K2998" s="39">
        <f>SUM(K2996:K2997)</f>
        <v>10.857069999999998</v>
      </c>
    </row>
    <row r="3000" spans="1:27" ht="45" customHeight="1" x14ac:dyDescent="0.25">
      <c r="A3000" s="28" t="s">
        <v>1559</v>
      </c>
      <c r="B3000" s="28" t="s">
        <v>409</v>
      </c>
      <c r="C3000" s="29" t="s">
        <v>31</v>
      </c>
      <c r="D3000" s="7" t="s">
        <v>410</v>
      </c>
      <c r="E3000" s="6"/>
      <c r="F3000" s="6"/>
      <c r="G3000" s="29"/>
      <c r="H3000" s="31" t="s">
        <v>530</v>
      </c>
      <c r="I3000" s="5">
        <v>1</v>
      </c>
      <c r="J3000" s="4"/>
      <c r="K3000" s="32">
        <f>ROUND(K3003,2)</f>
        <v>0</v>
      </c>
      <c r="L3000" s="30" t="s">
        <v>1560</v>
      </c>
      <c r="M3000" s="29"/>
      <c r="N3000" s="29"/>
      <c r="O3000" s="29"/>
      <c r="P3000" s="29"/>
      <c r="Q3000" s="29"/>
      <c r="R3000" s="29"/>
      <c r="S3000" s="29"/>
      <c r="T3000" s="29"/>
      <c r="U3000" s="29"/>
      <c r="V3000" s="29"/>
      <c r="W3000" s="29"/>
      <c r="X3000" s="29"/>
      <c r="Y3000" s="29"/>
      <c r="Z3000" s="29"/>
      <c r="AA3000" s="29"/>
    </row>
    <row r="3001" spans="1:27" x14ac:dyDescent="0.25">
      <c r="D3001" s="37" t="s">
        <v>554</v>
      </c>
      <c r="E3001" s="36"/>
      <c r="H3001" s="36"/>
      <c r="K3001" s="39">
        <f>SUM(J3000:J3000)</f>
        <v>0</v>
      </c>
    </row>
    <row r="3002" spans="1:27" x14ac:dyDescent="0.25">
      <c r="D3002" s="37" t="s">
        <v>596</v>
      </c>
      <c r="E3002" s="36"/>
      <c r="H3002" s="36">
        <v>5</v>
      </c>
      <c r="I3002" t="s">
        <v>556</v>
      </c>
      <c r="K3002" s="34">
        <f>ROUND(H3002/100*K3001,5)</f>
        <v>0</v>
      </c>
    </row>
    <row r="3003" spans="1:27" x14ac:dyDescent="0.25">
      <c r="D3003" s="37" t="s">
        <v>557</v>
      </c>
      <c r="E3003" s="36"/>
      <c r="H3003" s="36"/>
      <c r="K3003" s="39">
        <f>SUM(K3001:K3002)</f>
        <v>0</v>
      </c>
    </row>
    <row r="3005" spans="1:27" x14ac:dyDescent="0.25">
      <c r="A3005" s="26" t="s">
        <v>1561</v>
      </c>
      <c r="B3005" s="26"/>
    </row>
    <row r="3006" spans="1:27" ht="45" customHeight="1" x14ac:dyDescent="0.25">
      <c r="A3006" s="28"/>
      <c r="B3006" s="28" t="s">
        <v>411</v>
      </c>
      <c r="C3006" s="29" t="s">
        <v>412</v>
      </c>
      <c r="D3006" s="7" t="s">
        <v>413</v>
      </c>
      <c r="E3006" s="6"/>
      <c r="F3006" s="6"/>
      <c r="G3006" s="29"/>
      <c r="H3006" s="31" t="s">
        <v>530</v>
      </c>
      <c r="I3006" s="5">
        <v>1</v>
      </c>
      <c r="J3006" s="4"/>
      <c r="K3006" s="32">
        <v>2339.9899999999998</v>
      </c>
      <c r="L3006" s="30" t="s">
        <v>1562</v>
      </c>
      <c r="M3006" s="29"/>
      <c r="N3006" s="29"/>
      <c r="O3006" s="29"/>
      <c r="P3006" s="29"/>
      <c r="Q3006" s="29"/>
      <c r="R3006" s="29"/>
      <c r="S3006" s="29"/>
      <c r="T3006" s="29"/>
      <c r="U3006" s="29"/>
      <c r="V3006" s="29"/>
      <c r="W3006" s="29"/>
      <c r="X3006" s="29"/>
      <c r="Y3006" s="29"/>
      <c r="Z3006" s="29"/>
      <c r="AA3006" s="29"/>
    </row>
    <row r="3007" spans="1:27" x14ac:dyDescent="0.25">
      <c r="A3007" s="26" t="s">
        <v>590</v>
      </c>
      <c r="B3007" s="26"/>
    </row>
    <row r="3008" spans="1:27" ht="45" customHeight="1" x14ac:dyDescent="0.25">
      <c r="A3008" s="28" t="s">
        <v>1563</v>
      </c>
      <c r="B3008" s="28" t="s">
        <v>88</v>
      </c>
      <c r="C3008" s="29" t="s">
        <v>19</v>
      </c>
      <c r="D3008" s="7" t="s">
        <v>89</v>
      </c>
      <c r="E3008" s="6"/>
      <c r="F3008" s="6"/>
      <c r="G3008" s="29"/>
      <c r="H3008" s="31" t="s">
        <v>530</v>
      </c>
      <c r="I3008" s="5">
        <v>1</v>
      </c>
      <c r="J3008" s="4"/>
      <c r="K3008" s="32">
        <f>ROUND(K3016,2)</f>
        <v>303.01</v>
      </c>
      <c r="L3008" s="30" t="s">
        <v>1564</v>
      </c>
      <c r="M3008" s="29"/>
      <c r="N3008" s="29"/>
      <c r="O3008" s="29"/>
      <c r="P3008" s="29"/>
      <c r="Q3008" s="29"/>
      <c r="R3008" s="29"/>
      <c r="S3008" s="29"/>
      <c r="T3008" s="29"/>
      <c r="U3008" s="29"/>
      <c r="V3008" s="29"/>
      <c r="W3008" s="29"/>
      <c r="X3008" s="29"/>
      <c r="Y3008" s="29"/>
      <c r="Z3008" s="29"/>
      <c r="AA3008" s="29"/>
    </row>
    <row r="3009" spans="1:27" x14ac:dyDescent="0.25">
      <c r="B3009" s="24" t="s">
        <v>590</v>
      </c>
    </row>
    <row r="3010" spans="1:27" x14ac:dyDescent="0.25">
      <c r="B3010" t="s">
        <v>814</v>
      </c>
      <c r="C3010" t="s">
        <v>127</v>
      </c>
      <c r="D3010" t="s">
        <v>815</v>
      </c>
      <c r="E3010" s="33">
        <v>40</v>
      </c>
      <c r="G3010" t="s">
        <v>537</v>
      </c>
      <c r="H3010" s="34">
        <v>1.9657</v>
      </c>
      <c r="I3010" t="s">
        <v>538</v>
      </c>
      <c r="J3010" s="35">
        <f>ROUND(E3010* H3010,5)</f>
        <v>78.628</v>
      </c>
      <c r="K3010" s="36"/>
    </row>
    <row r="3011" spans="1:27" x14ac:dyDescent="0.25">
      <c r="B3011" t="s">
        <v>817</v>
      </c>
      <c r="C3011" t="s">
        <v>14</v>
      </c>
      <c r="D3011" t="s">
        <v>818</v>
      </c>
      <c r="E3011" s="33">
        <v>1</v>
      </c>
      <c r="G3011" t="s">
        <v>537</v>
      </c>
      <c r="H3011" s="34">
        <v>25.997129999999999</v>
      </c>
      <c r="I3011" t="s">
        <v>538</v>
      </c>
      <c r="J3011" s="35">
        <f>ROUND(E3011* H3011,5)</f>
        <v>25.997129999999999</v>
      </c>
      <c r="K3011" s="36"/>
    </row>
    <row r="3012" spans="1:27" x14ac:dyDescent="0.25">
      <c r="B3012" t="s">
        <v>835</v>
      </c>
      <c r="C3012" t="s">
        <v>19</v>
      </c>
      <c r="D3012" t="s">
        <v>836</v>
      </c>
      <c r="E3012" s="33">
        <v>1</v>
      </c>
      <c r="G3012" t="s">
        <v>537</v>
      </c>
      <c r="H3012" s="34">
        <v>183.95106999999999</v>
      </c>
      <c r="I3012" t="s">
        <v>538</v>
      </c>
      <c r="J3012" s="35">
        <f>ROUND(E3012* H3012,5)</f>
        <v>183.95106999999999</v>
      </c>
      <c r="K3012" s="36"/>
    </row>
    <row r="3013" spans="1:27" x14ac:dyDescent="0.25">
      <c r="D3013" s="37" t="s">
        <v>1565</v>
      </c>
      <c r="E3013" s="36"/>
      <c r="H3013" s="36"/>
      <c r="K3013" s="34">
        <f>SUM(J3010:J3012)</f>
        <v>288.57619999999997</v>
      </c>
    </row>
    <row r="3014" spans="1:27" x14ac:dyDescent="0.25">
      <c r="D3014" s="37" t="s">
        <v>554</v>
      </c>
      <c r="E3014" s="36"/>
      <c r="H3014" s="36"/>
      <c r="K3014" s="39">
        <f>SUM(J3009:J3013)</f>
        <v>288.57619999999997</v>
      </c>
    </row>
    <row r="3015" spans="1:27" x14ac:dyDescent="0.25">
      <c r="D3015" s="37" t="s">
        <v>596</v>
      </c>
      <c r="E3015" s="36"/>
      <c r="H3015" s="36">
        <v>5</v>
      </c>
      <c r="I3015" t="s">
        <v>556</v>
      </c>
      <c r="K3015" s="34">
        <f>ROUND(H3015/100*K3014,5)</f>
        <v>14.42881</v>
      </c>
    </row>
    <row r="3016" spans="1:27" x14ac:dyDescent="0.25">
      <c r="D3016" s="37" t="s">
        <v>557</v>
      </c>
      <c r="E3016" s="36"/>
      <c r="H3016" s="36"/>
      <c r="K3016" s="39">
        <f>SUM(K3014:K3015)</f>
        <v>303.00500999999997</v>
      </c>
    </row>
    <row r="3018" spans="1:27" ht="45" customHeight="1" x14ac:dyDescent="0.25">
      <c r="A3018" s="28" t="s">
        <v>1566</v>
      </c>
      <c r="B3018" s="28" t="s">
        <v>96</v>
      </c>
      <c r="C3018" s="29" t="s">
        <v>19</v>
      </c>
      <c r="D3018" s="7" t="s">
        <v>97</v>
      </c>
      <c r="E3018" s="6"/>
      <c r="F3018" s="6"/>
      <c r="G3018" s="29"/>
      <c r="H3018" s="31" t="s">
        <v>530</v>
      </c>
      <c r="I3018" s="5">
        <v>1</v>
      </c>
      <c r="J3018" s="4"/>
      <c r="K3018" s="32">
        <f>ROUND(K3026,2)</f>
        <v>532.39</v>
      </c>
      <c r="L3018" s="30" t="s">
        <v>1567</v>
      </c>
      <c r="M3018" s="29"/>
      <c r="N3018" s="29"/>
      <c r="O3018" s="29"/>
      <c r="P3018" s="29"/>
      <c r="Q3018" s="29"/>
      <c r="R3018" s="29"/>
      <c r="S3018" s="29"/>
      <c r="T3018" s="29"/>
      <c r="U3018" s="29"/>
      <c r="V3018" s="29"/>
      <c r="W3018" s="29"/>
      <c r="X3018" s="29"/>
      <c r="Y3018" s="29"/>
      <c r="Z3018" s="29"/>
      <c r="AA3018" s="29"/>
    </row>
    <row r="3019" spans="1:27" x14ac:dyDescent="0.25">
      <c r="B3019" s="24" t="s">
        <v>590</v>
      </c>
    </row>
    <row r="3020" spans="1:27" x14ac:dyDescent="0.25">
      <c r="B3020" t="s">
        <v>844</v>
      </c>
      <c r="C3020" t="s">
        <v>127</v>
      </c>
      <c r="D3020" t="s">
        <v>845</v>
      </c>
      <c r="E3020" s="33">
        <v>50</v>
      </c>
      <c r="G3020" t="s">
        <v>537</v>
      </c>
      <c r="H3020" s="34">
        <v>2.0807199999999999</v>
      </c>
      <c r="I3020" t="s">
        <v>538</v>
      </c>
      <c r="J3020" s="35">
        <f>ROUND(E3020* H3020,5)</f>
        <v>104.036</v>
      </c>
      <c r="K3020" s="36"/>
    </row>
    <row r="3021" spans="1:27" x14ac:dyDescent="0.25">
      <c r="B3021" t="s">
        <v>847</v>
      </c>
      <c r="C3021" t="s">
        <v>19</v>
      </c>
      <c r="D3021" t="s">
        <v>848</v>
      </c>
      <c r="E3021" s="33">
        <v>1</v>
      </c>
      <c r="G3021" t="s">
        <v>537</v>
      </c>
      <c r="H3021" s="34">
        <v>157.20039</v>
      </c>
      <c r="I3021" t="s">
        <v>538</v>
      </c>
      <c r="J3021" s="35">
        <f>ROUND(E3021* H3021,5)</f>
        <v>157.20039</v>
      </c>
      <c r="K3021" s="36"/>
    </row>
    <row r="3022" spans="1:27" x14ac:dyDescent="0.25">
      <c r="B3022" t="s">
        <v>939</v>
      </c>
      <c r="C3022" t="s">
        <v>14</v>
      </c>
      <c r="D3022" t="s">
        <v>940</v>
      </c>
      <c r="E3022" s="33">
        <v>6.7</v>
      </c>
      <c r="G3022" t="s">
        <v>537</v>
      </c>
      <c r="H3022" s="34">
        <v>36.686169999999997</v>
      </c>
      <c r="I3022" t="s">
        <v>538</v>
      </c>
      <c r="J3022" s="35">
        <f>ROUND(E3022* H3022,5)</f>
        <v>245.79733999999999</v>
      </c>
      <c r="K3022" s="36"/>
    </row>
    <row r="3023" spans="1:27" x14ac:dyDescent="0.25">
      <c r="D3023" s="37" t="s">
        <v>1565</v>
      </c>
      <c r="E3023" s="36"/>
      <c r="H3023" s="36"/>
      <c r="K3023" s="34">
        <f>SUM(J3020:J3022)</f>
        <v>507.03372999999999</v>
      </c>
    </row>
    <row r="3024" spans="1:27" x14ac:dyDescent="0.25">
      <c r="D3024" s="37" t="s">
        <v>554</v>
      </c>
      <c r="E3024" s="36"/>
      <c r="H3024" s="36"/>
      <c r="K3024" s="39">
        <f>SUM(J3019:J3023)</f>
        <v>507.03372999999999</v>
      </c>
    </row>
    <row r="3025" spans="1:27" x14ac:dyDescent="0.25">
      <c r="D3025" s="37" t="s">
        <v>596</v>
      </c>
      <c r="E3025" s="36"/>
      <c r="H3025" s="36">
        <v>5</v>
      </c>
      <c r="I3025" t="s">
        <v>556</v>
      </c>
      <c r="K3025" s="34">
        <f>ROUND(H3025/100*K3024,5)</f>
        <v>25.351690000000001</v>
      </c>
    </row>
    <row r="3026" spans="1:27" x14ac:dyDescent="0.25">
      <c r="D3026" s="37" t="s">
        <v>557</v>
      </c>
      <c r="E3026" s="36"/>
      <c r="H3026" s="36"/>
      <c r="K3026" s="39">
        <f>SUM(K3024:K3025)</f>
        <v>532.38541999999995</v>
      </c>
    </row>
    <row r="3028" spans="1:27" ht="45" customHeight="1" x14ac:dyDescent="0.25">
      <c r="A3028" s="28" t="s">
        <v>1568</v>
      </c>
      <c r="B3028" s="28" t="s">
        <v>102</v>
      </c>
      <c r="C3028" s="29" t="s">
        <v>19</v>
      </c>
      <c r="D3028" s="7" t="s">
        <v>103</v>
      </c>
      <c r="E3028" s="6"/>
      <c r="F3028" s="6"/>
      <c r="G3028" s="29"/>
      <c r="H3028" s="31" t="s">
        <v>530</v>
      </c>
      <c r="I3028" s="5">
        <v>1</v>
      </c>
      <c r="J3028" s="4"/>
      <c r="K3028" s="32">
        <f>ROUND(K3036,2)</f>
        <v>731.04</v>
      </c>
      <c r="L3028" s="30" t="s">
        <v>1569</v>
      </c>
      <c r="M3028" s="29"/>
      <c r="N3028" s="29"/>
      <c r="O3028" s="29"/>
      <c r="P3028" s="29"/>
      <c r="Q3028" s="29"/>
      <c r="R3028" s="29"/>
      <c r="S3028" s="29"/>
      <c r="T3028" s="29"/>
      <c r="U3028" s="29"/>
      <c r="V3028" s="29"/>
      <c r="W3028" s="29"/>
      <c r="X3028" s="29"/>
      <c r="Y3028" s="29"/>
      <c r="Z3028" s="29"/>
      <c r="AA3028" s="29"/>
    </row>
    <row r="3029" spans="1:27" x14ac:dyDescent="0.25">
      <c r="B3029" s="24" t="s">
        <v>590</v>
      </c>
    </row>
    <row r="3030" spans="1:27" x14ac:dyDescent="0.25">
      <c r="B3030" t="s">
        <v>891</v>
      </c>
      <c r="C3030" t="s">
        <v>19</v>
      </c>
      <c r="D3030" t="s">
        <v>892</v>
      </c>
      <c r="E3030" s="33">
        <v>1</v>
      </c>
      <c r="G3030" t="s">
        <v>537</v>
      </c>
      <c r="H3030" s="34">
        <v>225.87209999999999</v>
      </c>
      <c r="I3030" t="s">
        <v>538</v>
      </c>
      <c r="J3030" s="35">
        <f>ROUND(E3030* H3030,5)</f>
        <v>225.87209999999999</v>
      </c>
      <c r="K3030" s="36"/>
    </row>
    <row r="3031" spans="1:27" x14ac:dyDescent="0.25">
      <c r="B3031" t="s">
        <v>923</v>
      </c>
      <c r="C3031" t="s">
        <v>127</v>
      </c>
      <c r="D3031" t="s">
        <v>924</v>
      </c>
      <c r="E3031" s="33">
        <v>120</v>
      </c>
      <c r="G3031" t="s">
        <v>537</v>
      </c>
      <c r="H3031" s="34">
        <v>1.9688300000000001</v>
      </c>
      <c r="I3031" t="s">
        <v>538</v>
      </c>
      <c r="J3031" s="35">
        <f>ROUND(E3031* H3031,5)</f>
        <v>236.25960000000001</v>
      </c>
      <c r="K3031" s="36"/>
    </row>
    <row r="3032" spans="1:27" x14ac:dyDescent="0.25">
      <c r="B3032" t="s">
        <v>956</v>
      </c>
      <c r="C3032" t="s">
        <v>14</v>
      </c>
      <c r="D3032" t="s">
        <v>957</v>
      </c>
      <c r="E3032" s="33">
        <v>10</v>
      </c>
      <c r="G3032" t="s">
        <v>537</v>
      </c>
      <c r="H3032" s="34">
        <v>23.409230000000001</v>
      </c>
      <c r="I3032" t="s">
        <v>538</v>
      </c>
      <c r="J3032" s="35">
        <f>ROUND(E3032* H3032,5)</f>
        <v>234.09229999999999</v>
      </c>
      <c r="K3032" s="36"/>
    </row>
    <row r="3033" spans="1:27" x14ac:dyDescent="0.25">
      <c r="D3033" s="37" t="s">
        <v>1565</v>
      </c>
      <c r="E3033" s="36"/>
      <c r="H3033" s="36"/>
      <c r="K3033" s="34">
        <f>SUM(J3030:J3032)</f>
        <v>696.22400000000005</v>
      </c>
    </row>
    <row r="3034" spans="1:27" x14ac:dyDescent="0.25">
      <c r="D3034" s="37" t="s">
        <v>554</v>
      </c>
      <c r="E3034" s="36"/>
      <c r="H3034" s="36"/>
      <c r="K3034" s="39">
        <f>SUM(J3029:J3033)</f>
        <v>696.22400000000005</v>
      </c>
    </row>
    <row r="3035" spans="1:27" x14ac:dyDescent="0.25">
      <c r="D3035" s="37" t="s">
        <v>596</v>
      </c>
      <c r="E3035" s="36"/>
      <c r="H3035" s="36">
        <v>5</v>
      </c>
      <c r="I3035" t="s">
        <v>556</v>
      </c>
      <c r="K3035" s="34">
        <f>ROUND(H3035/100*K3034,5)</f>
        <v>34.811199999999999</v>
      </c>
    </row>
    <row r="3036" spans="1:27" x14ac:dyDescent="0.25">
      <c r="D3036" s="37" t="s">
        <v>557</v>
      </c>
      <c r="E3036" s="36"/>
      <c r="H3036" s="36"/>
      <c r="K3036" s="39">
        <f>SUM(K3034:K3035)</f>
        <v>731.03520000000003</v>
      </c>
    </row>
    <row r="3038" spans="1:27" ht="45" customHeight="1" x14ac:dyDescent="0.25">
      <c r="A3038" s="28" t="s">
        <v>1570</v>
      </c>
      <c r="B3038" s="28" t="s">
        <v>106</v>
      </c>
      <c r="C3038" s="29" t="s">
        <v>14</v>
      </c>
      <c r="D3038" s="7" t="s">
        <v>107</v>
      </c>
      <c r="E3038" s="6"/>
      <c r="F3038" s="6"/>
      <c r="G3038" s="29"/>
      <c r="H3038" s="31" t="s">
        <v>530</v>
      </c>
      <c r="I3038" s="5">
        <v>1</v>
      </c>
      <c r="J3038" s="4"/>
      <c r="K3038" s="32">
        <f>ROUND(K3046,2)</f>
        <v>357.54</v>
      </c>
      <c r="L3038" s="30" t="s">
        <v>1571</v>
      </c>
      <c r="M3038" s="29"/>
      <c r="N3038" s="29"/>
      <c r="O3038" s="29"/>
      <c r="P3038" s="29"/>
      <c r="Q3038" s="29"/>
      <c r="R3038" s="29"/>
      <c r="S3038" s="29"/>
      <c r="T3038" s="29"/>
      <c r="U3038" s="29"/>
      <c r="V3038" s="29"/>
      <c r="W3038" s="29"/>
      <c r="X3038" s="29"/>
      <c r="Y3038" s="29"/>
      <c r="Z3038" s="29"/>
      <c r="AA3038" s="29"/>
    </row>
    <row r="3039" spans="1:27" x14ac:dyDescent="0.25">
      <c r="B3039" s="24" t="s">
        <v>590</v>
      </c>
    </row>
    <row r="3040" spans="1:27" x14ac:dyDescent="0.25">
      <c r="B3040" t="s">
        <v>909</v>
      </c>
      <c r="C3040" t="s">
        <v>19</v>
      </c>
      <c r="D3040" t="s">
        <v>910</v>
      </c>
      <c r="E3040" s="33">
        <v>0.26</v>
      </c>
      <c r="G3040" t="s">
        <v>537</v>
      </c>
      <c r="H3040" s="34">
        <v>166.54758000000001</v>
      </c>
      <c r="I3040" t="s">
        <v>538</v>
      </c>
      <c r="J3040" s="35">
        <f>ROUND(E3040* H3040,5)</f>
        <v>43.302370000000003</v>
      </c>
      <c r="K3040" s="36"/>
    </row>
    <row r="3041" spans="1:27" x14ac:dyDescent="0.25">
      <c r="B3041" t="s">
        <v>920</v>
      </c>
      <c r="C3041" t="s">
        <v>127</v>
      </c>
      <c r="D3041" t="s">
        <v>921</v>
      </c>
      <c r="E3041" s="33">
        <v>20</v>
      </c>
      <c r="G3041" t="s">
        <v>537</v>
      </c>
      <c r="H3041" s="34">
        <v>2.2132100000000001</v>
      </c>
      <c r="I3041" t="s">
        <v>538</v>
      </c>
      <c r="J3041" s="35">
        <f>ROUND(E3041* H3041,5)</f>
        <v>44.264200000000002</v>
      </c>
      <c r="K3041" s="36"/>
    </row>
    <row r="3042" spans="1:27" x14ac:dyDescent="0.25">
      <c r="B3042" t="s">
        <v>946</v>
      </c>
      <c r="C3042" t="s">
        <v>14</v>
      </c>
      <c r="D3042" t="s">
        <v>947</v>
      </c>
      <c r="E3042" s="33">
        <v>2.2999999999999998</v>
      </c>
      <c r="G3042" t="s">
        <v>537</v>
      </c>
      <c r="H3042" s="34">
        <v>109.97742</v>
      </c>
      <c r="I3042" t="s">
        <v>538</v>
      </c>
      <c r="J3042" s="35">
        <f>ROUND(E3042* H3042,5)</f>
        <v>252.94807</v>
      </c>
      <c r="K3042" s="36"/>
    </row>
    <row r="3043" spans="1:27" x14ac:dyDescent="0.25">
      <c r="D3043" s="37" t="s">
        <v>1565</v>
      </c>
      <c r="E3043" s="36"/>
      <c r="H3043" s="36"/>
      <c r="K3043" s="34">
        <f>SUM(J3040:J3042)</f>
        <v>340.51463999999999</v>
      </c>
    </row>
    <row r="3044" spans="1:27" x14ac:dyDescent="0.25">
      <c r="D3044" s="37" t="s">
        <v>554</v>
      </c>
      <c r="E3044" s="36"/>
      <c r="H3044" s="36"/>
      <c r="K3044" s="39">
        <f>SUM(J3039:J3043)</f>
        <v>340.51463999999999</v>
      </c>
    </row>
    <row r="3045" spans="1:27" x14ac:dyDescent="0.25">
      <c r="D3045" s="37" t="s">
        <v>596</v>
      </c>
      <c r="E3045" s="36"/>
      <c r="H3045" s="36">
        <v>5</v>
      </c>
      <c r="I3045" t="s">
        <v>556</v>
      </c>
      <c r="K3045" s="34">
        <f>ROUND(H3045/100*K3044,5)</f>
        <v>17.025729999999999</v>
      </c>
    </row>
    <row r="3046" spans="1:27" x14ac:dyDescent="0.25">
      <c r="D3046" s="37" t="s">
        <v>557</v>
      </c>
      <c r="E3046" s="36"/>
      <c r="H3046" s="36"/>
      <c r="K3046" s="39">
        <f>SUM(K3044:K3045)</f>
        <v>357.54037</v>
      </c>
    </row>
    <row r="3048" spans="1:27" ht="45" customHeight="1" x14ac:dyDescent="0.25">
      <c r="A3048" s="28" t="s">
        <v>1572</v>
      </c>
      <c r="B3048" s="28" t="s">
        <v>104</v>
      </c>
      <c r="C3048" s="29" t="s">
        <v>14</v>
      </c>
      <c r="D3048" s="7" t="s">
        <v>105</v>
      </c>
      <c r="E3048" s="6"/>
      <c r="F3048" s="6"/>
      <c r="G3048" s="29"/>
      <c r="H3048" s="31" t="s">
        <v>530</v>
      </c>
      <c r="I3048" s="5">
        <v>1</v>
      </c>
      <c r="J3048" s="4"/>
      <c r="K3048" s="32">
        <f>ROUND(K3056,2)</f>
        <v>44.53</v>
      </c>
      <c r="L3048" s="30" t="s">
        <v>1573</v>
      </c>
      <c r="M3048" s="29"/>
      <c r="N3048" s="29"/>
      <c r="O3048" s="29"/>
      <c r="P3048" s="29"/>
      <c r="Q3048" s="29"/>
      <c r="R3048" s="29"/>
      <c r="S3048" s="29"/>
      <c r="T3048" s="29"/>
      <c r="U3048" s="29"/>
      <c r="V3048" s="29"/>
      <c r="W3048" s="29"/>
      <c r="X3048" s="29"/>
      <c r="Y3048" s="29"/>
      <c r="Z3048" s="29"/>
      <c r="AA3048" s="29"/>
    </row>
    <row r="3049" spans="1:27" x14ac:dyDescent="0.25">
      <c r="B3049" s="24" t="s">
        <v>590</v>
      </c>
    </row>
    <row r="3050" spans="1:27" x14ac:dyDescent="0.25">
      <c r="B3050" t="s">
        <v>965</v>
      </c>
      <c r="C3050" t="s">
        <v>127</v>
      </c>
      <c r="D3050" t="s">
        <v>966</v>
      </c>
      <c r="E3050" s="33">
        <v>1.05</v>
      </c>
      <c r="G3050" t="s">
        <v>537</v>
      </c>
      <c r="H3050" s="34">
        <v>1.87283</v>
      </c>
      <c r="I3050" t="s">
        <v>538</v>
      </c>
      <c r="J3050" s="35">
        <f>ROUND(E3050* H3050,5)</f>
        <v>1.9664699999999999</v>
      </c>
      <c r="K3050" s="36"/>
    </row>
    <row r="3051" spans="1:27" x14ac:dyDescent="0.25">
      <c r="B3051" t="s">
        <v>971</v>
      </c>
      <c r="C3051" t="s">
        <v>14</v>
      </c>
      <c r="D3051" t="s">
        <v>972</v>
      </c>
      <c r="E3051" s="33">
        <v>1</v>
      </c>
      <c r="G3051" t="s">
        <v>537</v>
      </c>
      <c r="H3051" s="34">
        <v>36.645139999999998</v>
      </c>
      <c r="I3051" t="s">
        <v>538</v>
      </c>
      <c r="J3051" s="35">
        <f>ROUND(E3051* H3051,5)</f>
        <v>36.645139999999998</v>
      </c>
      <c r="K3051" s="36"/>
    </row>
    <row r="3052" spans="1:27" x14ac:dyDescent="0.25">
      <c r="B3052" t="s">
        <v>968</v>
      </c>
      <c r="C3052" t="s">
        <v>19</v>
      </c>
      <c r="D3052" t="s">
        <v>969</v>
      </c>
      <c r="E3052" s="33">
        <v>0.02</v>
      </c>
      <c r="G3052" t="s">
        <v>537</v>
      </c>
      <c r="H3052" s="34">
        <v>189.81522000000001</v>
      </c>
      <c r="I3052" t="s">
        <v>538</v>
      </c>
      <c r="J3052" s="35">
        <f>ROUND(E3052* H3052,5)</f>
        <v>3.7963</v>
      </c>
      <c r="K3052" s="36"/>
    </row>
    <row r="3053" spans="1:27" x14ac:dyDescent="0.25">
      <c r="D3053" s="37" t="s">
        <v>1565</v>
      </c>
      <c r="E3053" s="36"/>
      <c r="H3053" s="36"/>
      <c r="K3053" s="34">
        <f>SUM(J3050:J3052)</f>
        <v>42.407910000000001</v>
      </c>
    </row>
    <row r="3054" spans="1:27" x14ac:dyDescent="0.25">
      <c r="D3054" s="37" t="s">
        <v>554</v>
      </c>
      <c r="E3054" s="36"/>
      <c r="H3054" s="36"/>
      <c r="K3054" s="39">
        <f>SUM(J3049:J3053)</f>
        <v>42.407910000000001</v>
      </c>
    </row>
    <row r="3055" spans="1:27" x14ac:dyDescent="0.25">
      <c r="D3055" s="37" t="s">
        <v>596</v>
      </c>
      <c r="E3055" s="36"/>
      <c r="H3055" s="36">
        <v>5</v>
      </c>
      <c r="I3055" t="s">
        <v>556</v>
      </c>
      <c r="K3055" s="34">
        <f>ROUND(H3055/100*K3054,5)</f>
        <v>2.1204000000000001</v>
      </c>
    </row>
    <row r="3056" spans="1:27" x14ac:dyDescent="0.25">
      <c r="D3056" s="37" t="s">
        <v>557</v>
      </c>
      <c r="E3056" s="36"/>
      <c r="H3056" s="36"/>
      <c r="K3056" s="39">
        <f>SUM(K3054:K3055)</f>
        <v>44.528310000000005</v>
      </c>
    </row>
    <row r="3058" spans="1:27" ht="45" customHeight="1" x14ac:dyDescent="0.25">
      <c r="A3058" s="28" t="s">
        <v>1574</v>
      </c>
      <c r="B3058" s="28" t="s">
        <v>120</v>
      </c>
      <c r="C3058" s="29" t="s">
        <v>14</v>
      </c>
      <c r="D3058" s="7" t="s">
        <v>121</v>
      </c>
      <c r="E3058" s="6"/>
      <c r="F3058" s="6"/>
      <c r="G3058" s="29"/>
      <c r="H3058" s="31" t="s">
        <v>530</v>
      </c>
      <c r="I3058" s="5">
        <v>1</v>
      </c>
      <c r="J3058" s="4"/>
      <c r="K3058" s="32">
        <f>ROUND(K3067,2)</f>
        <v>74.17</v>
      </c>
      <c r="L3058" s="30" t="s">
        <v>1575</v>
      </c>
      <c r="M3058" s="29"/>
      <c r="N3058" s="29"/>
      <c r="O3058" s="29"/>
      <c r="P3058" s="29"/>
      <c r="Q3058" s="29"/>
      <c r="R3058" s="29"/>
      <c r="S3058" s="29"/>
      <c r="T3058" s="29"/>
      <c r="U3058" s="29"/>
      <c r="V3058" s="29"/>
      <c r="W3058" s="29"/>
      <c r="X3058" s="29"/>
      <c r="Y3058" s="29"/>
      <c r="Z3058" s="29"/>
      <c r="AA3058" s="29"/>
    </row>
    <row r="3059" spans="1:27" x14ac:dyDescent="0.25">
      <c r="B3059" s="24" t="s">
        <v>590</v>
      </c>
    </row>
    <row r="3060" spans="1:27" x14ac:dyDescent="0.25">
      <c r="B3060" t="s">
        <v>992</v>
      </c>
      <c r="C3060" t="s">
        <v>14</v>
      </c>
      <c r="D3060" t="s">
        <v>993</v>
      </c>
      <c r="E3060" s="33">
        <v>1</v>
      </c>
      <c r="G3060" t="s">
        <v>537</v>
      </c>
      <c r="H3060" s="34">
        <v>46.588329999999999</v>
      </c>
      <c r="I3060" t="s">
        <v>538</v>
      </c>
      <c r="J3060" s="35">
        <f>ROUND(E3060* H3060,5)</f>
        <v>46.588329999999999</v>
      </c>
      <c r="K3060" s="36"/>
    </row>
    <row r="3061" spans="1:27" x14ac:dyDescent="0.25">
      <c r="B3061" t="s">
        <v>934</v>
      </c>
      <c r="C3061" t="s">
        <v>14</v>
      </c>
      <c r="D3061" t="s">
        <v>935</v>
      </c>
      <c r="E3061" s="33">
        <v>1</v>
      </c>
      <c r="G3061" t="s">
        <v>537</v>
      </c>
      <c r="H3061" s="34">
        <v>3.5961699999999999</v>
      </c>
      <c r="I3061" t="s">
        <v>538</v>
      </c>
      <c r="J3061" s="35">
        <f>ROUND(E3061* H3061,5)</f>
        <v>3.5961699999999999</v>
      </c>
      <c r="K3061" s="36"/>
    </row>
    <row r="3062" spans="1:27" x14ac:dyDescent="0.25">
      <c r="B3062" t="s">
        <v>901</v>
      </c>
      <c r="C3062" t="s">
        <v>19</v>
      </c>
      <c r="D3062" t="s">
        <v>902</v>
      </c>
      <c r="E3062" s="33">
        <v>5.5E-2</v>
      </c>
      <c r="G3062" t="s">
        <v>537</v>
      </c>
      <c r="H3062" s="34">
        <v>176.45979</v>
      </c>
      <c r="I3062" t="s">
        <v>538</v>
      </c>
      <c r="J3062" s="35">
        <f>ROUND(E3062* H3062,5)</f>
        <v>9.7052899999999998</v>
      </c>
      <c r="K3062" s="36"/>
    </row>
    <row r="3063" spans="1:27" x14ac:dyDescent="0.25">
      <c r="B3063" t="s">
        <v>926</v>
      </c>
      <c r="C3063" t="s">
        <v>127</v>
      </c>
      <c r="D3063" t="s">
        <v>927</v>
      </c>
      <c r="E3063" s="33">
        <v>5</v>
      </c>
      <c r="G3063" t="s">
        <v>537</v>
      </c>
      <c r="H3063" s="34">
        <v>2.1490499999999999</v>
      </c>
      <c r="I3063" t="s">
        <v>538</v>
      </c>
      <c r="J3063" s="35">
        <f>ROUND(E3063* H3063,5)</f>
        <v>10.74525</v>
      </c>
      <c r="K3063" s="36"/>
    </row>
    <row r="3064" spans="1:27" x14ac:dyDescent="0.25">
      <c r="D3064" s="37" t="s">
        <v>1565</v>
      </c>
      <c r="E3064" s="36"/>
      <c r="H3064" s="36"/>
      <c r="K3064" s="34">
        <f>SUM(J3060:J3063)</f>
        <v>70.635040000000004</v>
      </c>
    </row>
    <row r="3065" spans="1:27" x14ac:dyDescent="0.25">
      <c r="D3065" s="37" t="s">
        <v>554</v>
      </c>
      <c r="E3065" s="36"/>
      <c r="H3065" s="36"/>
      <c r="K3065" s="39">
        <f>SUM(J3059:J3064)</f>
        <v>70.635040000000004</v>
      </c>
    </row>
    <row r="3066" spans="1:27" x14ac:dyDescent="0.25">
      <c r="D3066" s="37" t="s">
        <v>596</v>
      </c>
      <c r="E3066" s="36"/>
      <c r="H3066" s="36">
        <v>5</v>
      </c>
      <c r="I3066" t="s">
        <v>556</v>
      </c>
      <c r="K3066" s="34">
        <f>ROUND(H3066/100*K3065,5)</f>
        <v>3.5317500000000002</v>
      </c>
    </row>
    <row r="3067" spans="1:27" x14ac:dyDescent="0.25">
      <c r="D3067" s="37" t="s">
        <v>557</v>
      </c>
      <c r="E3067" s="36"/>
      <c r="H3067" s="36"/>
      <c r="K3067" s="39">
        <f>SUM(K3065:K3066)</f>
        <v>74.166790000000006</v>
      </c>
    </row>
    <row r="3069" spans="1:27" ht="45" customHeight="1" x14ac:dyDescent="0.25">
      <c r="A3069" s="28" t="s">
        <v>1576</v>
      </c>
      <c r="B3069" s="28" t="s">
        <v>92</v>
      </c>
      <c r="C3069" s="29" t="s">
        <v>14</v>
      </c>
      <c r="D3069" s="7" t="s">
        <v>93</v>
      </c>
      <c r="E3069" s="6"/>
      <c r="F3069" s="6"/>
      <c r="G3069" s="29"/>
      <c r="H3069" s="31" t="s">
        <v>530</v>
      </c>
      <c r="I3069" s="5">
        <v>1</v>
      </c>
      <c r="J3069" s="4"/>
      <c r="K3069" s="32">
        <f>ROUND(K3077,2)</f>
        <v>43.32</v>
      </c>
      <c r="L3069" s="30" t="s">
        <v>1577</v>
      </c>
      <c r="M3069" s="29"/>
      <c r="N3069" s="29"/>
      <c r="O3069" s="29"/>
      <c r="P3069" s="29"/>
      <c r="Q3069" s="29"/>
      <c r="R3069" s="29"/>
      <c r="S3069" s="29"/>
      <c r="T3069" s="29"/>
      <c r="U3069" s="29"/>
      <c r="V3069" s="29"/>
      <c r="W3069" s="29"/>
      <c r="X3069" s="29"/>
      <c r="Y3069" s="29"/>
      <c r="Z3069" s="29"/>
      <c r="AA3069" s="29"/>
    </row>
    <row r="3070" spans="1:27" x14ac:dyDescent="0.25">
      <c r="B3070" s="24" t="s">
        <v>590</v>
      </c>
    </row>
    <row r="3071" spans="1:27" x14ac:dyDescent="0.25">
      <c r="B3071" t="s">
        <v>929</v>
      </c>
      <c r="C3071" t="s">
        <v>14</v>
      </c>
      <c r="D3071" t="s">
        <v>930</v>
      </c>
      <c r="E3071" s="33">
        <v>1</v>
      </c>
      <c r="G3071" t="s">
        <v>537</v>
      </c>
      <c r="H3071" s="34">
        <v>3.95736</v>
      </c>
      <c r="I3071" t="s">
        <v>538</v>
      </c>
      <c r="J3071" s="35">
        <f>ROUND(E3071* H3071,5)</f>
        <v>3.95736</v>
      </c>
      <c r="K3071" s="36"/>
    </row>
    <row r="3072" spans="1:27" x14ac:dyDescent="0.25">
      <c r="B3072" t="s">
        <v>896</v>
      </c>
      <c r="C3072" t="s">
        <v>19</v>
      </c>
      <c r="D3072" t="s">
        <v>897</v>
      </c>
      <c r="E3072" s="33">
        <v>0.109</v>
      </c>
      <c r="G3072" t="s">
        <v>537</v>
      </c>
      <c r="H3072" s="34">
        <v>166.84306000000001</v>
      </c>
      <c r="I3072" t="s">
        <v>538</v>
      </c>
      <c r="J3072" s="35">
        <f>ROUND(E3072* H3072,5)</f>
        <v>18.185890000000001</v>
      </c>
      <c r="K3072" s="36"/>
    </row>
    <row r="3073" spans="1:27" x14ac:dyDescent="0.25">
      <c r="B3073" t="s">
        <v>1088</v>
      </c>
      <c r="C3073" t="s">
        <v>14</v>
      </c>
      <c r="D3073" t="s">
        <v>1089</v>
      </c>
      <c r="E3073" s="33">
        <v>1</v>
      </c>
      <c r="G3073" t="s">
        <v>537</v>
      </c>
      <c r="H3073" s="34">
        <v>19.110600000000002</v>
      </c>
      <c r="I3073" t="s">
        <v>538</v>
      </c>
      <c r="J3073" s="35">
        <f>ROUND(E3073* H3073,5)</f>
        <v>19.110600000000002</v>
      </c>
      <c r="K3073" s="36"/>
    </row>
    <row r="3074" spans="1:27" x14ac:dyDescent="0.25">
      <c r="D3074" s="37" t="s">
        <v>1565</v>
      </c>
      <c r="E3074" s="36"/>
      <c r="H3074" s="36"/>
      <c r="K3074" s="34">
        <f>SUM(J3071:J3073)</f>
        <v>41.25385</v>
      </c>
    </row>
    <row r="3075" spans="1:27" x14ac:dyDescent="0.25">
      <c r="D3075" s="37" t="s">
        <v>554</v>
      </c>
      <c r="E3075" s="36"/>
      <c r="H3075" s="36"/>
      <c r="K3075" s="39">
        <f>SUM(J3070:J3074)</f>
        <v>41.25385</v>
      </c>
    </row>
    <row r="3076" spans="1:27" x14ac:dyDescent="0.25">
      <c r="D3076" s="37" t="s">
        <v>596</v>
      </c>
      <c r="E3076" s="36"/>
      <c r="H3076" s="36">
        <v>5</v>
      </c>
      <c r="I3076" t="s">
        <v>556</v>
      </c>
      <c r="K3076" s="34">
        <f>ROUND(H3076/100*K3075,5)</f>
        <v>2.0626899999999999</v>
      </c>
    </row>
    <row r="3077" spans="1:27" x14ac:dyDescent="0.25">
      <c r="D3077" s="37" t="s">
        <v>557</v>
      </c>
      <c r="E3077" s="36"/>
      <c r="H3077" s="36"/>
      <c r="K3077" s="39">
        <f>SUM(K3075:K3076)</f>
        <v>43.316540000000003</v>
      </c>
    </row>
    <row r="3079" spans="1:27" ht="45" customHeight="1" x14ac:dyDescent="0.25">
      <c r="A3079" s="28" t="s">
        <v>1578</v>
      </c>
      <c r="B3079" s="28" t="s">
        <v>94</v>
      </c>
      <c r="C3079" s="29" t="s">
        <v>14</v>
      </c>
      <c r="D3079" s="7" t="s">
        <v>95</v>
      </c>
      <c r="E3079" s="6"/>
      <c r="F3079" s="6"/>
      <c r="G3079" s="29"/>
      <c r="H3079" s="31" t="s">
        <v>530</v>
      </c>
      <c r="I3079" s="5">
        <v>1</v>
      </c>
      <c r="J3079" s="4"/>
      <c r="K3079" s="32">
        <f>ROUND(K3087,2)</f>
        <v>65.78</v>
      </c>
      <c r="L3079" s="30" t="s">
        <v>1579</v>
      </c>
      <c r="M3079" s="29"/>
      <c r="N3079" s="29"/>
      <c r="O3079" s="29"/>
      <c r="P3079" s="29"/>
      <c r="Q3079" s="29"/>
      <c r="R3079" s="29"/>
      <c r="S3079" s="29"/>
      <c r="T3079" s="29"/>
      <c r="U3079" s="29"/>
      <c r="V3079" s="29"/>
      <c r="W3079" s="29"/>
      <c r="X3079" s="29"/>
      <c r="Y3079" s="29"/>
      <c r="Z3079" s="29"/>
      <c r="AA3079" s="29"/>
    </row>
    <row r="3080" spans="1:27" x14ac:dyDescent="0.25">
      <c r="B3080" s="24" t="s">
        <v>590</v>
      </c>
    </row>
    <row r="3081" spans="1:27" x14ac:dyDescent="0.25">
      <c r="B3081" t="s">
        <v>906</v>
      </c>
      <c r="C3081" t="s">
        <v>19</v>
      </c>
      <c r="D3081" t="s">
        <v>907</v>
      </c>
      <c r="E3081" s="33">
        <v>0.16200000000000001</v>
      </c>
      <c r="G3081" t="s">
        <v>537</v>
      </c>
      <c r="H3081" s="34">
        <v>172.17706000000001</v>
      </c>
      <c r="I3081" t="s">
        <v>538</v>
      </c>
      <c r="J3081" s="35">
        <f>ROUND(E3081* H3081,5)</f>
        <v>27.892679999999999</v>
      </c>
      <c r="K3081" s="36"/>
    </row>
    <row r="3082" spans="1:27" x14ac:dyDescent="0.25">
      <c r="B3082" t="s">
        <v>929</v>
      </c>
      <c r="C3082" t="s">
        <v>14</v>
      </c>
      <c r="D3082" t="s">
        <v>930</v>
      </c>
      <c r="E3082" s="33">
        <v>1</v>
      </c>
      <c r="G3082" t="s">
        <v>537</v>
      </c>
      <c r="H3082" s="34">
        <v>3.95736</v>
      </c>
      <c r="I3082" t="s">
        <v>538</v>
      </c>
      <c r="J3082" s="35">
        <f>ROUND(E3082* H3082,5)</f>
        <v>3.95736</v>
      </c>
      <c r="K3082" s="36"/>
    </row>
    <row r="3083" spans="1:27" x14ac:dyDescent="0.25">
      <c r="B3083" t="s">
        <v>1093</v>
      </c>
      <c r="C3083" t="s">
        <v>14</v>
      </c>
      <c r="D3083" t="s">
        <v>1094</v>
      </c>
      <c r="E3083" s="33">
        <v>1</v>
      </c>
      <c r="G3083" t="s">
        <v>537</v>
      </c>
      <c r="H3083" s="34">
        <v>30.7971</v>
      </c>
      <c r="I3083" t="s">
        <v>538</v>
      </c>
      <c r="J3083" s="35">
        <f>ROUND(E3083* H3083,5)</f>
        <v>30.7971</v>
      </c>
      <c r="K3083" s="36"/>
    </row>
    <row r="3084" spans="1:27" x14ac:dyDescent="0.25">
      <c r="D3084" s="37" t="s">
        <v>1565</v>
      </c>
      <c r="E3084" s="36"/>
      <c r="H3084" s="36"/>
      <c r="K3084" s="34">
        <f>SUM(J3081:J3083)</f>
        <v>62.64714</v>
      </c>
    </row>
    <row r="3085" spans="1:27" x14ac:dyDescent="0.25">
      <c r="D3085" s="37" t="s">
        <v>554</v>
      </c>
      <c r="E3085" s="36"/>
      <c r="H3085" s="36"/>
      <c r="K3085" s="39">
        <f>SUM(J3080:J3084)</f>
        <v>62.64714</v>
      </c>
    </row>
    <row r="3086" spans="1:27" x14ac:dyDescent="0.25">
      <c r="D3086" s="37" t="s">
        <v>596</v>
      </c>
      <c r="E3086" s="36"/>
      <c r="H3086" s="36">
        <v>5</v>
      </c>
      <c r="I3086" t="s">
        <v>556</v>
      </c>
      <c r="K3086" s="34">
        <f>ROUND(H3086/100*K3085,5)</f>
        <v>3.1323599999999998</v>
      </c>
    </row>
    <row r="3087" spans="1:27" x14ac:dyDescent="0.25">
      <c r="D3087" s="37" t="s">
        <v>557</v>
      </c>
      <c r="E3087" s="36"/>
      <c r="H3087" s="36"/>
      <c r="K3087" s="39">
        <f>SUM(K3085:K3086)</f>
        <v>65.779499999999999</v>
      </c>
    </row>
    <row r="3089" spans="1:27" ht="45" customHeight="1" x14ac:dyDescent="0.25">
      <c r="A3089" s="28" t="s">
        <v>1580</v>
      </c>
      <c r="B3089" s="28" t="s">
        <v>90</v>
      </c>
      <c r="C3089" s="29" t="s">
        <v>14</v>
      </c>
      <c r="D3089" s="7" t="s">
        <v>91</v>
      </c>
      <c r="E3089" s="6"/>
      <c r="F3089" s="6"/>
      <c r="G3089" s="29"/>
      <c r="H3089" s="31" t="s">
        <v>530</v>
      </c>
      <c r="I3089" s="5">
        <v>1</v>
      </c>
      <c r="J3089" s="4"/>
      <c r="K3089" s="32">
        <f>ROUND(K3098,2)</f>
        <v>45.42</v>
      </c>
      <c r="L3089" s="30" t="s">
        <v>1581</v>
      </c>
      <c r="M3089" s="29"/>
      <c r="N3089" s="29"/>
      <c r="O3089" s="29"/>
      <c r="P3089" s="29"/>
      <c r="Q3089" s="29"/>
      <c r="R3089" s="29"/>
      <c r="S3089" s="29"/>
      <c r="T3089" s="29"/>
      <c r="U3089" s="29"/>
      <c r="V3089" s="29"/>
      <c r="W3089" s="29"/>
      <c r="X3089" s="29"/>
      <c r="Y3089" s="29"/>
      <c r="Z3089" s="29"/>
      <c r="AA3089" s="29"/>
    </row>
    <row r="3090" spans="1:27" x14ac:dyDescent="0.25">
      <c r="B3090" s="24" t="s">
        <v>590</v>
      </c>
    </row>
    <row r="3091" spans="1:27" x14ac:dyDescent="0.25">
      <c r="B3091" t="s">
        <v>1079</v>
      </c>
      <c r="C3091" t="s">
        <v>14</v>
      </c>
      <c r="D3091" t="s">
        <v>1080</v>
      </c>
      <c r="E3091" s="33">
        <v>1</v>
      </c>
      <c r="G3091" t="s">
        <v>537</v>
      </c>
      <c r="H3091" s="34">
        <v>11.948449999999999</v>
      </c>
      <c r="I3091" t="s">
        <v>538</v>
      </c>
      <c r="J3091" s="35">
        <f>ROUND(E3091* H3091,5)</f>
        <v>11.948449999999999</v>
      </c>
      <c r="K3091" s="36"/>
    </row>
    <row r="3092" spans="1:27" x14ac:dyDescent="0.25">
      <c r="B3092" t="s">
        <v>1059</v>
      </c>
      <c r="C3092" t="s">
        <v>14</v>
      </c>
      <c r="D3092" t="s">
        <v>1060</v>
      </c>
      <c r="E3092" s="33">
        <v>1</v>
      </c>
      <c r="G3092" t="s">
        <v>537</v>
      </c>
      <c r="H3092" s="34">
        <v>1.49152</v>
      </c>
      <c r="I3092" t="s">
        <v>538</v>
      </c>
      <c r="J3092" s="35">
        <f>ROUND(E3092* H3092,5)</f>
        <v>1.49152</v>
      </c>
      <c r="K3092" s="36"/>
    </row>
    <row r="3093" spans="1:27" x14ac:dyDescent="0.25">
      <c r="B3093" t="s">
        <v>1050</v>
      </c>
      <c r="C3093" t="s">
        <v>14</v>
      </c>
      <c r="D3093" t="s">
        <v>1051</v>
      </c>
      <c r="E3093" s="33">
        <v>1</v>
      </c>
      <c r="G3093" t="s">
        <v>537</v>
      </c>
      <c r="H3093" s="34">
        <v>3.3636900000000001</v>
      </c>
      <c r="I3093" t="s">
        <v>538</v>
      </c>
      <c r="J3093" s="35">
        <f>ROUND(E3093* H3093,5)</f>
        <v>3.3636900000000001</v>
      </c>
      <c r="K3093" s="36"/>
    </row>
    <row r="3094" spans="1:27" x14ac:dyDescent="0.25">
      <c r="B3094" t="s">
        <v>1098</v>
      </c>
      <c r="C3094" t="s">
        <v>14</v>
      </c>
      <c r="D3094" t="s">
        <v>1099</v>
      </c>
      <c r="E3094" s="33">
        <v>1</v>
      </c>
      <c r="G3094" t="s">
        <v>537</v>
      </c>
      <c r="H3094" s="34">
        <v>26.457249999999998</v>
      </c>
      <c r="I3094" t="s">
        <v>538</v>
      </c>
      <c r="J3094" s="35">
        <f>ROUND(E3094* H3094,5)</f>
        <v>26.457249999999998</v>
      </c>
      <c r="K3094" s="36"/>
    </row>
    <row r="3095" spans="1:27" x14ac:dyDescent="0.25">
      <c r="D3095" s="37" t="s">
        <v>1565</v>
      </c>
      <c r="E3095" s="36"/>
      <c r="H3095" s="36"/>
      <c r="K3095" s="34">
        <f>SUM(J3091:J3094)</f>
        <v>43.260909999999996</v>
      </c>
    </row>
    <row r="3096" spans="1:27" x14ac:dyDescent="0.25">
      <c r="D3096" s="37" t="s">
        <v>554</v>
      </c>
      <c r="E3096" s="36"/>
      <c r="H3096" s="36"/>
      <c r="K3096" s="39">
        <f>SUM(J3090:J3095)</f>
        <v>43.260909999999996</v>
      </c>
    </row>
    <row r="3097" spans="1:27" x14ac:dyDescent="0.25">
      <c r="D3097" s="37" t="s">
        <v>596</v>
      </c>
      <c r="E3097" s="36"/>
      <c r="H3097" s="36">
        <v>5</v>
      </c>
      <c r="I3097" t="s">
        <v>556</v>
      </c>
      <c r="K3097" s="34">
        <f>ROUND(H3097/100*K3096,5)</f>
        <v>2.1630500000000001</v>
      </c>
    </row>
    <row r="3098" spans="1:27" x14ac:dyDescent="0.25">
      <c r="D3098" s="37" t="s">
        <v>557</v>
      </c>
      <c r="E3098" s="36"/>
      <c r="H3098" s="36"/>
      <c r="K3098" s="39">
        <f>SUM(K3096:K3097)</f>
        <v>45.423959999999994</v>
      </c>
    </row>
    <row r="3100" spans="1:27" ht="45" customHeight="1" x14ac:dyDescent="0.25">
      <c r="A3100" s="28" t="s">
        <v>1582</v>
      </c>
      <c r="B3100" s="28" t="s">
        <v>390</v>
      </c>
      <c r="C3100" s="29" t="s">
        <v>31</v>
      </c>
      <c r="D3100" s="7" t="s">
        <v>391</v>
      </c>
      <c r="E3100" s="6"/>
      <c r="F3100" s="6"/>
      <c r="G3100" s="29"/>
      <c r="H3100" s="31" t="s">
        <v>530</v>
      </c>
      <c r="I3100" s="5">
        <v>1</v>
      </c>
      <c r="J3100" s="4"/>
      <c r="K3100" s="32">
        <f>ROUND(K3113,2)</f>
        <v>96.51</v>
      </c>
      <c r="L3100" s="30" t="s">
        <v>1583</v>
      </c>
      <c r="M3100" s="29"/>
      <c r="N3100" s="29"/>
      <c r="O3100" s="29"/>
      <c r="P3100" s="29"/>
      <c r="Q3100" s="29"/>
      <c r="R3100" s="29"/>
      <c r="S3100" s="29"/>
      <c r="T3100" s="29"/>
      <c r="U3100" s="29"/>
      <c r="V3100" s="29"/>
      <c r="W3100" s="29"/>
      <c r="X3100" s="29"/>
      <c r="Y3100" s="29"/>
      <c r="Z3100" s="29"/>
      <c r="AA3100" s="29"/>
    </row>
    <row r="3101" spans="1:27" x14ac:dyDescent="0.25">
      <c r="B3101" s="24" t="s">
        <v>590</v>
      </c>
    </row>
    <row r="3102" spans="1:27" x14ac:dyDescent="0.25">
      <c r="B3102" t="s">
        <v>1549</v>
      </c>
      <c r="C3102" t="s">
        <v>31</v>
      </c>
      <c r="D3102" t="s">
        <v>1550</v>
      </c>
      <c r="E3102" s="33">
        <v>1</v>
      </c>
      <c r="G3102" t="s">
        <v>537</v>
      </c>
      <c r="H3102" s="34">
        <v>13.03664</v>
      </c>
      <c r="I3102" t="s">
        <v>538</v>
      </c>
      <c r="J3102" s="35">
        <f t="shared" ref="J3102:J3109" si="1">ROUND(E3102* H3102,5)</f>
        <v>13.03664</v>
      </c>
      <c r="K3102" s="36"/>
    </row>
    <row r="3103" spans="1:27" x14ac:dyDescent="0.25">
      <c r="B3103" t="s">
        <v>1315</v>
      </c>
      <c r="C3103" t="s">
        <v>31</v>
      </c>
      <c r="D3103" t="s">
        <v>1316</v>
      </c>
      <c r="E3103" s="33">
        <v>1</v>
      </c>
      <c r="G3103" t="s">
        <v>537</v>
      </c>
      <c r="H3103" s="34">
        <v>8.3434799999999996</v>
      </c>
      <c r="I3103" t="s">
        <v>538</v>
      </c>
      <c r="J3103" s="35">
        <f t="shared" si="1"/>
        <v>8.3434799999999996</v>
      </c>
      <c r="K3103" s="36"/>
    </row>
    <row r="3104" spans="1:27" x14ac:dyDescent="0.25">
      <c r="B3104" t="s">
        <v>1340</v>
      </c>
      <c r="C3104" t="s">
        <v>24</v>
      </c>
      <c r="D3104" t="s">
        <v>1341</v>
      </c>
      <c r="E3104" s="33">
        <v>3.5</v>
      </c>
      <c r="G3104" t="s">
        <v>537</v>
      </c>
      <c r="H3104" s="34">
        <v>1.2884800000000001</v>
      </c>
      <c r="I3104" t="s">
        <v>538</v>
      </c>
      <c r="J3104" s="35">
        <f t="shared" si="1"/>
        <v>4.5096800000000004</v>
      </c>
      <c r="K3104" s="36"/>
    </row>
    <row r="3105" spans="1:27" x14ac:dyDescent="0.25">
      <c r="B3105" t="s">
        <v>1371</v>
      </c>
      <c r="C3105" t="s">
        <v>24</v>
      </c>
      <c r="D3105" t="s">
        <v>1372</v>
      </c>
      <c r="E3105" s="33">
        <v>10</v>
      </c>
      <c r="G3105" t="s">
        <v>537</v>
      </c>
      <c r="H3105" s="34">
        <v>1.24766</v>
      </c>
      <c r="I3105" t="s">
        <v>538</v>
      </c>
      <c r="J3105" s="35">
        <f t="shared" si="1"/>
        <v>12.476599999999999</v>
      </c>
      <c r="K3105" s="36"/>
    </row>
    <row r="3106" spans="1:27" x14ac:dyDescent="0.25">
      <c r="B3106" t="s">
        <v>1382</v>
      </c>
      <c r="C3106" t="s">
        <v>31</v>
      </c>
      <c r="D3106" t="s">
        <v>1383</v>
      </c>
      <c r="E3106" s="33">
        <v>1</v>
      </c>
      <c r="G3106" t="s">
        <v>537</v>
      </c>
      <c r="H3106" s="34">
        <v>3.7967499999999998</v>
      </c>
      <c r="I3106" t="s">
        <v>538</v>
      </c>
      <c r="J3106" s="35">
        <f t="shared" si="1"/>
        <v>3.7967499999999998</v>
      </c>
      <c r="K3106" s="36"/>
    </row>
    <row r="3107" spans="1:27" x14ac:dyDescent="0.25">
      <c r="B3107" t="s">
        <v>1392</v>
      </c>
      <c r="C3107" t="s">
        <v>31</v>
      </c>
      <c r="D3107" t="s">
        <v>1393</v>
      </c>
      <c r="E3107" s="33">
        <v>1</v>
      </c>
      <c r="G3107" t="s">
        <v>537</v>
      </c>
      <c r="H3107" s="34">
        <v>4.1395200000000001</v>
      </c>
      <c r="I3107" t="s">
        <v>538</v>
      </c>
      <c r="J3107" s="35">
        <f t="shared" si="1"/>
        <v>4.1395200000000001</v>
      </c>
      <c r="K3107" s="36"/>
    </row>
    <row r="3108" spans="1:27" x14ac:dyDescent="0.25">
      <c r="B3108" t="s">
        <v>1556</v>
      </c>
      <c r="C3108" t="s">
        <v>24</v>
      </c>
      <c r="D3108" t="s">
        <v>1557</v>
      </c>
      <c r="E3108" s="33">
        <v>3</v>
      </c>
      <c r="G3108" t="s">
        <v>537</v>
      </c>
      <c r="H3108" s="34">
        <v>10.340070000000001</v>
      </c>
      <c r="I3108" t="s">
        <v>538</v>
      </c>
      <c r="J3108" s="35">
        <f t="shared" si="1"/>
        <v>31.020209999999999</v>
      </c>
      <c r="K3108" s="36"/>
    </row>
    <row r="3109" spans="1:27" x14ac:dyDescent="0.25">
      <c r="B3109" t="s">
        <v>1387</v>
      </c>
      <c r="C3109" t="s">
        <v>31</v>
      </c>
      <c r="D3109" t="s">
        <v>1388</v>
      </c>
      <c r="E3109" s="33">
        <v>1</v>
      </c>
      <c r="G3109" t="s">
        <v>537</v>
      </c>
      <c r="H3109" s="34">
        <v>14.590590000000001</v>
      </c>
      <c r="I3109" t="s">
        <v>538</v>
      </c>
      <c r="J3109" s="35">
        <f t="shared" si="1"/>
        <v>14.590590000000001</v>
      </c>
      <c r="K3109" s="36"/>
    </row>
    <row r="3110" spans="1:27" x14ac:dyDescent="0.25">
      <c r="D3110" s="37" t="s">
        <v>1565</v>
      </c>
      <c r="E3110" s="36"/>
      <c r="H3110" s="36"/>
      <c r="K3110" s="34">
        <f>SUM(J3102:J3109)</f>
        <v>91.913470000000004</v>
      </c>
    </row>
    <row r="3111" spans="1:27" x14ac:dyDescent="0.25">
      <c r="D3111" s="37" t="s">
        <v>554</v>
      </c>
      <c r="E3111" s="36"/>
      <c r="H3111" s="36"/>
      <c r="K3111" s="39">
        <f>SUM(J3101:J3110)</f>
        <v>91.913470000000004</v>
      </c>
    </row>
    <row r="3112" spans="1:27" x14ac:dyDescent="0.25">
      <c r="D3112" s="37" t="s">
        <v>596</v>
      </c>
      <c r="E3112" s="36"/>
      <c r="H3112" s="36">
        <v>5</v>
      </c>
      <c r="I3112" t="s">
        <v>556</v>
      </c>
      <c r="K3112" s="34">
        <f>ROUND(H3112/100*K3111,5)</f>
        <v>4.5956700000000001</v>
      </c>
    </row>
    <row r="3113" spans="1:27" x14ac:dyDescent="0.25">
      <c r="D3113" s="37" t="s">
        <v>557</v>
      </c>
      <c r="E3113" s="36"/>
      <c r="H3113" s="36"/>
      <c r="K3113" s="39">
        <f>SUM(K3111:K3112)</f>
        <v>96.509140000000002</v>
      </c>
    </row>
    <row r="3115" spans="1:27" ht="45" customHeight="1" x14ac:dyDescent="0.25">
      <c r="A3115" s="28" t="s">
        <v>1584</v>
      </c>
      <c r="B3115" s="28" t="s">
        <v>214</v>
      </c>
      <c r="C3115" s="29" t="s">
        <v>24</v>
      </c>
      <c r="D3115" s="7" t="s">
        <v>215</v>
      </c>
      <c r="E3115" s="6"/>
      <c r="F3115" s="6"/>
      <c r="G3115" s="29"/>
      <c r="H3115" s="31" t="s">
        <v>530</v>
      </c>
      <c r="I3115" s="5">
        <v>1</v>
      </c>
      <c r="J3115" s="4"/>
      <c r="K3115" s="32">
        <f>ROUND(K3121,2)</f>
        <v>3.87</v>
      </c>
      <c r="L3115" s="30" t="s">
        <v>1585</v>
      </c>
      <c r="M3115" s="29"/>
      <c r="N3115" s="29"/>
      <c r="O3115" s="29"/>
      <c r="P3115" s="29"/>
      <c r="Q3115" s="29"/>
      <c r="R3115" s="29"/>
      <c r="S3115" s="29"/>
      <c r="T3115" s="29"/>
      <c r="U3115" s="29"/>
      <c r="V3115" s="29"/>
      <c r="W3115" s="29"/>
      <c r="X3115" s="29"/>
      <c r="Y3115" s="29"/>
      <c r="Z3115" s="29"/>
      <c r="AA3115" s="29"/>
    </row>
    <row r="3116" spans="1:27" x14ac:dyDescent="0.25">
      <c r="B3116" s="24" t="s">
        <v>590</v>
      </c>
    </row>
    <row r="3117" spans="1:27" x14ac:dyDescent="0.25">
      <c r="B3117" t="s">
        <v>1206</v>
      </c>
      <c r="C3117" t="s">
        <v>24</v>
      </c>
      <c r="D3117" t="s">
        <v>1207</v>
      </c>
      <c r="E3117" s="33">
        <v>1.05</v>
      </c>
      <c r="G3117" t="s">
        <v>537</v>
      </c>
      <c r="H3117" s="34">
        <v>3.5122300000000002</v>
      </c>
      <c r="I3117" t="s">
        <v>538</v>
      </c>
      <c r="J3117" s="35">
        <f>ROUND(E3117* H3117,5)</f>
        <v>3.68784</v>
      </c>
      <c r="K3117" s="36"/>
    </row>
    <row r="3118" spans="1:27" x14ac:dyDescent="0.25">
      <c r="D3118" s="37" t="s">
        <v>1565</v>
      </c>
      <c r="E3118" s="36"/>
      <c r="H3118" s="36"/>
      <c r="K3118" s="34">
        <f>SUM(J3117:J3117)</f>
        <v>3.68784</v>
      </c>
    </row>
    <row r="3119" spans="1:27" x14ac:dyDescent="0.25">
      <c r="D3119" s="37" t="s">
        <v>554</v>
      </c>
      <c r="E3119" s="36"/>
      <c r="H3119" s="36"/>
      <c r="K3119" s="39">
        <f>SUM(J3116:J3118)</f>
        <v>3.68784</v>
      </c>
    </row>
    <row r="3120" spans="1:27" x14ac:dyDescent="0.25">
      <c r="D3120" s="37" t="s">
        <v>596</v>
      </c>
      <c r="E3120" s="36"/>
      <c r="H3120" s="36">
        <v>5</v>
      </c>
      <c r="I3120" t="s">
        <v>556</v>
      </c>
      <c r="K3120" s="34">
        <f>ROUND(H3120/100*K3119,5)</f>
        <v>0.18439</v>
      </c>
    </row>
    <row r="3121" spans="1:27" x14ac:dyDescent="0.25">
      <c r="D3121" s="37" t="s">
        <v>557</v>
      </c>
      <c r="E3121" s="36"/>
      <c r="H3121" s="36"/>
      <c r="K3121" s="39">
        <f>SUM(K3119:K3120)</f>
        <v>3.8722300000000001</v>
      </c>
    </row>
    <row r="3123" spans="1:27" ht="45" customHeight="1" x14ac:dyDescent="0.25">
      <c r="A3123" s="28" t="s">
        <v>1586</v>
      </c>
      <c r="B3123" s="28" t="s">
        <v>426</v>
      </c>
      <c r="C3123" s="29" t="s">
        <v>31</v>
      </c>
      <c r="D3123" s="7" t="s">
        <v>427</v>
      </c>
      <c r="E3123" s="6"/>
      <c r="F3123" s="6"/>
      <c r="G3123" s="29"/>
      <c r="H3123" s="31" t="s">
        <v>530</v>
      </c>
      <c r="I3123" s="5">
        <v>1</v>
      </c>
      <c r="J3123" s="4"/>
      <c r="K3123" s="32">
        <f>ROUND(K3145,2)</f>
        <v>5916.22</v>
      </c>
      <c r="L3123" s="30" t="s">
        <v>1587</v>
      </c>
      <c r="M3123" s="29"/>
      <c r="N3123" s="29"/>
      <c r="O3123" s="29"/>
      <c r="P3123" s="29"/>
      <c r="Q3123" s="29"/>
      <c r="R3123" s="29"/>
      <c r="S3123" s="29"/>
      <c r="T3123" s="29"/>
      <c r="U3123" s="29"/>
      <c r="V3123" s="29"/>
      <c r="W3123" s="29"/>
      <c r="X3123" s="29"/>
      <c r="Y3123" s="29"/>
      <c r="Z3123" s="29"/>
      <c r="AA3123" s="29"/>
    </row>
    <row r="3124" spans="1:27" x14ac:dyDescent="0.25">
      <c r="B3124" s="24" t="s">
        <v>532</v>
      </c>
    </row>
    <row r="3125" spans="1:27" x14ac:dyDescent="0.25">
      <c r="B3125" t="s">
        <v>646</v>
      </c>
      <c r="C3125" t="s">
        <v>534</v>
      </c>
      <c r="D3125" t="s">
        <v>606</v>
      </c>
      <c r="E3125" s="33">
        <v>1.5</v>
      </c>
      <c r="F3125" t="s">
        <v>536</v>
      </c>
      <c r="G3125" t="s">
        <v>537</v>
      </c>
      <c r="H3125" s="34">
        <v>24.55</v>
      </c>
      <c r="I3125" t="s">
        <v>538</v>
      </c>
      <c r="J3125" s="35">
        <f>ROUND(E3125/I3123* H3125,5)</f>
        <v>36.825000000000003</v>
      </c>
      <c r="K3125" s="36"/>
    </row>
    <row r="3126" spans="1:27" x14ac:dyDescent="0.25">
      <c r="B3126" t="s">
        <v>872</v>
      </c>
      <c r="C3126" t="s">
        <v>534</v>
      </c>
      <c r="D3126" t="s">
        <v>873</v>
      </c>
      <c r="E3126" s="33">
        <v>1.5</v>
      </c>
      <c r="F3126" t="s">
        <v>536</v>
      </c>
      <c r="G3126" t="s">
        <v>537</v>
      </c>
      <c r="H3126" s="34">
        <v>29.42</v>
      </c>
      <c r="I3126" t="s">
        <v>538</v>
      </c>
      <c r="J3126" s="35">
        <f>ROUND(E3126/I3123* H3126,5)</f>
        <v>44.13</v>
      </c>
      <c r="K3126" s="36"/>
    </row>
    <row r="3127" spans="1:27" x14ac:dyDescent="0.25">
      <c r="D3127" s="37" t="s">
        <v>539</v>
      </c>
      <c r="E3127" s="36"/>
      <c r="H3127" s="36"/>
      <c r="K3127" s="34">
        <f>SUM(J3125:J3126)</f>
        <v>80.955000000000013</v>
      </c>
    </row>
    <row r="3128" spans="1:27" x14ac:dyDescent="0.25">
      <c r="B3128" s="24" t="s">
        <v>540</v>
      </c>
      <c r="E3128" s="36"/>
      <c r="H3128" s="36"/>
      <c r="K3128" s="36"/>
    </row>
    <row r="3129" spans="1:27" x14ac:dyDescent="0.25">
      <c r="B3129" t="s">
        <v>1527</v>
      </c>
      <c r="C3129" t="s">
        <v>534</v>
      </c>
      <c r="D3129" t="s">
        <v>1528</v>
      </c>
      <c r="E3129" s="33">
        <v>0.2</v>
      </c>
      <c r="F3129" t="s">
        <v>536</v>
      </c>
      <c r="G3129" t="s">
        <v>537</v>
      </c>
      <c r="H3129" s="34">
        <v>69.900000000000006</v>
      </c>
      <c r="I3129" t="s">
        <v>538</v>
      </c>
      <c r="J3129" s="35">
        <f>ROUND(E3129/I3123* H3129,5)</f>
        <v>13.98</v>
      </c>
      <c r="K3129" s="36"/>
    </row>
    <row r="3130" spans="1:27" x14ac:dyDescent="0.25">
      <c r="D3130" s="37" t="s">
        <v>543</v>
      </c>
      <c r="E3130" s="36"/>
      <c r="H3130" s="36"/>
      <c r="K3130" s="34">
        <f>SUM(J3129:J3129)</f>
        <v>13.98</v>
      </c>
    </row>
    <row r="3131" spans="1:27" x14ac:dyDescent="0.25">
      <c r="B3131" s="24" t="s">
        <v>544</v>
      </c>
      <c r="E3131" s="36"/>
      <c r="H3131" s="36"/>
      <c r="K3131" s="36"/>
    </row>
    <row r="3132" spans="1:27" x14ac:dyDescent="0.25">
      <c r="B3132" t="s">
        <v>1588</v>
      </c>
      <c r="C3132" t="s">
        <v>24</v>
      </c>
      <c r="D3132" t="s">
        <v>1589</v>
      </c>
      <c r="E3132" s="33">
        <v>120</v>
      </c>
      <c r="G3132" t="s">
        <v>537</v>
      </c>
      <c r="H3132" s="34">
        <v>0.48</v>
      </c>
      <c r="I3132" t="s">
        <v>538</v>
      </c>
      <c r="J3132" s="35">
        <f>ROUND(E3132* H3132,5)</f>
        <v>57.6</v>
      </c>
      <c r="K3132" s="36"/>
    </row>
    <row r="3133" spans="1:27" x14ac:dyDescent="0.25">
      <c r="B3133" t="s">
        <v>1590</v>
      </c>
      <c r="C3133" t="s">
        <v>19</v>
      </c>
      <c r="D3133" t="s">
        <v>1591</v>
      </c>
      <c r="E3133" s="33">
        <v>3.6</v>
      </c>
      <c r="G3133" t="s">
        <v>537</v>
      </c>
      <c r="H3133" s="34">
        <v>22.73</v>
      </c>
      <c r="I3133" t="s">
        <v>538</v>
      </c>
      <c r="J3133" s="35">
        <f>ROUND(E3133* H3133,5)</f>
        <v>81.828000000000003</v>
      </c>
      <c r="K3133" s="36"/>
    </row>
    <row r="3134" spans="1:27" x14ac:dyDescent="0.25">
      <c r="B3134" t="s">
        <v>1592</v>
      </c>
      <c r="C3134" t="s">
        <v>19</v>
      </c>
      <c r="D3134" t="s">
        <v>1593</v>
      </c>
      <c r="E3134" s="33">
        <v>0.5</v>
      </c>
      <c r="G3134" t="s">
        <v>537</v>
      </c>
      <c r="H3134" s="34">
        <v>49.91</v>
      </c>
      <c r="I3134" t="s">
        <v>538</v>
      </c>
      <c r="J3134" s="35">
        <f>ROUND(E3134* H3134,5)</f>
        <v>24.954999999999998</v>
      </c>
      <c r="K3134" s="36"/>
    </row>
    <row r="3135" spans="1:27" x14ac:dyDescent="0.25">
      <c r="B3135" t="s">
        <v>1594</v>
      </c>
      <c r="C3135" t="s">
        <v>14</v>
      </c>
      <c r="D3135" t="s">
        <v>1595</v>
      </c>
      <c r="E3135" s="33">
        <v>27.84</v>
      </c>
      <c r="G3135" t="s">
        <v>537</v>
      </c>
      <c r="H3135" s="34">
        <v>1.4</v>
      </c>
      <c r="I3135" t="s">
        <v>538</v>
      </c>
      <c r="J3135" s="35">
        <f>ROUND(E3135* H3135,5)</f>
        <v>38.975999999999999</v>
      </c>
      <c r="K3135" s="36"/>
    </row>
    <row r="3136" spans="1:27" x14ac:dyDescent="0.25">
      <c r="B3136" t="s">
        <v>1596</v>
      </c>
      <c r="C3136" t="s">
        <v>127</v>
      </c>
      <c r="D3136" t="s">
        <v>1597</v>
      </c>
      <c r="E3136" s="33">
        <v>1500</v>
      </c>
      <c r="G3136" t="s">
        <v>537</v>
      </c>
      <c r="H3136" s="34">
        <v>3.34</v>
      </c>
      <c r="I3136" t="s">
        <v>538</v>
      </c>
      <c r="J3136" s="35">
        <f>ROUND(E3136* H3136,5)</f>
        <v>5010</v>
      </c>
      <c r="K3136" s="36"/>
    </row>
    <row r="3137" spans="2:11" x14ac:dyDescent="0.25">
      <c r="D3137" s="37" t="s">
        <v>553</v>
      </c>
      <c r="E3137" s="36"/>
      <c r="H3137" s="36"/>
      <c r="K3137" s="34">
        <f>SUM(J3132:J3136)</f>
        <v>5213.3590000000004</v>
      </c>
    </row>
    <row r="3138" spans="2:11" x14ac:dyDescent="0.25">
      <c r="B3138" s="24" t="s">
        <v>590</v>
      </c>
      <c r="E3138" s="36"/>
      <c r="H3138" s="36"/>
      <c r="K3138" s="36"/>
    </row>
    <row r="3139" spans="2:11" x14ac:dyDescent="0.25">
      <c r="B3139" t="s">
        <v>1025</v>
      </c>
      <c r="C3139" t="s">
        <v>31</v>
      </c>
      <c r="D3139" t="s">
        <v>1026</v>
      </c>
      <c r="E3139" s="33">
        <v>30</v>
      </c>
      <c r="G3139" t="s">
        <v>537</v>
      </c>
      <c r="H3139" s="34">
        <v>7.6179600000000001</v>
      </c>
      <c r="I3139" t="s">
        <v>538</v>
      </c>
      <c r="J3139" s="35">
        <f>ROUND(E3139* H3139,5)</f>
        <v>228.53880000000001</v>
      </c>
      <c r="K3139" s="36"/>
    </row>
    <row r="3140" spans="2:11" x14ac:dyDescent="0.25">
      <c r="B3140" t="s">
        <v>757</v>
      </c>
      <c r="C3140" t="s">
        <v>19</v>
      </c>
      <c r="D3140" t="s">
        <v>758</v>
      </c>
      <c r="E3140" s="33">
        <v>1.8</v>
      </c>
      <c r="G3140" t="s">
        <v>537</v>
      </c>
      <c r="H3140" s="34">
        <v>53.131039999999999</v>
      </c>
      <c r="I3140" t="s">
        <v>538</v>
      </c>
      <c r="J3140" s="35">
        <f>ROUND(E3140* H3140,5)</f>
        <v>95.635869999999997</v>
      </c>
      <c r="K3140" s="36"/>
    </row>
    <row r="3141" spans="2:11" x14ac:dyDescent="0.25">
      <c r="E3141" s="36"/>
      <c r="H3141" s="36"/>
      <c r="K3141" s="36"/>
    </row>
    <row r="3142" spans="2:11" x14ac:dyDescent="0.25">
      <c r="D3142" s="37" t="s">
        <v>555</v>
      </c>
      <c r="E3142" s="36"/>
      <c r="H3142" s="36">
        <v>2.5</v>
      </c>
      <c r="I3142" t="s">
        <v>556</v>
      </c>
      <c r="J3142">
        <f>ROUND(H3142/100*K3127,5)</f>
        <v>2.0238800000000001</v>
      </c>
      <c r="K3142" s="36"/>
    </row>
    <row r="3143" spans="2:11" x14ac:dyDescent="0.25">
      <c r="D3143" s="37" t="s">
        <v>554</v>
      </c>
      <c r="E3143" s="36"/>
      <c r="H3143" s="36"/>
      <c r="K3143" s="39">
        <f>SUM(J3124:J3142)</f>
        <v>5634.4925499999999</v>
      </c>
    </row>
    <row r="3144" spans="2:11" x14ac:dyDescent="0.25">
      <c r="D3144" s="37" t="s">
        <v>596</v>
      </c>
      <c r="E3144" s="36"/>
      <c r="H3144" s="36">
        <v>5</v>
      </c>
      <c r="I3144" t="s">
        <v>556</v>
      </c>
      <c r="K3144" s="34">
        <f>ROUND(H3144/100*K3143,5)</f>
        <v>281.72462999999999</v>
      </c>
    </row>
    <row r="3145" spans="2:11" x14ac:dyDescent="0.25">
      <c r="D3145" s="37" t="s">
        <v>557</v>
      </c>
      <c r="E3145" s="36"/>
      <c r="H3145" s="36"/>
      <c r="K3145" s="39">
        <f>SUM(K3143:K3144)</f>
        <v>5916.2171799999996</v>
      </c>
    </row>
  </sheetData>
  <sheetProtection sheet="1"/>
  <mergeCells count="473">
    <mergeCell ref="D3115:F3115"/>
    <mergeCell ref="I3115:J3115"/>
    <mergeCell ref="D3123:F3123"/>
    <mergeCell ref="I3123:J3123"/>
    <mergeCell ref="D3058:F3058"/>
    <mergeCell ref="I3058:J3058"/>
    <mergeCell ref="D3069:F3069"/>
    <mergeCell ref="I3069:J3069"/>
    <mergeCell ref="D3079:F3079"/>
    <mergeCell ref="I3079:J3079"/>
    <mergeCell ref="D3089:F3089"/>
    <mergeCell ref="I3089:J3089"/>
    <mergeCell ref="D3100:F3100"/>
    <mergeCell ref="I3100:J3100"/>
    <mergeCell ref="D3008:F3008"/>
    <mergeCell ref="I3008:J3008"/>
    <mergeCell ref="D3018:F3018"/>
    <mergeCell ref="I3018:J3018"/>
    <mergeCell ref="D3028:F3028"/>
    <mergeCell ref="I3028:J3028"/>
    <mergeCell ref="D3038:F3038"/>
    <mergeCell ref="I3038:J3038"/>
    <mergeCell ref="D3048:F3048"/>
    <mergeCell ref="I3048:J3048"/>
    <mergeCell ref="D2953:F2953"/>
    <mergeCell ref="I2953:J2953"/>
    <mergeCell ref="D2968:F2968"/>
    <mergeCell ref="I2968:J2968"/>
    <mergeCell ref="D2984:F2984"/>
    <mergeCell ref="I2984:J2984"/>
    <mergeCell ref="D3000:F3000"/>
    <mergeCell ref="I3000:J3000"/>
    <mergeCell ref="D3006:F3006"/>
    <mergeCell ref="I3006:J3006"/>
    <mergeCell ref="D2872:F2872"/>
    <mergeCell ref="I2872:J2872"/>
    <mergeCell ref="D2880:F2880"/>
    <mergeCell ref="I2880:J2880"/>
    <mergeCell ref="D2901:F2901"/>
    <mergeCell ref="I2901:J2901"/>
    <mergeCell ref="D2922:F2922"/>
    <mergeCell ref="I2922:J2922"/>
    <mergeCell ref="D2937:F2937"/>
    <mergeCell ref="I2937:J2937"/>
    <mergeCell ref="D2816:F2816"/>
    <mergeCell ref="I2816:J2816"/>
    <mergeCell ref="D2832:F2832"/>
    <mergeCell ref="I2832:J2832"/>
    <mergeCell ref="D2848:F2848"/>
    <mergeCell ref="I2848:J2848"/>
    <mergeCell ref="D2856:F2856"/>
    <mergeCell ref="I2856:J2856"/>
    <mergeCell ref="D2864:F2864"/>
    <mergeCell ref="I2864:J2864"/>
    <mergeCell ref="D2750:F2750"/>
    <mergeCell ref="I2750:J2750"/>
    <mergeCell ref="D2762:F2762"/>
    <mergeCell ref="I2762:J2762"/>
    <mergeCell ref="D2776:F2776"/>
    <mergeCell ref="I2776:J2776"/>
    <mergeCell ref="D2789:F2789"/>
    <mergeCell ref="I2789:J2789"/>
    <mergeCell ref="D2800:F2800"/>
    <mergeCell ref="I2800:J2800"/>
    <mergeCell ref="D2682:F2682"/>
    <mergeCell ref="I2682:J2682"/>
    <mergeCell ref="D2696:F2696"/>
    <mergeCell ref="I2696:J2696"/>
    <mergeCell ref="D2710:F2710"/>
    <mergeCell ref="I2710:J2710"/>
    <mergeCell ref="D2723:F2723"/>
    <mergeCell ref="I2723:J2723"/>
    <mergeCell ref="D2737:F2737"/>
    <mergeCell ref="I2737:J2737"/>
    <mergeCell ref="D2613:F2613"/>
    <mergeCell ref="I2613:J2613"/>
    <mergeCell ref="D2627:F2627"/>
    <mergeCell ref="I2627:J2627"/>
    <mergeCell ref="D2638:F2638"/>
    <mergeCell ref="I2638:J2638"/>
    <mergeCell ref="D2649:F2649"/>
    <mergeCell ref="I2649:J2649"/>
    <mergeCell ref="D2668:F2668"/>
    <mergeCell ref="I2668:J2668"/>
    <mergeCell ref="D2545:F2545"/>
    <mergeCell ref="I2545:J2545"/>
    <mergeCell ref="D2559:F2559"/>
    <mergeCell ref="I2559:J2559"/>
    <mergeCell ref="D2571:F2571"/>
    <mergeCell ref="I2571:J2571"/>
    <mergeCell ref="D2584:F2584"/>
    <mergeCell ref="I2584:J2584"/>
    <mergeCell ref="D2599:F2599"/>
    <mergeCell ref="I2599:J2599"/>
    <mergeCell ref="D2475:F2475"/>
    <mergeCell ref="I2475:J2475"/>
    <mergeCell ref="D2489:F2489"/>
    <mergeCell ref="I2489:J2489"/>
    <mergeCell ref="D2503:F2503"/>
    <mergeCell ref="I2503:J2503"/>
    <mergeCell ref="D2517:F2517"/>
    <mergeCell ref="I2517:J2517"/>
    <mergeCell ref="D2530:F2530"/>
    <mergeCell ref="I2530:J2530"/>
    <mergeCell ref="D2404:F2404"/>
    <mergeCell ref="I2404:J2404"/>
    <mergeCell ref="D2418:F2418"/>
    <mergeCell ref="I2418:J2418"/>
    <mergeCell ref="D2432:F2432"/>
    <mergeCell ref="I2432:J2432"/>
    <mergeCell ref="D2447:F2447"/>
    <mergeCell ref="I2447:J2447"/>
    <mergeCell ref="D2461:F2461"/>
    <mergeCell ref="I2461:J2461"/>
    <mergeCell ref="D2332:F2332"/>
    <mergeCell ref="I2332:J2332"/>
    <mergeCell ref="D2347:F2347"/>
    <mergeCell ref="I2347:J2347"/>
    <mergeCell ref="D2362:F2362"/>
    <mergeCell ref="I2362:J2362"/>
    <mergeCell ref="D2376:F2376"/>
    <mergeCell ref="I2376:J2376"/>
    <mergeCell ref="D2390:F2390"/>
    <mergeCell ref="I2390:J2390"/>
    <mergeCell ref="D2266:F2266"/>
    <mergeCell ref="I2266:J2266"/>
    <mergeCell ref="D2280:F2280"/>
    <mergeCell ref="I2280:J2280"/>
    <mergeCell ref="D2292:F2292"/>
    <mergeCell ref="I2292:J2292"/>
    <mergeCell ref="D2304:F2304"/>
    <mergeCell ref="I2304:J2304"/>
    <mergeCell ref="D2318:F2318"/>
    <mergeCell ref="I2318:J2318"/>
    <mergeCell ref="D2192:F2192"/>
    <mergeCell ref="I2192:J2192"/>
    <mergeCell ref="D2211:F2211"/>
    <mergeCell ref="I2211:J2211"/>
    <mergeCell ref="D2226:F2226"/>
    <mergeCell ref="I2226:J2226"/>
    <mergeCell ref="D2238:F2238"/>
    <mergeCell ref="I2238:J2238"/>
    <mergeCell ref="D2252:F2252"/>
    <mergeCell ref="I2252:J2252"/>
    <mergeCell ref="D2122:F2122"/>
    <mergeCell ref="I2122:J2122"/>
    <mergeCell ref="D2136:F2136"/>
    <mergeCell ref="I2136:J2136"/>
    <mergeCell ref="D2150:F2150"/>
    <mergeCell ref="I2150:J2150"/>
    <mergeCell ref="D2158:F2158"/>
    <mergeCell ref="I2158:J2158"/>
    <mergeCell ref="D2172:F2172"/>
    <mergeCell ref="I2172:J2172"/>
    <mergeCell ref="D2031:F2031"/>
    <mergeCell ref="I2031:J2031"/>
    <mergeCell ref="D2048:F2048"/>
    <mergeCell ref="I2048:J2048"/>
    <mergeCell ref="D2065:F2065"/>
    <mergeCell ref="I2065:J2065"/>
    <mergeCell ref="D2080:F2080"/>
    <mergeCell ref="I2080:J2080"/>
    <mergeCell ref="D2101:F2101"/>
    <mergeCell ref="I2101:J2101"/>
    <mergeCell ref="D1961:F1961"/>
    <mergeCell ref="I1961:J1961"/>
    <mergeCell ref="D1976:F1976"/>
    <mergeCell ref="I1976:J1976"/>
    <mergeCell ref="D1989:F1989"/>
    <mergeCell ref="I1989:J1989"/>
    <mergeCell ref="D2001:F2001"/>
    <mergeCell ref="I2001:J2001"/>
    <mergeCell ref="D2017:F2017"/>
    <mergeCell ref="I2017:J2017"/>
    <mergeCell ref="D1894:F1894"/>
    <mergeCell ref="I1894:J1894"/>
    <mergeCell ref="D1909:F1909"/>
    <mergeCell ref="I1909:J1909"/>
    <mergeCell ref="D1924:F1924"/>
    <mergeCell ref="I1924:J1924"/>
    <mergeCell ref="D1932:F1932"/>
    <mergeCell ref="I1932:J1932"/>
    <mergeCell ref="D1947:F1947"/>
    <mergeCell ref="I1947:J1947"/>
    <mergeCell ref="D1829:F1829"/>
    <mergeCell ref="I1829:J1829"/>
    <mergeCell ref="D1830:F1830"/>
    <mergeCell ref="I1830:J1830"/>
    <mergeCell ref="D1845:F1845"/>
    <mergeCell ref="I1845:J1845"/>
    <mergeCell ref="D1862:F1862"/>
    <mergeCell ref="I1862:J1862"/>
    <mergeCell ref="D1880:F1880"/>
    <mergeCell ref="I1880:J1880"/>
    <mergeCell ref="D1783:F1783"/>
    <mergeCell ref="I1783:J1783"/>
    <mergeCell ref="D1798:F1798"/>
    <mergeCell ref="I1798:J1798"/>
    <mergeCell ref="D1812:F1812"/>
    <mergeCell ref="I1812:J1812"/>
    <mergeCell ref="D1820:F1820"/>
    <mergeCell ref="I1820:J1820"/>
    <mergeCell ref="D1828:F1828"/>
    <mergeCell ref="I1828:J1828"/>
    <mergeCell ref="D1728:F1728"/>
    <mergeCell ref="I1728:J1728"/>
    <mergeCell ref="D1738:F1738"/>
    <mergeCell ref="I1738:J1738"/>
    <mergeCell ref="D1757:F1757"/>
    <mergeCell ref="I1757:J1757"/>
    <mergeCell ref="D1765:F1765"/>
    <mergeCell ref="I1765:J1765"/>
    <mergeCell ref="D1782:F1782"/>
    <mergeCell ref="I1782:J1782"/>
    <mergeCell ref="D1649:F1649"/>
    <mergeCell ref="I1649:J1649"/>
    <mergeCell ref="D1663:F1663"/>
    <mergeCell ref="I1663:J1663"/>
    <mergeCell ref="D1678:F1678"/>
    <mergeCell ref="I1678:J1678"/>
    <mergeCell ref="D1695:F1695"/>
    <mergeCell ref="I1695:J1695"/>
    <mergeCell ref="D1709:F1709"/>
    <mergeCell ref="I1709:J1709"/>
    <mergeCell ref="D1568:F1568"/>
    <mergeCell ref="I1568:J1568"/>
    <mergeCell ref="D1585:F1585"/>
    <mergeCell ref="I1585:J1585"/>
    <mergeCell ref="D1602:F1602"/>
    <mergeCell ref="I1602:J1602"/>
    <mergeCell ref="D1621:F1621"/>
    <mergeCell ref="I1621:J1621"/>
    <mergeCell ref="D1635:F1635"/>
    <mergeCell ref="I1635:J1635"/>
    <mergeCell ref="D1498:F1498"/>
    <mergeCell ref="I1498:J1498"/>
    <mergeCell ref="D1512:F1512"/>
    <mergeCell ref="I1512:J1512"/>
    <mergeCell ref="D1526:F1526"/>
    <mergeCell ref="I1526:J1526"/>
    <mergeCell ref="D1534:F1534"/>
    <mergeCell ref="I1534:J1534"/>
    <mergeCell ref="D1551:F1551"/>
    <mergeCell ref="I1551:J1551"/>
    <mergeCell ref="D1423:F1423"/>
    <mergeCell ref="I1423:J1423"/>
    <mergeCell ref="D1438:F1438"/>
    <mergeCell ref="I1438:J1438"/>
    <mergeCell ref="D1453:F1453"/>
    <mergeCell ref="I1453:J1453"/>
    <mergeCell ref="D1470:F1470"/>
    <mergeCell ref="I1470:J1470"/>
    <mergeCell ref="D1484:F1484"/>
    <mergeCell ref="I1484:J1484"/>
    <mergeCell ref="D1340:F1340"/>
    <mergeCell ref="I1340:J1340"/>
    <mergeCell ref="D1358:F1358"/>
    <mergeCell ref="I1358:J1358"/>
    <mergeCell ref="D1376:F1376"/>
    <mergeCell ref="I1376:J1376"/>
    <mergeCell ref="D1394:F1394"/>
    <mergeCell ref="I1394:J1394"/>
    <mergeCell ref="D1408:F1408"/>
    <mergeCell ref="I1408:J1408"/>
    <mergeCell ref="D1259:F1259"/>
    <mergeCell ref="I1259:J1259"/>
    <mergeCell ref="D1273:F1273"/>
    <mergeCell ref="I1273:J1273"/>
    <mergeCell ref="D1289:F1289"/>
    <mergeCell ref="I1289:J1289"/>
    <mergeCell ref="D1306:F1306"/>
    <mergeCell ref="I1306:J1306"/>
    <mergeCell ref="D1323:F1323"/>
    <mergeCell ref="I1323:J1323"/>
    <mergeCell ref="D1184:F1184"/>
    <mergeCell ref="I1184:J1184"/>
    <mergeCell ref="D1200:F1200"/>
    <mergeCell ref="I1200:J1200"/>
    <mergeCell ref="D1214:F1214"/>
    <mergeCell ref="I1214:J1214"/>
    <mergeCell ref="D1231:F1231"/>
    <mergeCell ref="I1231:J1231"/>
    <mergeCell ref="D1245:F1245"/>
    <mergeCell ref="I1245:J1245"/>
    <mergeCell ref="D1101:F1101"/>
    <mergeCell ref="I1101:J1101"/>
    <mergeCell ref="D1116:F1116"/>
    <mergeCell ref="I1116:J1116"/>
    <mergeCell ref="D1131:F1131"/>
    <mergeCell ref="I1131:J1131"/>
    <mergeCell ref="D1147:F1147"/>
    <mergeCell ref="I1147:J1147"/>
    <mergeCell ref="D1167:F1167"/>
    <mergeCell ref="I1167:J1167"/>
    <mergeCell ref="D1015:F1015"/>
    <mergeCell ref="I1015:J1015"/>
    <mergeCell ref="D1032:F1032"/>
    <mergeCell ref="I1032:J1032"/>
    <mergeCell ref="D1050:F1050"/>
    <mergeCell ref="I1050:J1050"/>
    <mergeCell ref="D1067:F1067"/>
    <mergeCell ref="I1067:J1067"/>
    <mergeCell ref="D1084:F1084"/>
    <mergeCell ref="I1084:J1084"/>
    <mergeCell ref="D945:F945"/>
    <mergeCell ref="I945:J945"/>
    <mergeCell ref="D953:F953"/>
    <mergeCell ref="I953:J953"/>
    <mergeCell ref="D967:F967"/>
    <mergeCell ref="I967:J967"/>
    <mergeCell ref="D984:F984"/>
    <mergeCell ref="I984:J984"/>
    <mergeCell ref="D998:F998"/>
    <mergeCell ref="I998:J998"/>
    <mergeCell ref="D867:F867"/>
    <mergeCell ref="I867:J867"/>
    <mergeCell ref="D889:F889"/>
    <mergeCell ref="I889:J889"/>
    <mergeCell ref="D903:F903"/>
    <mergeCell ref="I903:J903"/>
    <mergeCell ref="D917:F917"/>
    <mergeCell ref="I917:J917"/>
    <mergeCell ref="D931:F931"/>
    <mergeCell ref="I931:J931"/>
    <mergeCell ref="D784:F784"/>
    <mergeCell ref="I784:J784"/>
    <mergeCell ref="D801:F801"/>
    <mergeCell ref="I801:J801"/>
    <mergeCell ref="D819:F819"/>
    <mergeCell ref="I819:J819"/>
    <mergeCell ref="D836:F836"/>
    <mergeCell ref="I836:J836"/>
    <mergeCell ref="D853:F853"/>
    <mergeCell ref="I853:J853"/>
    <mergeCell ref="D744:F744"/>
    <mergeCell ref="I744:J744"/>
    <mergeCell ref="D752:F752"/>
    <mergeCell ref="I752:J752"/>
    <mergeCell ref="D760:F760"/>
    <mergeCell ref="I760:J760"/>
    <mergeCell ref="D768:F768"/>
    <mergeCell ref="I768:J768"/>
    <mergeCell ref="D776:F776"/>
    <mergeCell ref="I776:J776"/>
    <mergeCell ref="D703:F703"/>
    <mergeCell ref="I703:J703"/>
    <mergeCell ref="D711:F711"/>
    <mergeCell ref="I711:J711"/>
    <mergeCell ref="D720:F720"/>
    <mergeCell ref="I720:J720"/>
    <mergeCell ref="D728:F728"/>
    <mergeCell ref="I728:J728"/>
    <mergeCell ref="D736:F736"/>
    <mergeCell ref="I736:J736"/>
    <mergeCell ref="D641:F641"/>
    <mergeCell ref="I641:J641"/>
    <mergeCell ref="D657:F657"/>
    <mergeCell ref="I657:J657"/>
    <mergeCell ref="D671:F671"/>
    <mergeCell ref="I671:J671"/>
    <mergeCell ref="D685:F685"/>
    <mergeCell ref="I685:J685"/>
    <mergeCell ref="D695:F695"/>
    <mergeCell ref="I695:J695"/>
    <mergeCell ref="D578:F578"/>
    <mergeCell ref="I578:J578"/>
    <mergeCell ref="D591:F591"/>
    <mergeCell ref="I591:J591"/>
    <mergeCell ref="D600:F600"/>
    <mergeCell ref="I600:J600"/>
    <mergeCell ref="D609:F609"/>
    <mergeCell ref="I609:J609"/>
    <mergeCell ref="D625:F625"/>
    <mergeCell ref="I625:J625"/>
    <mergeCell ref="D512:F512"/>
    <mergeCell ref="I512:J512"/>
    <mergeCell ref="D528:F528"/>
    <mergeCell ref="I528:J528"/>
    <mergeCell ref="D544:F544"/>
    <mergeCell ref="I544:J544"/>
    <mergeCell ref="D557:F557"/>
    <mergeCell ref="I557:J557"/>
    <mergeCell ref="D565:F565"/>
    <mergeCell ref="I565:J565"/>
    <mergeCell ref="D442:F442"/>
    <mergeCell ref="I442:J442"/>
    <mergeCell ref="D455:F455"/>
    <mergeCell ref="I455:J455"/>
    <mergeCell ref="D468:F468"/>
    <mergeCell ref="I468:J468"/>
    <mergeCell ref="D482:F482"/>
    <mergeCell ref="I482:J482"/>
    <mergeCell ref="D495:F495"/>
    <mergeCell ref="I495:J495"/>
    <mergeCell ref="D382:F382"/>
    <mergeCell ref="I382:J382"/>
    <mergeCell ref="D395:F395"/>
    <mergeCell ref="I395:J395"/>
    <mergeCell ref="D409:F409"/>
    <mergeCell ref="I409:J409"/>
    <mergeCell ref="D417:F417"/>
    <mergeCell ref="I417:J417"/>
    <mergeCell ref="D431:F431"/>
    <mergeCell ref="I431:J431"/>
    <mergeCell ref="D306:F306"/>
    <mergeCell ref="I306:J306"/>
    <mergeCell ref="D322:F322"/>
    <mergeCell ref="I322:J322"/>
    <mergeCell ref="D338:F338"/>
    <mergeCell ref="I338:J338"/>
    <mergeCell ref="D354:F354"/>
    <mergeCell ref="I354:J354"/>
    <mergeCell ref="D367:F367"/>
    <mergeCell ref="I367:J367"/>
    <mergeCell ref="D239:F239"/>
    <mergeCell ref="I239:J239"/>
    <mergeCell ref="D248:F248"/>
    <mergeCell ref="I248:J248"/>
    <mergeCell ref="D260:F260"/>
    <mergeCell ref="I260:J260"/>
    <mergeCell ref="D274:F274"/>
    <mergeCell ref="I274:J274"/>
    <mergeCell ref="D290:F290"/>
    <mergeCell ref="I290:J290"/>
    <mergeCell ref="D190:F190"/>
    <mergeCell ref="I190:J190"/>
    <mergeCell ref="D198:F198"/>
    <mergeCell ref="I198:J198"/>
    <mergeCell ref="D206:F206"/>
    <mergeCell ref="I206:J206"/>
    <mergeCell ref="D221:F221"/>
    <mergeCell ref="I221:J221"/>
    <mergeCell ref="D230:F230"/>
    <mergeCell ref="I230:J230"/>
    <mergeCell ref="D150:F150"/>
    <mergeCell ref="I150:J150"/>
    <mergeCell ref="D158:F158"/>
    <mergeCell ref="I158:J158"/>
    <mergeCell ref="D166:F166"/>
    <mergeCell ref="I166:J166"/>
    <mergeCell ref="D174:F174"/>
    <mergeCell ref="I174:J174"/>
    <mergeCell ref="D182:F182"/>
    <mergeCell ref="I182:J182"/>
    <mergeCell ref="D108:F108"/>
    <mergeCell ref="I108:J108"/>
    <mergeCell ref="D125:F125"/>
    <mergeCell ref="I125:J125"/>
    <mergeCell ref="D126:F126"/>
    <mergeCell ref="I126:J126"/>
    <mergeCell ref="D134:F134"/>
    <mergeCell ref="I134:J134"/>
    <mergeCell ref="D142:F142"/>
    <mergeCell ref="I142:J142"/>
    <mergeCell ref="D45:F45"/>
    <mergeCell ref="I45:J45"/>
    <mergeCell ref="D61:F61"/>
    <mergeCell ref="I61:J61"/>
    <mergeCell ref="D74:F74"/>
    <mergeCell ref="I74:J74"/>
    <mergeCell ref="D92:F92"/>
    <mergeCell ref="I92:J92"/>
    <mergeCell ref="D100:F100"/>
    <mergeCell ref="I100:J100"/>
    <mergeCell ref="A1:K1"/>
    <mergeCell ref="A2:K2"/>
    <mergeCell ref="A3:K3"/>
    <mergeCell ref="A4:K4"/>
    <mergeCell ref="A6:K6"/>
    <mergeCell ref="D11:F11"/>
    <mergeCell ref="I11:J11"/>
    <mergeCell ref="D28:F28"/>
    <mergeCell ref="I28:J28"/>
  </mergeCells>
  <pageMargins left="0.75" right="0.75" top="0.75" bottom="0.5" header="0.5" footer="0.7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9"/>
  <sheetViews>
    <sheetView workbookViewId="0">
      <pane ySplit="8" topLeftCell="A9" activePane="bottomLeft" state="frozenSplit"/>
      <selection pane="bottomLeft" sqref="A1:D1"/>
    </sheetView>
  </sheetViews>
  <sheetFormatPr baseColWidth="10" defaultColWidth="9.140625" defaultRowHeight="15" x14ac:dyDescent="0.25"/>
  <cols>
    <col min="1" max="1" width="14.7109375" customWidth="1"/>
    <col min="2" max="2" width="6.140625" customWidth="1"/>
    <col min="3" max="3" width="65.7109375" customWidth="1"/>
    <col min="4" max="4" width="13.7109375" customWidth="1"/>
    <col min="5" max="5" width="65.7109375" customWidth="1"/>
    <col min="6" max="7" width="13.7109375" customWidth="1"/>
  </cols>
  <sheetData>
    <row r="1" spans="1:7" x14ac:dyDescent="0.25">
      <c r="A1" s="9" t="s">
        <v>0</v>
      </c>
      <c r="B1" s="9" t="s">
        <v>0</v>
      </c>
      <c r="C1" s="9" t="s">
        <v>0</v>
      </c>
      <c r="D1" s="9" t="s">
        <v>0</v>
      </c>
    </row>
    <row r="2" spans="1:7" x14ac:dyDescent="0.25">
      <c r="A2" s="9" t="s">
        <v>1</v>
      </c>
      <c r="B2" s="9" t="s">
        <v>1</v>
      </c>
      <c r="C2" s="9" t="s">
        <v>1</v>
      </c>
      <c r="D2" s="9" t="s">
        <v>1</v>
      </c>
    </row>
    <row r="3" spans="1:7" x14ac:dyDescent="0.25">
      <c r="A3" s="9" t="s">
        <v>2</v>
      </c>
      <c r="B3" s="9" t="s">
        <v>2</v>
      </c>
      <c r="C3" s="9" t="s">
        <v>2</v>
      </c>
      <c r="D3" s="9" t="s">
        <v>2</v>
      </c>
    </row>
    <row r="4" spans="1:7" x14ac:dyDescent="0.25">
      <c r="A4" s="9"/>
      <c r="B4" s="9"/>
      <c r="C4" s="9"/>
      <c r="D4" s="9"/>
    </row>
    <row r="6" spans="1:7" ht="18.75" x14ac:dyDescent="0.3">
      <c r="A6" s="8" t="s">
        <v>521</v>
      </c>
      <c r="B6" s="8" t="s">
        <v>521</v>
      </c>
      <c r="C6" s="8" t="s">
        <v>521</v>
      </c>
      <c r="D6" s="8" t="s">
        <v>521</v>
      </c>
    </row>
    <row r="8" spans="1:7" x14ac:dyDescent="0.25">
      <c r="A8" s="27" t="s">
        <v>523</v>
      </c>
      <c r="B8" s="27" t="s">
        <v>524</v>
      </c>
      <c r="C8" s="27" t="s">
        <v>525</v>
      </c>
      <c r="D8" s="27" t="s">
        <v>4</v>
      </c>
      <c r="E8" s="27" t="s">
        <v>526</v>
      </c>
      <c r="F8" s="27" t="s">
        <v>1598</v>
      </c>
      <c r="G8" s="27" t="s">
        <v>1599</v>
      </c>
    </row>
    <row r="10" spans="1:7" x14ac:dyDescent="0.25">
      <c r="A10" s="26" t="s">
        <v>532</v>
      </c>
    </row>
    <row r="11" spans="1:7" x14ac:dyDescent="0.25">
      <c r="A11" t="s">
        <v>820</v>
      </c>
      <c r="B11" t="s">
        <v>534</v>
      </c>
      <c r="C11" t="s">
        <v>821</v>
      </c>
      <c r="D11" s="34">
        <v>26.12</v>
      </c>
      <c r="E11" t="s">
        <v>821</v>
      </c>
      <c r="F11" s="40">
        <v>0</v>
      </c>
      <c r="G11" s="40">
        <v>0</v>
      </c>
    </row>
    <row r="12" spans="1:7" x14ac:dyDescent="0.25">
      <c r="A12" t="s">
        <v>575</v>
      </c>
      <c r="B12" t="s">
        <v>534</v>
      </c>
      <c r="C12" t="s">
        <v>576</v>
      </c>
      <c r="D12" s="34">
        <v>26.12</v>
      </c>
      <c r="E12" t="s">
        <v>576</v>
      </c>
      <c r="F12" s="40">
        <v>0</v>
      </c>
      <c r="G12" s="40">
        <v>0</v>
      </c>
    </row>
    <row r="13" spans="1:7" x14ac:dyDescent="0.25">
      <c r="A13" t="s">
        <v>644</v>
      </c>
      <c r="B13" t="s">
        <v>534</v>
      </c>
      <c r="C13" t="s">
        <v>645</v>
      </c>
      <c r="D13" s="34">
        <v>26.12</v>
      </c>
      <c r="E13" t="s">
        <v>645</v>
      </c>
      <c r="F13" s="40">
        <v>0</v>
      </c>
      <c r="G13" s="40">
        <v>0</v>
      </c>
    </row>
    <row r="14" spans="1:7" x14ac:dyDescent="0.25">
      <c r="A14" t="s">
        <v>980</v>
      </c>
      <c r="B14" t="s">
        <v>534</v>
      </c>
      <c r="C14" t="s">
        <v>981</v>
      </c>
      <c r="D14" s="34">
        <v>26.12</v>
      </c>
      <c r="E14" t="s">
        <v>981</v>
      </c>
      <c r="F14" s="40">
        <v>0</v>
      </c>
      <c r="G14" s="40">
        <v>0</v>
      </c>
    </row>
    <row r="15" spans="1:7" x14ac:dyDescent="0.25">
      <c r="A15" t="s">
        <v>1215</v>
      </c>
      <c r="B15" t="s">
        <v>534</v>
      </c>
      <c r="C15" t="s">
        <v>1216</v>
      </c>
      <c r="D15" s="34">
        <v>26.12</v>
      </c>
      <c r="E15" t="s">
        <v>1216</v>
      </c>
      <c r="F15" s="40">
        <v>0</v>
      </c>
      <c r="G15" s="40">
        <v>0</v>
      </c>
    </row>
    <row r="16" spans="1:7" x14ac:dyDescent="0.25">
      <c r="A16" t="s">
        <v>1169</v>
      </c>
      <c r="B16" t="s">
        <v>534</v>
      </c>
      <c r="C16" t="s">
        <v>1170</v>
      </c>
      <c r="D16" s="34">
        <v>26.22</v>
      </c>
      <c r="E16" t="s">
        <v>1170</v>
      </c>
      <c r="F16" s="40">
        <v>0</v>
      </c>
      <c r="G16" s="40">
        <v>0</v>
      </c>
    </row>
    <row r="17" spans="1:7" x14ac:dyDescent="0.25">
      <c r="A17" t="s">
        <v>693</v>
      </c>
      <c r="B17" t="s">
        <v>534</v>
      </c>
      <c r="C17" t="s">
        <v>694</v>
      </c>
      <c r="D17" s="34">
        <v>26.08</v>
      </c>
      <c r="E17" t="s">
        <v>694</v>
      </c>
      <c r="F17" s="40">
        <v>0</v>
      </c>
      <c r="G17" s="40">
        <v>0</v>
      </c>
    </row>
    <row r="18" spans="1:7" x14ac:dyDescent="0.25">
      <c r="A18" t="s">
        <v>1230</v>
      </c>
      <c r="B18" t="s">
        <v>534</v>
      </c>
      <c r="C18" t="s">
        <v>1231</v>
      </c>
      <c r="D18" s="34">
        <v>26.08</v>
      </c>
      <c r="E18" t="s">
        <v>1231</v>
      </c>
      <c r="F18" s="40">
        <v>0</v>
      </c>
      <c r="G18" s="40">
        <v>0</v>
      </c>
    </row>
    <row r="19" spans="1:7" x14ac:dyDescent="0.25">
      <c r="A19" t="s">
        <v>705</v>
      </c>
      <c r="B19" t="s">
        <v>534</v>
      </c>
      <c r="C19" t="s">
        <v>706</v>
      </c>
      <c r="D19" s="34">
        <v>26.12</v>
      </c>
      <c r="E19" t="s">
        <v>706</v>
      </c>
      <c r="F19" s="40">
        <v>0</v>
      </c>
      <c r="G19" s="40">
        <v>0</v>
      </c>
    </row>
    <row r="20" spans="1:7" x14ac:dyDescent="0.25">
      <c r="A20" t="s">
        <v>723</v>
      </c>
      <c r="B20" t="s">
        <v>534</v>
      </c>
      <c r="C20" t="s">
        <v>724</v>
      </c>
      <c r="D20" s="34">
        <v>31.11</v>
      </c>
      <c r="E20" t="s">
        <v>724</v>
      </c>
      <c r="F20" s="40">
        <v>0</v>
      </c>
      <c r="G20" s="40">
        <v>0</v>
      </c>
    </row>
    <row r="21" spans="1:7" x14ac:dyDescent="0.25">
      <c r="A21" t="s">
        <v>1533</v>
      </c>
      <c r="B21" t="s">
        <v>534</v>
      </c>
      <c r="C21" t="s">
        <v>1534</v>
      </c>
      <c r="D21" s="34">
        <v>26.12</v>
      </c>
      <c r="E21" t="s">
        <v>1600</v>
      </c>
      <c r="F21" s="40">
        <v>0</v>
      </c>
      <c r="G21" s="40">
        <v>0</v>
      </c>
    </row>
    <row r="22" spans="1:7" x14ac:dyDescent="0.25">
      <c r="A22" t="s">
        <v>1312</v>
      </c>
      <c r="B22" t="s">
        <v>534</v>
      </c>
      <c r="C22" t="s">
        <v>692</v>
      </c>
      <c r="D22" s="34">
        <v>30.41</v>
      </c>
      <c r="E22" t="s">
        <v>692</v>
      </c>
      <c r="F22" s="40">
        <v>0</v>
      </c>
      <c r="G22" s="40">
        <v>0</v>
      </c>
    </row>
    <row r="23" spans="1:7" x14ac:dyDescent="0.25">
      <c r="A23" t="s">
        <v>1490</v>
      </c>
      <c r="B23" t="s">
        <v>534</v>
      </c>
      <c r="C23" t="s">
        <v>704</v>
      </c>
      <c r="D23" s="34">
        <v>30.41</v>
      </c>
      <c r="E23" t="s">
        <v>704</v>
      </c>
      <c r="F23" s="40">
        <v>0</v>
      </c>
      <c r="G23" s="40">
        <v>0</v>
      </c>
    </row>
    <row r="24" spans="1:7" x14ac:dyDescent="0.25">
      <c r="A24" t="s">
        <v>603</v>
      </c>
      <c r="B24" t="s">
        <v>534</v>
      </c>
      <c r="C24" t="s">
        <v>604</v>
      </c>
      <c r="D24" s="34">
        <v>29.42</v>
      </c>
      <c r="E24" t="s">
        <v>604</v>
      </c>
      <c r="F24" s="40">
        <v>0</v>
      </c>
      <c r="G24" s="40">
        <v>0</v>
      </c>
    </row>
    <row r="25" spans="1:7" x14ac:dyDescent="0.25">
      <c r="A25" t="s">
        <v>1311</v>
      </c>
      <c r="B25" t="s">
        <v>534</v>
      </c>
      <c r="C25" t="s">
        <v>694</v>
      </c>
      <c r="D25" s="34">
        <v>26.08</v>
      </c>
      <c r="E25" t="s">
        <v>694</v>
      </c>
      <c r="F25" s="40">
        <v>0</v>
      </c>
      <c r="G25" s="40">
        <v>0</v>
      </c>
    </row>
    <row r="26" spans="1:7" x14ac:dyDescent="0.25">
      <c r="A26" t="s">
        <v>605</v>
      </c>
      <c r="B26" t="s">
        <v>534</v>
      </c>
      <c r="C26" t="s">
        <v>606</v>
      </c>
      <c r="D26" s="34">
        <v>24.55</v>
      </c>
      <c r="E26" t="s">
        <v>606</v>
      </c>
      <c r="F26" s="40">
        <v>0</v>
      </c>
      <c r="G26" s="40">
        <v>0</v>
      </c>
    </row>
    <row r="27" spans="1:7" x14ac:dyDescent="0.25">
      <c r="A27" t="s">
        <v>583</v>
      </c>
      <c r="B27" t="s">
        <v>534</v>
      </c>
      <c r="C27" t="s">
        <v>535</v>
      </c>
      <c r="D27" s="34">
        <v>25.38</v>
      </c>
      <c r="E27" t="s">
        <v>535</v>
      </c>
      <c r="F27" s="40">
        <v>0</v>
      </c>
      <c r="G27" s="40">
        <v>0</v>
      </c>
    </row>
    <row r="28" spans="1:7" x14ac:dyDescent="0.25">
      <c r="A28" t="s">
        <v>646</v>
      </c>
      <c r="B28" t="s">
        <v>534</v>
      </c>
      <c r="C28" t="s">
        <v>606</v>
      </c>
      <c r="D28" s="34">
        <v>24.55</v>
      </c>
      <c r="E28" t="s">
        <v>606</v>
      </c>
      <c r="F28" s="40">
        <v>0</v>
      </c>
      <c r="G28" s="40">
        <v>0</v>
      </c>
    </row>
    <row r="29" spans="1:7" x14ac:dyDescent="0.25">
      <c r="A29" t="s">
        <v>1223</v>
      </c>
      <c r="B29" t="s">
        <v>534</v>
      </c>
      <c r="C29" t="s">
        <v>606</v>
      </c>
      <c r="D29" s="34">
        <v>23</v>
      </c>
      <c r="E29" t="s">
        <v>606</v>
      </c>
      <c r="F29" s="40">
        <v>0</v>
      </c>
      <c r="G29" s="40">
        <v>0</v>
      </c>
    </row>
    <row r="30" spans="1:7" x14ac:dyDescent="0.25">
      <c r="A30" t="s">
        <v>533</v>
      </c>
      <c r="B30" t="s">
        <v>534</v>
      </c>
      <c r="C30" t="s">
        <v>535</v>
      </c>
      <c r="D30" s="34">
        <v>25.38</v>
      </c>
      <c r="E30" t="s">
        <v>535</v>
      </c>
      <c r="F30" s="40">
        <v>0</v>
      </c>
      <c r="G30" s="40">
        <v>0</v>
      </c>
    </row>
    <row r="31" spans="1:7" x14ac:dyDescent="0.25">
      <c r="A31" t="s">
        <v>872</v>
      </c>
      <c r="B31" t="s">
        <v>534</v>
      </c>
      <c r="C31" t="s">
        <v>873</v>
      </c>
      <c r="D31" s="34">
        <v>29.42</v>
      </c>
      <c r="E31" t="s">
        <v>873</v>
      </c>
      <c r="F31" s="40">
        <v>0</v>
      </c>
      <c r="G31" s="40">
        <v>0</v>
      </c>
    </row>
    <row r="32" spans="1:7" x14ac:dyDescent="0.25">
      <c r="A32" t="s">
        <v>978</v>
      </c>
      <c r="B32" t="s">
        <v>534</v>
      </c>
      <c r="C32" t="s">
        <v>979</v>
      </c>
      <c r="D32" s="34">
        <v>29.42</v>
      </c>
      <c r="E32" t="s">
        <v>979</v>
      </c>
      <c r="F32" s="40">
        <v>0</v>
      </c>
      <c r="G32" s="40">
        <v>0</v>
      </c>
    </row>
    <row r="33" spans="1:7" x14ac:dyDescent="0.25">
      <c r="A33" t="s">
        <v>691</v>
      </c>
      <c r="B33" t="s">
        <v>534</v>
      </c>
      <c r="C33" t="s">
        <v>692</v>
      </c>
      <c r="D33" s="34">
        <v>30.41</v>
      </c>
      <c r="E33" t="s">
        <v>692</v>
      </c>
      <c r="F33" s="40">
        <v>0</v>
      </c>
      <c r="G33" s="40">
        <v>0</v>
      </c>
    </row>
    <row r="34" spans="1:7" x14ac:dyDescent="0.25">
      <c r="A34" t="s">
        <v>822</v>
      </c>
      <c r="B34" t="s">
        <v>534</v>
      </c>
      <c r="C34" t="s">
        <v>823</v>
      </c>
      <c r="D34" s="34">
        <v>29.42</v>
      </c>
      <c r="E34" t="s">
        <v>823</v>
      </c>
      <c r="F34" s="40">
        <v>0</v>
      </c>
      <c r="G34" s="40">
        <v>0</v>
      </c>
    </row>
    <row r="35" spans="1:7" x14ac:dyDescent="0.25">
      <c r="A35" t="s">
        <v>573</v>
      </c>
      <c r="B35" t="s">
        <v>534</v>
      </c>
      <c r="C35" t="s">
        <v>574</v>
      </c>
      <c r="D35" s="34">
        <v>29.42</v>
      </c>
      <c r="E35" t="s">
        <v>574</v>
      </c>
      <c r="F35" s="40">
        <v>0</v>
      </c>
      <c r="G35" s="40">
        <v>0</v>
      </c>
    </row>
    <row r="36" spans="1:7" x14ac:dyDescent="0.25">
      <c r="A36" t="s">
        <v>725</v>
      </c>
      <c r="B36" t="s">
        <v>534</v>
      </c>
      <c r="C36" t="s">
        <v>726</v>
      </c>
      <c r="D36" s="34">
        <v>35.049999999999997</v>
      </c>
      <c r="E36" t="s">
        <v>726</v>
      </c>
      <c r="F36" s="40">
        <v>0</v>
      </c>
      <c r="G36" s="40">
        <v>0</v>
      </c>
    </row>
    <row r="37" spans="1:7" x14ac:dyDescent="0.25">
      <c r="A37" t="s">
        <v>1228</v>
      </c>
      <c r="B37" t="s">
        <v>534</v>
      </c>
      <c r="C37" t="s">
        <v>1229</v>
      </c>
      <c r="D37" s="34">
        <v>30.41</v>
      </c>
      <c r="E37" t="s">
        <v>1229</v>
      </c>
      <c r="F37" s="40">
        <v>0</v>
      </c>
      <c r="G37" s="40">
        <v>0</v>
      </c>
    </row>
    <row r="38" spans="1:7" x14ac:dyDescent="0.25">
      <c r="A38" t="s">
        <v>1167</v>
      </c>
      <c r="B38" t="s">
        <v>534</v>
      </c>
      <c r="C38" t="s">
        <v>1168</v>
      </c>
      <c r="D38" s="34">
        <v>29.88</v>
      </c>
      <c r="E38" t="s">
        <v>1168</v>
      </c>
      <c r="F38" s="40">
        <v>0</v>
      </c>
      <c r="G38" s="40">
        <v>0</v>
      </c>
    </row>
    <row r="39" spans="1:7" x14ac:dyDescent="0.25">
      <c r="A39" t="s">
        <v>703</v>
      </c>
      <c r="B39" t="s">
        <v>534</v>
      </c>
      <c r="C39" t="s">
        <v>704</v>
      </c>
      <c r="D39" s="34">
        <v>30.41</v>
      </c>
      <c r="E39" t="s">
        <v>704</v>
      </c>
      <c r="F39" s="40">
        <v>0</v>
      </c>
      <c r="G39" s="40">
        <v>0</v>
      </c>
    </row>
    <row r="40" spans="1:7" x14ac:dyDescent="0.25">
      <c r="A40" t="s">
        <v>1116</v>
      </c>
      <c r="B40" t="s">
        <v>534</v>
      </c>
      <c r="C40" t="s">
        <v>604</v>
      </c>
      <c r="D40" s="34">
        <v>29.42</v>
      </c>
      <c r="E40" t="s">
        <v>604</v>
      </c>
      <c r="F40" s="40">
        <v>0</v>
      </c>
      <c r="G40" s="40">
        <v>0</v>
      </c>
    </row>
    <row r="41" spans="1:7" x14ac:dyDescent="0.25">
      <c r="A41" t="s">
        <v>838</v>
      </c>
      <c r="B41" t="s">
        <v>534</v>
      </c>
      <c r="C41" t="s">
        <v>839</v>
      </c>
      <c r="D41" s="34">
        <v>29.42</v>
      </c>
      <c r="E41" t="s">
        <v>839</v>
      </c>
      <c r="F41" s="40">
        <v>0</v>
      </c>
      <c r="G41" s="40">
        <v>0</v>
      </c>
    </row>
    <row r="42" spans="1:7" x14ac:dyDescent="0.25">
      <c r="A42" t="s">
        <v>1213</v>
      </c>
      <c r="B42" t="s">
        <v>534</v>
      </c>
      <c r="C42" t="s">
        <v>1214</v>
      </c>
      <c r="D42" s="34">
        <v>29.42</v>
      </c>
      <c r="E42" t="s">
        <v>1214</v>
      </c>
      <c r="F42" s="40">
        <v>0</v>
      </c>
      <c r="G42" s="40">
        <v>0</v>
      </c>
    </row>
    <row r="43" spans="1:7" x14ac:dyDescent="0.25">
      <c r="A43" t="s">
        <v>647</v>
      </c>
      <c r="B43" t="s">
        <v>534</v>
      </c>
      <c r="C43" t="s">
        <v>648</v>
      </c>
      <c r="D43" s="34">
        <v>29.9</v>
      </c>
      <c r="E43" t="s">
        <v>648</v>
      </c>
      <c r="F43" s="40">
        <v>0</v>
      </c>
      <c r="G43" s="40">
        <v>0</v>
      </c>
    </row>
    <row r="44" spans="1:7" x14ac:dyDescent="0.25">
      <c r="A44" t="s">
        <v>1535</v>
      </c>
      <c r="B44" t="s">
        <v>534</v>
      </c>
      <c r="C44" t="s">
        <v>1536</v>
      </c>
      <c r="D44" s="34">
        <v>29.42</v>
      </c>
      <c r="E44" t="s">
        <v>1601</v>
      </c>
      <c r="F44" s="40">
        <v>0</v>
      </c>
      <c r="G44" s="40">
        <v>0</v>
      </c>
    </row>
    <row r="45" spans="1:7" x14ac:dyDescent="0.25">
      <c r="A45" t="s">
        <v>858</v>
      </c>
      <c r="B45" t="s">
        <v>534</v>
      </c>
      <c r="C45" t="s">
        <v>859</v>
      </c>
      <c r="D45" s="34">
        <v>55.21</v>
      </c>
      <c r="E45" t="s">
        <v>1602</v>
      </c>
      <c r="F45" s="40">
        <v>0</v>
      </c>
      <c r="G45" s="40">
        <v>0</v>
      </c>
    </row>
    <row r="46" spans="1:7" x14ac:dyDescent="0.25">
      <c r="A46" t="s">
        <v>1523</v>
      </c>
      <c r="B46" t="s">
        <v>534</v>
      </c>
      <c r="C46" t="s">
        <v>1524</v>
      </c>
      <c r="D46" s="34">
        <v>32.83</v>
      </c>
      <c r="E46" t="s">
        <v>1524</v>
      </c>
      <c r="F46" s="40">
        <v>0</v>
      </c>
      <c r="G46" s="40">
        <v>0</v>
      </c>
    </row>
    <row r="47" spans="1:7" x14ac:dyDescent="0.25">
      <c r="A47" t="s">
        <v>856</v>
      </c>
      <c r="B47" t="s">
        <v>534</v>
      </c>
      <c r="C47" t="s">
        <v>857</v>
      </c>
      <c r="D47" s="34">
        <v>48.31</v>
      </c>
      <c r="E47" t="s">
        <v>1603</v>
      </c>
      <c r="F47" s="40">
        <v>0</v>
      </c>
      <c r="G47" s="40">
        <v>0</v>
      </c>
    </row>
    <row r="48" spans="1:7" x14ac:dyDescent="0.25">
      <c r="A48" t="s">
        <v>854</v>
      </c>
      <c r="B48" t="s">
        <v>534</v>
      </c>
      <c r="C48" t="s">
        <v>855</v>
      </c>
      <c r="D48" s="34">
        <v>38.94</v>
      </c>
      <c r="E48" t="s">
        <v>1604</v>
      </c>
      <c r="F48" s="40">
        <v>0</v>
      </c>
      <c r="G48" s="40">
        <v>0</v>
      </c>
    </row>
    <row r="49" spans="1:7" x14ac:dyDescent="0.25">
      <c r="A49" s="26" t="s">
        <v>540</v>
      </c>
    </row>
    <row r="50" spans="1:7" x14ac:dyDescent="0.25">
      <c r="A50" t="s">
        <v>665</v>
      </c>
      <c r="B50" t="s">
        <v>534</v>
      </c>
      <c r="C50" t="s">
        <v>666</v>
      </c>
      <c r="D50" s="34">
        <v>18.079999999999998</v>
      </c>
      <c r="E50" t="s">
        <v>1605</v>
      </c>
      <c r="F50" s="40">
        <v>1.6339108118140999</v>
      </c>
      <c r="G50" s="40">
        <v>22.625364735403</v>
      </c>
    </row>
    <row r="51" spans="1:7" x14ac:dyDescent="0.25">
      <c r="A51" t="s">
        <v>653</v>
      </c>
      <c r="B51" t="s">
        <v>534</v>
      </c>
      <c r="C51" t="s">
        <v>654</v>
      </c>
      <c r="D51" s="34">
        <v>74.5</v>
      </c>
      <c r="E51" t="s">
        <v>654</v>
      </c>
      <c r="F51" s="40">
        <v>12.764928217149</v>
      </c>
      <c r="G51" s="40">
        <v>176.76066199328</v>
      </c>
    </row>
    <row r="52" spans="1:7" x14ac:dyDescent="0.25">
      <c r="A52" t="s">
        <v>778</v>
      </c>
      <c r="B52" t="s">
        <v>534</v>
      </c>
      <c r="C52" t="s">
        <v>779</v>
      </c>
      <c r="D52" s="34">
        <v>55.98</v>
      </c>
      <c r="E52" t="s">
        <v>1606</v>
      </c>
      <c r="F52" s="40">
        <v>2.0423885147273002</v>
      </c>
      <c r="G52" s="40">
        <v>28.281705918696002</v>
      </c>
    </row>
    <row r="53" spans="1:7" x14ac:dyDescent="0.25">
      <c r="A53" t="s">
        <v>751</v>
      </c>
      <c r="B53" t="s">
        <v>534</v>
      </c>
      <c r="C53" t="s">
        <v>752</v>
      </c>
      <c r="D53" s="34">
        <v>94.94</v>
      </c>
      <c r="E53" t="s">
        <v>1607</v>
      </c>
      <c r="F53" s="40">
        <v>18.381496632727</v>
      </c>
      <c r="G53" s="40">
        <v>254.53535327077</v>
      </c>
    </row>
    <row r="54" spans="1:7" x14ac:dyDescent="0.25">
      <c r="A54" t="s">
        <v>776</v>
      </c>
      <c r="B54" t="s">
        <v>534</v>
      </c>
      <c r="C54" t="s">
        <v>777</v>
      </c>
      <c r="D54" s="34">
        <v>61.95</v>
      </c>
      <c r="E54" t="s">
        <v>1608</v>
      </c>
      <c r="F54" s="40">
        <v>41.933363530992999</v>
      </c>
      <c r="G54" s="40">
        <v>2609.8630314173001</v>
      </c>
    </row>
    <row r="55" spans="1:7" x14ac:dyDescent="0.25">
      <c r="A55" t="s">
        <v>753</v>
      </c>
      <c r="B55" t="s">
        <v>534</v>
      </c>
      <c r="C55" t="s">
        <v>754</v>
      </c>
      <c r="D55" s="34">
        <v>107.16</v>
      </c>
      <c r="E55" t="s">
        <v>754</v>
      </c>
      <c r="F55" s="40">
        <v>15.828510989274999</v>
      </c>
      <c r="G55" s="40">
        <v>219.18322087180999</v>
      </c>
    </row>
    <row r="56" spans="1:7" x14ac:dyDescent="0.25">
      <c r="A56" t="s">
        <v>655</v>
      </c>
      <c r="B56" t="s">
        <v>534</v>
      </c>
      <c r="C56" t="s">
        <v>656</v>
      </c>
      <c r="D56" s="34">
        <v>121.92</v>
      </c>
      <c r="E56" t="s">
        <v>1609</v>
      </c>
      <c r="F56" s="40">
        <v>30.806026764119999</v>
      </c>
      <c r="G56" s="40">
        <v>426.58239761137003</v>
      </c>
    </row>
    <row r="57" spans="1:7" x14ac:dyDescent="0.25">
      <c r="A57" t="s">
        <v>669</v>
      </c>
      <c r="B57" t="s">
        <v>534</v>
      </c>
      <c r="C57" t="s">
        <v>670</v>
      </c>
      <c r="D57" s="34">
        <v>205.37</v>
      </c>
      <c r="E57" t="s">
        <v>1610</v>
      </c>
      <c r="F57" s="40">
        <v>25.359657391460001</v>
      </c>
      <c r="G57" s="40">
        <v>351.16451516077001</v>
      </c>
    </row>
    <row r="58" spans="1:7" x14ac:dyDescent="0.25">
      <c r="A58" t="s">
        <v>790</v>
      </c>
      <c r="B58" t="s">
        <v>791</v>
      </c>
      <c r="C58" t="s">
        <v>792</v>
      </c>
      <c r="D58" s="34">
        <v>223.33</v>
      </c>
      <c r="E58" t="s">
        <v>1611</v>
      </c>
      <c r="F58" s="40">
        <v>0</v>
      </c>
      <c r="G58" s="40">
        <v>0</v>
      </c>
    </row>
    <row r="59" spans="1:7" x14ac:dyDescent="0.25">
      <c r="A59" t="s">
        <v>741</v>
      </c>
      <c r="B59" t="s">
        <v>534</v>
      </c>
      <c r="C59" t="s">
        <v>742</v>
      </c>
      <c r="D59" s="34">
        <v>126.88</v>
      </c>
      <c r="E59" t="s">
        <v>1612</v>
      </c>
      <c r="F59" s="40">
        <v>21.104681319027002</v>
      </c>
      <c r="G59" s="40">
        <v>292.24429449565002</v>
      </c>
    </row>
    <row r="60" spans="1:7" x14ac:dyDescent="0.25">
      <c r="A60" t="s">
        <v>747</v>
      </c>
      <c r="B60" t="s">
        <v>534</v>
      </c>
      <c r="C60" t="s">
        <v>748</v>
      </c>
      <c r="D60" s="34">
        <v>6.52</v>
      </c>
      <c r="E60" t="s">
        <v>1613</v>
      </c>
      <c r="F60" s="40">
        <v>4.6959085772296004E-3</v>
      </c>
      <c r="G60" s="40">
        <v>0.29221545538732002</v>
      </c>
    </row>
    <row r="61" spans="1:7" x14ac:dyDescent="0.25">
      <c r="A61" t="s">
        <v>772</v>
      </c>
      <c r="B61" t="s">
        <v>534</v>
      </c>
      <c r="C61" t="s">
        <v>773</v>
      </c>
      <c r="D61" s="34">
        <v>9.23</v>
      </c>
      <c r="E61" t="s">
        <v>1614</v>
      </c>
      <c r="F61" s="40">
        <v>2.3479542886148002E-3</v>
      </c>
      <c r="G61" s="40">
        <v>0.14610772769366001</v>
      </c>
    </row>
    <row r="62" spans="1:7" x14ac:dyDescent="0.25">
      <c r="A62" t="s">
        <v>1264</v>
      </c>
      <c r="B62" t="s">
        <v>534</v>
      </c>
      <c r="C62" t="s">
        <v>1265</v>
      </c>
      <c r="D62" s="34">
        <v>4.92</v>
      </c>
      <c r="E62" t="s">
        <v>1615</v>
      </c>
      <c r="F62" s="40">
        <v>8.8943344100408996</v>
      </c>
      <c r="G62" s="40">
        <v>216.19386360223001</v>
      </c>
    </row>
    <row r="63" spans="1:7" x14ac:dyDescent="0.25">
      <c r="A63" t="s">
        <v>661</v>
      </c>
      <c r="B63" t="s">
        <v>534</v>
      </c>
      <c r="C63" t="s">
        <v>662</v>
      </c>
      <c r="D63" s="34">
        <v>67.13</v>
      </c>
      <c r="E63" t="s">
        <v>1616</v>
      </c>
      <c r="F63" s="40">
        <v>12.084132045576</v>
      </c>
      <c r="G63" s="40">
        <v>167.33342668709</v>
      </c>
    </row>
    <row r="64" spans="1:7" x14ac:dyDescent="0.25">
      <c r="A64" t="s">
        <v>695</v>
      </c>
      <c r="B64" t="s">
        <v>534</v>
      </c>
      <c r="C64" t="s">
        <v>696</v>
      </c>
      <c r="D64" s="34">
        <v>89.59</v>
      </c>
      <c r="E64" t="s">
        <v>1617</v>
      </c>
      <c r="F64" s="40">
        <v>14.722217210487001</v>
      </c>
      <c r="G64" s="40">
        <v>203.86396349949999</v>
      </c>
    </row>
    <row r="65" spans="1:7" x14ac:dyDescent="0.25">
      <c r="A65" t="s">
        <v>1084</v>
      </c>
      <c r="B65" t="s">
        <v>534</v>
      </c>
      <c r="C65" t="s">
        <v>1085</v>
      </c>
      <c r="D65" s="34">
        <v>71.22</v>
      </c>
      <c r="E65" t="s">
        <v>1618</v>
      </c>
      <c r="F65" s="40">
        <v>22.976870790905998</v>
      </c>
      <c r="G65" s="40">
        <v>318.16919158843001</v>
      </c>
    </row>
    <row r="66" spans="1:7" x14ac:dyDescent="0.25">
      <c r="A66" t="s">
        <v>1248</v>
      </c>
      <c r="B66" t="s">
        <v>534</v>
      </c>
      <c r="C66" t="s">
        <v>1249</v>
      </c>
      <c r="D66" s="34">
        <v>77.67</v>
      </c>
      <c r="E66" t="s">
        <v>1619</v>
      </c>
      <c r="F66" s="40">
        <v>34.039808579153998</v>
      </c>
      <c r="G66" s="40">
        <v>471.36176531666001</v>
      </c>
    </row>
    <row r="67" spans="1:7" x14ac:dyDescent="0.25">
      <c r="A67" t="s">
        <v>1527</v>
      </c>
      <c r="B67" t="s">
        <v>534</v>
      </c>
      <c r="C67" t="s">
        <v>1528</v>
      </c>
      <c r="D67" s="34">
        <v>69.900000000000006</v>
      </c>
      <c r="E67" t="s">
        <v>1620</v>
      </c>
      <c r="F67" s="40">
        <v>26.551050691697</v>
      </c>
      <c r="G67" s="40">
        <v>367.66217694638999</v>
      </c>
    </row>
    <row r="68" spans="1:7" x14ac:dyDescent="0.25">
      <c r="A68" t="s">
        <v>717</v>
      </c>
      <c r="B68" t="s">
        <v>534</v>
      </c>
      <c r="C68" t="s">
        <v>718</v>
      </c>
      <c r="D68" s="34">
        <v>73.790000000000006</v>
      </c>
      <c r="E68" t="s">
        <v>718</v>
      </c>
      <c r="F68" s="40">
        <v>34.039808579153998</v>
      </c>
      <c r="G68" s="40">
        <v>471.36176531666001</v>
      </c>
    </row>
    <row r="69" spans="1:7" x14ac:dyDescent="0.25">
      <c r="A69" t="s">
        <v>788</v>
      </c>
      <c r="B69" t="s">
        <v>534</v>
      </c>
      <c r="C69" t="s">
        <v>789</v>
      </c>
      <c r="D69" s="34">
        <v>64.36</v>
      </c>
      <c r="E69" t="s">
        <v>1621</v>
      </c>
      <c r="F69" s="40">
        <v>20.253686104606</v>
      </c>
      <c r="G69" s="40">
        <v>280.46025036355002</v>
      </c>
    </row>
    <row r="70" spans="1:7" x14ac:dyDescent="0.25">
      <c r="A70" t="s">
        <v>799</v>
      </c>
      <c r="B70" t="s">
        <v>534</v>
      </c>
      <c r="C70" t="s">
        <v>800</v>
      </c>
      <c r="D70" s="34">
        <v>53.99</v>
      </c>
      <c r="E70" t="s">
        <v>1622</v>
      </c>
      <c r="F70" s="40">
        <v>14.126520560364</v>
      </c>
      <c r="G70" s="40">
        <v>195.61513260661999</v>
      </c>
    </row>
    <row r="71" spans="1:7" x14ac:dyDescent="0.25">
      <c r="A71" t="s">
        <v>713</v>
      </c>
      <c r="B71" t="s">
        <v>534</v>
      </c>
      <c r="C71" t="s">
        <v>714</v>
      </c>
      <c r="D71" s="34">
        <v>141.94999999999999</v>
      </c>
      <c r="E71" t="s">
        <v>1623</v>
      </c>
      <c r="F71" s="40">
        <v>46.464338710486999</v>
      </c>
      <c r="G71" s="40">
        <v>643.40880965642998</v>
      </c>
    </row>
    <row r="72" spans="1:7" x14ac:dyDescent="0.25">
      <c r="A72" t="s">
        <v>709</v>
      </c>
      <c r="B72" t="s">
        <v>534</v>
      </c>
      <c r="C72" t="s">
        <v>710</v>
      </c>
      <c r="D72" s="34">
        <v>73.73</v>
      </c>
      <c r="E72" t="s">
        <v>1624</v>
      </c>
      <c r="F72" s="40">
        <v>25.019259305633</v>
      </c>
      <c r="G72" s="40">
        <v>346.45089750711998</v>
      </c>
    </row>
    <row r="73" spans="1:7" x14ac:dyDescent="0.25">
      <c r="A73" t="s">
        <v>999</v>
      </c>
      <c r="B73" t="s">
        <v>534</v>
      </c>
      <c r="C73" t="s">
        <v>1000</v>
      </c>
      <c r="D73" s="34">
        <v>63.27</v>
      </c>
      <c r="E73" t="s">
        <v>1625</v>
      </c>
      <c r="F73" s="40">
        <v>21.104681319027002</v>
      </c>
      <c r="G73" s="40">
        <v>292.24429449565002</v>
      </c>
    </row>
    <row r="74" spans="1:7" x14ac:dyDescent="0.25">
      <c r="A74" t="s">
        <v>731</v>
      </c>
      <c r="B74" t="s">
        <v>534</v>
      </c>
      <c r="C74" t="s">
        <v>732</v>
      </c>
      <c r="D74" s="34">
        <v>30.15</v>
      </c>
      <c r="E74" t="s">
        <v>1626</v>
      </c>
      <c r="F74" s="40">
        <v>7.3355787487909003</v>
      </c>
      <c r="G74" s="40">
        <v>101.57846042551</v>
      </c>
    </row>
    <row r="75" spans="1:7" x14ac:dyDescent="0.25">
      <c r="A75" t="s">
        <v>584</v>
      </c>
      <c r="B75" t="s">
        <v>534</v>
      </c>
      <c r="C75" t="s">
        <v>542</v>
      </c>
      <c r="D75" s="34">
        <v>3.92</v>
      </c>
      <c r="E75" t="s">
        <v>1627</v>
      </c>
      <c r="F75" s="40">
        <v>0</v>
      </c>
      <c r="G75" s="40">
        <v>0</v>
      </c>
    </row>
    <row r="76" spans="1:7" x14ac:dyDescent="0.25">
      <c r="A76" t="s">
        <v>1140</v>
      </c>
      <c r="B76" t="s">
        <v>534</v>
      </c>
      <c r="C76" t="s">
        <v>1141</v>
      </c>
      <c r="D76" s="34">
        <v>36.39</v>
      </c>
      <c r="E76" t="s">
        <v>1628</v>
      </c>
      <c r="F76" s="40">
        <v>22.738803361557999</v>
      </c>
      <c r="G76" s="40">
        <v>356.59319515374</v>
      </c>
    </row>
    <row r="77" spans="1:7" x14ac:dyDescent="0.25">
      <c r="A77" t="s">
        <v>840</v>
      </c>
      <c r="B77" t="s">
        <v>534</v>
      </c>
      <c r="C77" t="s">
        <v>841</v>
      </c>
      <c r="D77" s="34">
        <v>200.71</v>
      </c>
      <c r="E77" t="s">
        <v>1629</v>
      </c>
      <c r="F77" s="40">
        <v>26.551050691697</v>
      </c>
      <c r="G77" s="40">
        <v>367.66217694638999</v>
      </c>
    </row>
    <row r="78" spans="1:7" x14ac:dyDescent="0.25">
      <c r="A78" t="s">
        <v>1127</v>
      </c>
      <c r="B78" t="s">
        <v>534</v>
      </c>
      <c r="C78" t="s">
        <v>1128</v>
      </c>
      <c r="D78" s="34">
        <v>84.81</v>
      </c>
      <c r="E78" t="s">
        <v>1630</v>
      </c>
      <c r="F78" s="40">
        <v>55.296635447425999</v>
      </c>
      <c r="G78" s="40">
        <v>867.16981548751005</v>
      </c>
    </row>
    <row r="79" spans="1:7" x14ac:dyDescent="0.25">
      <c r="A79" t="s">
        <v>1138</v>
      </c>
      <c r="B79" t="s">
        <v>534</v>
      </c>
      <c r="C79" t="s">
        <v>1139</v>
      </c>
      <c r="D79" s="34">
        <v>50.94</v>
      </c>
      <c r="E79" t="s">
        <v>1139</v>
      </c>
      <c r="F79" s="40">
        <v>5.3229471505466002</v>
      </c>
      <c r="G79" s="40">
        <v>83.475225229171997</v>
      </c>
    </row>
    <row r="80" spans="1:7" x14ac:dyDescent="0.25">
      <c r="A80" t="s">
        <v>1129</v>
      </c>
      <c r="B80" t="s">
        <v>534</v>
      </c>
      <c r="C80" t="s">
        <v>1130</v>
      </c>
      <c r="D80" s="34">
        <v>68.400000000000006</v>
      </c>
      <c r="E80" t="s">
        <v>1631</v>
      </c>
      <c r="F80" s="40">
        <v>89.921631475254003</v>
      </c>
      <c r="G80" s="40">
        <v>1410.1639990171</v>
      </c>
    </row>
    <row r="81" spans="1:7" x14ac:dyDescent="0.25">
      <c r="A81" t="s">
        <v>541</v>
      </c>
      <c r="B81" t="s">
        <v>534</v>
      </c>
      <c r="C81" t="s">
        <v>542</v>
      </c>
      <c r="D81" s="34">
        <v>3.92</v>
      </c>
      <c r="E81" t="s">
        <v>1627</v>
      </c>
      <c r="F81" s="40">
        <v>2.4815584381165001</v>
      </c>
      <c r="G81" s="40">
        <v>92.901805035677995</v>
      </c>
    </row>
    <row r="82" spans="1:7" x14ac:dyDescent="0.25">
      <c r="A82" t="s">
        <v>561</v>
      </c>
      <c r="B82" t="s">
        <v>534</v>
      </c>
      <c r="C82" t="s">
        <v>562</v>
      </c>
      <c r="D82" s="34">
        <v>2.44</v>
      </c>
      <c r="E82" t="s">
        <v>1632</v>
      </c>
      <c r="F82" s="40">
        <v>1.6881349919294999</v>
      </c>
      <c r="G82" s="40">
        <v>63.198506827496999</v>
      </c>
    </row>
    <row r="83" spans="1:7" x14ac:dyDescent="0.25">
      <c r="A83" t="s">
        <v>866</v>
      </c>
      <c r="B83" t="s">
        <v>534</v>
      </c>
      <c r="C83" t="s">
        <v>867</v>
      </c>
      <c r="D83" s="34">
        <v>40.299999999999997</v>
      </c>
      <c r="E83" t="s">
        <v>1633</v>
      </c>
      <c r="F83" s="40">
        <v>28.648728343468001</v>
      </c>
      <c r="G83" s="40">
        <v>696.36231136902995</v>
      </c>
    </row>
    <row r="84" spans="1:7" x14ac:dyDescent="0.25">
      <c r="A84" t="s">
        <v>687</v>
      </c>
      <c r="B84" t="s">
        <v>534</v>
      </c>
      <c r="C84" t="s">
        <v>688</v>
      </c>
      <c r="D84" s="34">
        <v>9.74</v>
      </c>
      <c r="E84" t="s">
        <v>1634</v>
      </c>
      <c r="F84" s="40">
        <v>1.6881349919294999</v>
      </c>
      <c r="G84" s="40">
        <v>63.198506827496999</v>
      </c>
    </row>
    <row r="85" spans="1:7" x14ac:dyDescent="0.25">
      <c r="A85" t="s">
        <v>1135</v>
      </c>
      <c r="B85" t="s">
        <v>31</v>
      </c>
      <c r="C85" t="s">
        <v>188</v>
      </c>
      <c r="D85" s="34">
        <v>5689.77</v>
      </c>
      <c r="E85" t="s">
        <v>1134</v>
      </c>
      <c r="F85" s="40">
        <v>1.3363469841533999E-5</v>
      </c>
      <c r="G85" s="40">
        <v>1.8504888829248001E-4</v>
      </c>
    </row>
    <row r="86" spans="1:7" x14ac:dyDescent="0.25">
      <c r="A86" t="s">
        <v>649</v>
      </c>
      <c r="B86" t="s">
        <v>534</v>
      </c>
      <c r="C86" t="s">
        <v>650</v>
      </c>
      <c r="D86" s="34">
        <v>9.9700000000000006</v>
      </c>
      <c r="E86" t="s">
        <v>1635</v>
      </c>
      <c r="F86" s="40">
        <v>15.699655424817999</v>
      </c>
      <c r="G86" s="40">
        <v>587.74611349101997</v>
      </c>
    </row>
    <row r="87" spans="1:7" x14ac:dyDescent="0.25">
      <c r="A87" t="s">
        <v>729</v>
      </c>
      <c r="B87" t="s">
        <v>534</v>
      </c>
      <c r="C87" t="s">
        <v>730</v>
      </c>
      <c r="D87" s="34">
        <v>57.95</v>
      </c>
      <c r="E87" t="s">
        <v>1636</v>
      </c>
      <c r="F87" s="40">
        <v>12.509629652852</v>
      </c>
      <c r="G87" s="40">
        <v>173.22544875405001</v>
      </c>
    </row>
    <row r="88" spans="1:7" x14ac:dyDescent="0.25">
      <c r="A88" t="s">
        <v>727</v>
      </c>
      <c r="B88" t="s">
        <v>534</v>
      </c>
      <c r="C88" t="s">
        <v>728</v>
      </c>
      <c r="D88" s="34">
        <v>4.17</v>
      </c>
      <c r="E88" t="s">
        <v>728</v>
      </c>
      <c r="F88" s="40">
        <v>0.42549760721514002</v>
      </c>
      <c r="G88" s="40">
        <v>5.8920220661218998</v>
      </c>
    </row>
    <row r="89" spans="1:7" x14ac:dyDescent="0.25">
      <c r="A89" t="s">
        <v>864</v>
      </c>
      <c r="B89" t="s">
        <v>534</v>
      </c>
      <c r="C89" t="s">
        <v>865</v>
      </c>
      <c r="D89" s="34">
        <v>54.79</v>
      </c>
      <c r="E89" t="s">
        <v>1637</v>
      </c>
      <c r="F89" s="40">
        <v>5.6847008403896</v>
      </c>
      <c r="G89" s="40">
        <v>89.148298788435994</v>
      </c>
    </row>
    <row r="90" spans="1:7" x14ac:dyDescent="0.25">
      <c r="A90" t="s">
        <v>862</v>
      </c>
      <c r="B90" t="s">
        <v>534</v>
      </c>
      <c r="C90" t="s">
        <v>863</v>
      </c>
      <c r="D90" s="34">
        <v>10.57</v>
      </c>
      <c r="E90" t="s">
        <v>1638</v>
      </c>
      <c r="F90" s="40">
        <v>12.882711070057001</v>
      </c>
      <c r="G90" s="40">
        <v>198.06848146579</v>
      </c>
    </row>
    <row r="91" spans="1:7" x14ac:dyDescent="0.25">
      <c r="A91" t="s">
        <v>860</v>
      </c>
      <c r="B91" t="s">
        <v>534</v>
      </c>
      <c r="C91" t="s">
        <v>861</v>
      </c>
      <c r="D91" s="34">
        <v>5.45</v>
      </c>
      <c r="E91" t="s">
        <v>1639</v>
      </c>
      <c r="F91" s="40">
        <v>7.7518647823495002</v>
      </c>
      <c r="G91" s="40">
        <v>121.56586198423</v>
      </c>
    </row>
    <row r="92" spans="1:7" x14ac:dyDescent="0.25">
      <c r="A92" s="26" t="s">
        <v>544</v>
      </c>
    </row>
    <row r="93" spans="1:7" x14ac:dyDescent="0.25">
      <c r="A93" t="s">
        <v>585</v>
      </c>
      <c r="B93" t="s">
        <v>19</v>
      </c>
      <c r="C93" t="s">
        <v>586</v>
      </c>
      <c r="D93" s="34">
        <v>2.59</v>
      </c>
      <c r="E93" t="s">
        <v>586</v>
      </c>
      <c r="F93" s="40">
        <v>0</v>
      </c>
      <c r="G93" s="40">
        <v>0</v>
      </c>
    </row>
    <row r="94" spans="1:7" ht="75" x14ac:dyDescent="0.25">
      <c r="A94" t="s">
        <v>551</v>
      </c>
      <c r="B94" t="s">
        <v>19</v>
      </c>
      <c r="C94" s="38" t="s">
        <v>552</v>
      </c>
      <c r="D94" s="34">
        <v>2.59</v>
      </c>
      <c r="E94" t="s">
        <v>586</v>
      </c>
      <c r="F94" s="40">
        <v>0.3003711</v>
      </c>
      <c r="G94" s="40">
        <v>5.6487081000000003</v>
      </c>
    </row>
    <row r="95" spans="1:7" x14ac:dyDescent="0.25">
      <c r="A95" t="s">
        <v>1219</v>
      </c>
      <c r="B95" t="s">
        <v>827</v>
      </c>
      <c r="C95" t="s">
        <v>1220</v>
      </c>
      <c r="D95" s="34">
        <v>10.130000000000001</v>
      </c>
      <c r="E95" t="s">
        <v>1640</v>
      </c>
      <c r="F95" s="40">
        <v>3.1031406860000001</v>
      </c>
      <c r="G95" s="40">
        <v>71.888133217299995</v>
      </c>
    </row>
    <row r="96" spans="1:7" x14ac:dyDescent="0.25">
      <c r="A96" t="s">
        <v>589</v>
      </c>
      <c r="B96" t="s">
        <v>181</v>
      </c>
      <c r="C96" t="s">
        <v>548</v>
      </c>
      <c r="D96" s="34">
        <v>26.59</v>
      </c>
      <c r="E96" t="s">
        <v>1641</v>
      </c>
      <c r="F96" s="40">
        <v>0</v>
      </c>
      <c r="G96" s="40">
        <v>0</v>
      </c>
    </row>
    <row r="97" spans="1:7" x14ac:dyDescent="0.25">
      <c r="A97" t="s">
        <v>587</v>
      </c>
      <c r="B97" t="s">
        <v>181</v>
      </c>
      <c r="C97" t="s">
        <v>550</v>
      </c>
      <c r="D97" s="34">
        <v>26.86</v>
      </c>
      <c r="E97" t="s">
        <v>1642</v>
      </c>
      <c r="F97" s="40">
        <v>0</v>
      </c>
      <c r="G97" s="40">
        <v>0</v>
      </c>
    </row>
    <row r="98" spans="1:7" x14ac:dyDescent="0.25">
      <c r="A98" t="s">
        <v>764</v>
      </c>
      <c r="B98" t="s">
        <v>181</v>
      </c>
      <c r="C98" t="s">
        <v>765</v>
      </c>
      <c r="D98" s="34">
        <v>17.66</v>
      </c>
      <c r="E98" t="s">
        <v>1643</v>
      </c>
      <c r="F98" s="40">
        <v>4.3993985000000002</v>
      </c>
      <c r="G98" s="40">
        <v>60.920090799999997</v>
      </c>
    </row>
    <row r="99" spans="1:7" x14ac:dyDescent="0.25">
      <c r="A99" t="s">
        <v>1112</v>
      </c>
      <c r="B99" t="s">
        <v>19</v>
      </c>
      <c r="C99" t="s">
        <v>1113</v>
      </c>
      <c r="D99" s="34">
        <v>20.99</v>
      </c>
      <c r="E99" t="s">
        <v>1644</v>
      </c>
      <c r="F99" s="40">
        <v>10.012782</v>
      </c>
      <c r="G99" s="40">
        <v>155.48873115000001</v>
      </c>
    </row>
    <row r="100" spans="1:7" x14ac:dyDescent="0.25">
      <c r="A100" t="s">
        <v>795</v>
      </c>
      <c r="B100" t="s">
        <v>19</v>
      </c>
      <c r="C100" t="s">
        <v>796</v>
      </c>
      <c r="D100" s="34">
        <v>7.87</v>
      </c>
      <c r="E100" t="s">
        <v>1645</v>
      </c>
      <c r="F100" s="40">
        <v>9.3409527749999999</v>
      </c>
      <c r="G100" s="40">
        <v>149.32393350000001</v>
      </c>
    </row>
    <row r="101" spans="1:7" x14ac:dyDescent="0.25">
      <c r="A101" t="s">
        <v>1086</v>
      </c>
      <c r="B101" t="s">
        <v>19</v>
      </c>
      <c r="C101" t="s">
        <v>1087</v>
      </c>
      <c r="D101" s="34">
        <v>29.22</v>
      </c>
      <c r="E101" t="s">
        <v>1646</v>
      </c>
      <c r="F101" s="40">
        <v>10.680300799999999</v>
      </c>
      <c r="G101" s="40">
        <v>165.85464655999999</v>
      </c>
    </row>
    <row r="102" spans="1:7" x14ac:dyDescent="0.25">
      <c r="A102" t="s">
        <v>549</v>
      </c>
      <c r="B102" t="s">
        <v>181</v>
      </c>
      <c r="C102" t="s">
        <v>550</v>
      </c>
      <c r="D102" s="34">
        <v>26.86</v>
      </c>
      <c r="E102" t="s">
        <v>1647</v>
      </c>
      <c r="F102" s="40">
        <v>6.6751880000000003</v>
      </c>
      <c r="G102" s="40">
        <v>103.65915409999999</v>
      </c>
    </row>
    <row r="103" spans="1:7" x14ac:dyDescent="0.25">
      <c r="A103" t="s">
        <v>1071</v>
      </c>
      <c r="B103" t="s">
        <v>181</v>
      </c>
      <c r="C103" t="s">
        <v>1072</v>
      </c>
      <c r="D103" s="34">
        <v>23.34</v>
      </c>
      <c r="E103" t="s">
        <v>1648</v>
      </c>
      <c r="F103" s="40">
        <v>2.6549140898332002</v>
      </c>
      <c r="G103" s="40">
        <v>51.117290095321003</v>
      </c>
    </row>
    <row r="104" spans="1:7" x14ac:dyDescent="0.25">
      <c r="A104" t="s">
        <v>1077</v>
      </c>
      <c r="B104" t="s">
        <v>181</v>
      </c>
      <c r="C104" t="s">
        <v>1078</v>
      </c>
      <c r="D104" s="34">
        <v>23.23</v>
      </c>
      <c r="E104" t="s">
        <v>1649</v>
      </c>
      <c r="F104" s="40">
        <v>6.6751880000000003</v>
      </c>
      <c r="G104" s="40">
        <v>103.65915409999999</v>
      </c>
    </row>
    <row r="105" spans="1:7" x14ac:dyDescent="0.25">
      <c r="A105" t="s">
        <v>760</v>
      </c>
      <c r="B105" t="s">
        <v>181</v>
      </c>
      <c r="C105" t="s">
        <v>761</v>
      </c>
      <c r="D105" s="34">
        <v>23.47</v>
      </c>
      <c r="E105" t="s">
        <v>1650</v>
      </c>
      <c r="F105" s="40">
        <v>5.3376872999999998</v>
      </c>
      <c r="G105" s="40">
        <v>85.327961999999999</v>
      </c>
    </row>
    <row r="106" spans="1:7" x14ac:dyDescent="0.25">
      <c r="A106" t="s">
        <v>547</v>
      </c>
      <c r="B106" t="s">
        <v>181</v>
      </c>
      <c r="C106" t="s">
        <v>548</v>
      </c>
      <c r="D106" s="34">
        <v>26.59</v>
      </c>
      <c r="E106" t="s">
        <v>1651</v>
      </c>
      <c r="F106" s="40">
        <v>5.3376872999999998</v>
      </c>
      <c r="G106" s="40">
        <v>85.327961999999999</v>
      </c>
    </row>
    <row r="107" spans="1:7" ht="75" x14ac:dyDescent="0.25">
      <c r="A107" t="s">
        <v>768</v>
      </c>
      <c r="B107" t="s">
        <v>181</v>
      </c>
      <c r="C107" s="38" t="s">
        <v>769</v>
      </c>
      <c r="D107" s="34">
        <v>25.39</v>
      </c>
      <c r="E107" t="s">
        <v>1652</v>
      </c>
      <c r="F107" s="40">
        <v>5.3376872999999998</v>
      </c>
      <c r="G107" s="40">
        <v>85.327961999999999</v>
      </c>
    </row>
    <row r="108" spans="1:7" x14ac:dyDescent="0.25">
      <c r="A108" t="s">
        <v>565</v>
      </c>
      <c r="B108" t="s">
        <v>181</v>
      </c>
      <c r="C108" t="s">
        <v>566</v>
      </c>
      <c r="D108" s="34">
        <v>25.94</v>
      </c>
      <c r="E108" t="s">
        <v>1653</v>
      </c>
      <c r="F108" s="40">
        <v>5.3376872999999998</v>
      </c>
      <c r="G108" s="40">
        <v>85.327961999999999</v>
      </c>
    </row>
    <row r="109" spans="1:7" x14ac:dyDescent="0.25">
      <c r="A109" t="s">
        <v>1117</v>
      </c>
      <c r="B109" t="s">
        <v>19</v>
      </c>
      <c r="C109" t="s">
        <v>1118</v>
      </c>
      <c r="D109" s="34">
        <v>18.18</v>
      </c>
      <c r="E109" t="s">
        <v>1654</v>
      </c>
      <c r="F109" s="40">
        <v>7.6567722350788996</v>
      </c>
      <c r="G109" s="40">
        <v>147.42226463490999</v>
      </c>
    </row>
    <row r="110" spans="1:7" x14ac:dyDescent="0.25">
      <c r="A110" t="s">
        <v>588</v>
      </c>
      <c r="B110" t="s">
        <v>181</v>
      </c>
      <c r="C110" t="s">
        <v>546</v>
      </c>
      <c r="D110" s="34">
        <v>168.82</v>
      </c>
      <c r="E110" t="s">
        <v>1655</v>
      </c>
      <c r="F110" s="40">
        <v>0</v>
      </c>
      <c r="G110" s="40">
        <v>0</v>
      </c>
    </row>
    <row r="111" spans="1:7" x14ac:dyDescent="0.25">
      <c r="A111" t="s">
        <v>563</v>
      </c>
      <c r="B111" t="s">
        <v>127</v>
      </c>
      <c r="C111" t="s">
        <v>564</v>
      </c>
      <c r="D111" s="34">
        <v>0.42</v>
      </c>
      <c r="E111" t="s">
        <v>1656</v>
      </c>
      <c r="F111" s="40">
        <v>0.99786271670000004</v>
      </c>
      <c r="G111" s="40">
        <v>5.6448683077000004</v>
      </c>
    </row>
    <row r="112" spans="1:7" x14ac:dyDescent="0.25">
      <c r="A112" t="s">
        <v>545</v>
      </c>
      <c r="B112" t="s">
        <v>181</v>
      </c>
      <c r="C112" t="s">
        <v>546</v>
      </c>
      <c r="D112" s="34">
        <v>168.82</v>
      </c>
      <c r="E112" t="s">
        <v>1657</v>
      </c>
      <c r="F112" s="40">
        <v>857.58933939999997</v>
      </c>
      <c r="G112" s="40">
        <v>3517.119158</v>
      </c>
    </row>
    <row r="113" spans="1:7" x14ac:dyDescent="0.25">
      <c r="A113" t="s">
        <v>1142</v>
      </c>
      <c r="B113" t="s">
        <v>127</v>
      </c>
      <c r="C113" t="s">
        <v>1143</v>
      </c>
      <c r="D113" s="34">
        <v>0.67</v>
      </c>
      <c r="E113" t="s">
        <v>1658</v>
      </c>
      <c r="F113" s="40">
        <v>0.19604774658599999</v>
      </c>
      <c r="G113" s="40">
        <v>29.870726638356</v>
      </c>
    </row>
    <row r="114" spans="1:7" x14ac:dyDescent="0.25">
      <c r="A114" t="s">
        <v>1554</v>
      </c>
      <c r="B114" t="s">
        <v>127</v>
      </c>
      <c r="C114" t="s">
        <v>1555</v>
      </c>
      <c r="D114" s="34">
        <v>0.17</v>
      </c>
      <c r="E114" t="s">
        <v>1659</v>
      </c>
      <c r="F114" s="40">
        <v>2.3290207694106001E-3</v>
      </c>
      <c r="G114" s="40">
        <v>3.6869163105995001E-2</v>
      </c>
    </row>
    <row r="115" spans="1:7" x14ac:dyDescent="0.25">
      <c r="A115" t="s">
        <v>1552</v>
      </c>
      <c r="B115" t="s">
        <v>127</v>
      </c>
      <c r="C115" t="s">
        <v>1553</v>
      </c>
      <c r="D115" s="34">
        <v>0.17</v>
      </c>
      <c r="E115" t="s">
        <v>1660</v>
      </c>
      <c r="F115" s="40">
        <v>2.3290207694106001E-3</v>
      </c>
      <c r="G115" s="40">
        <v>3.6869163105995001E-2</v>
      </c>
    </row>
    <row r="116" spans="1:7" x14ac:dyDescent="0.25">
      <c r="A116" t="s">
        <v>1493</v>
      </c>
      <c r="B116" t="s">
        <v>19</v>
      </c>
      <c r="C116" t="s">
        <v>1494</v>
      </c>
      <c r="D116" s="34">
        <v>99.12</v>
      </c>
      <c r="E116" t="s">
        <v>1661</v>
      </c>
      <c r="F116" s="40">
        <v>0</v>
      </c>
      <c r="G116" s="40">
        <v>0</v>
      </c>
    </row>
    <row r="117" spans="1:7" x14ac:dyDescent="0.25">
      <c r="A117" t="s">
        <v>878</v>
      </c>
      <c r="B117" t="s">
        <v>19</v>
      </c>
      <c r="C117" t="s">
        <v>879</v>
      </c>
      <c r="D117" s="34">
        <v>121.44</v>
      </c>
      <c r="E117" t="s">
        <v>1662</v>
      </c>
      <c r="F117" s="40">
        <v>89.485584992777007</v>
      </c>
      <c r="G117" s="40">
        <v>548.83235206151005</v>
      </c>
    </row>
    <row r="118" spans="1:7" x14ac:dyDescent="0.25">
      <c r="A118" t="s">
        <v>874</v>
      </c>
      <c r="B118" t="s">
        <v>19</v>
      </c>
      <c r="C118" t="s">
        <v>875</v>
      </c>
      <c r="D118" s="34">
        <v>117.19</v>
      </c>
      <c r="E118" t="s">
        <v>1663</v>
      </c>
      <c r="F118" s="40">
        <v>89.485584992777007</v>
      </c>
      <c r="G118" s="40">
        <v>548.83235206151005</v>
      </c>
    </row>
    <row r="119" spans="1:7" x14ac:dyDescent="0.25">
      <c r="A119" t="s">
        <v>1664</v>
      </c>
      <c r="B119" t="s">
        <v>19</v>
      </c>
      <c r="C119" t="s">
        <v>1665</v>
      </c>
      <c r="D119" s="34">
        <v>115.2</v>
      </c>
      <c r="E119" t="s">
        <v>1666</v>
      </c>
      <c r="F119" s="40">
        <v>89.485584992777007</v>
      </c>
      <c r="G119" s="40">
        <v>548.83235206151005</v>
      </c>
    </row>
    <row r="120" spans="1:7" ht="105" x14ac:dyDescent="0.25">
      <c r="A120" t="s">
        <v>1258</v>
      </c>
      <c r="B120" t="s">
        <v>19</v>
      </c>
      <c r="C120" s="38" t="s">
        <v>1259</v>
      </c>
      <c r="D120" s="34">
        <v>118.74</v>
      </c>
      <c r="E120" t="s">
        <v>1667</v>
      </c>
      <c r="F120" s="40">
        <v>190.73892319095</v>
      </c>
      <c r="G120" s="40">
        <v>899.59862995226001</v>
      </c>
    </row>
    <row r="121" spans="1:7" x14ac:dyDescent="0.25">
      <c r="A121" t="s">
        <v>1105</v>
      </c>
      <c r="B121" t="s">
        <v>1106</v>
      </c>
      <c r="C121" t="s">
        <v>1107</v>
      </c>
      <c r="D121" s="34">
        <v>119.71</v>
      </c>
      <c r="E121" t="s">
        <v>1668</v>
      </c>
      <c r="F121" s="40">
        <v>0</v>
      </c>
      <c r="G121" s="40">
        <v>0</v>
      </c>
    </row>
    <row r="122" spans="1:7" x14ac:dyDescent="0.25">
      <c r="A122" t="s">
        <v>1101</v>
      </c>
      <c r="B122" t="s">
        <v>19</v>
      </c>
      <c r="C122" t="s">
        <v>1102</v>
      </c>
      <c r="D122" s="34">
        <v>119.66</v>
      </c>
      <c r="E122" t="s">
        <v>1669</v>
      </c>
      <c r="F122" s="40">
        <v>113.59158602922</v>
      </c>
      <c r="G122" s="40">
        <v>642.90136381464004</v>
      </c>
    </row>
    <row r="123" spans="1:7" x14ac:dyDescent="0.25">
      <c r="A123" t="s">
        <v>916</v>
      </c>
      <c r="B123" t="s">
        <v>19</v>
      </c>
      <c r="C123" t="s">
        <v>917</v>
      </c>
      <c r="D123" s="34">
        <v>122.39</v>
      </c>
      <c r="E123" t="s">
        <v>1670</v>
      </c>
      <c r="F123" s="40">
        <v>149.55496271473001</v>
      </c>
      <c r="G123" s="40">
        <v>780.97809085138999</v>
      </c>
    </row>
    <row r="124" spans="1:7" x14ac:dyDescent="0.25">
      <c r="A124" t="s">
        <v>850</v>
      </c>
      <c r="B124" t="s">
        <v>19</v>
      </c>
      <c r="C124" t="s">
        <v>851</v>
      </c>
      <c r="D124" s="34">
        <v>127.29</v>
      </c>
      <c r="E124" t="s">
        <v>1671</v>
      </c>
      <c r="F124" s="40">
        <v>149.55331067367999</v>
      </c>
      <c r="G124" s="40">
        <v>780.94702295683999</v>
      </c>
    </row>
    <row r="125" spans="1:7" x14ac:dyDescent="0.25">
      <c r="A125" t="s">
        <v>904</v>
      </c>
      <c r="B125" t="s">
        <v>19</v>
      </c>
      <c r="C125" t="s">
        <v>905</v>
      </c>
      <c r="D125" s="34">
        <v>131.43</v>
      </c>
      <c r="E125" t="s">
        <v>1672</v>
      </c>
      <c r="F125" s="40">
        <v>149.55496271473001</v>
      </c>
      <c r="G125" s="40">
        <v>780.97809085138999</v>
      </c>
    </row>
    <row r="126" spans="1:7" x14ac:dyDescent="0.25">
      <c r="A126" t="s">
        <v>912</v>
      </c>
      <c r="B126" t="s">
        <v>19</v>
      </c>
      <c r="C126" t="s">
        <v>913</v>
      </c>
      <c r="D126" s="34">
        <v>132.07</v>
      </c>
      <c r="E126" t="s">
        <v>1673</v>
      </c>
      <c r="F126" s="40">
        <v>149.55331067367999</v>
      </c>
      <c r="G126" s="40">
        <v>780.94702295683999</v>
      </c>
    </row>
    <row r="127" spans="1:7" x14ac:dyDescent="0.25">
      <c r="A127" t="s">
        <v>899</v>
      </c>
      <c r="B127" t="s">
        <v>19</v>
      </c>
      <c r="C127" t="s">
        <v>900</v>
      </c>
      <c r="D127" s="34">
        <v>126.99</v>
      </c>
      <c r="E127" t="s">
        <v>1674</v>
      </c>
      <c r="F127" s="40">
        <v>149.55496271473001</v>
      </c>
      <c r="G127" s="40">
        <v>780.97809085138999</v>
      </c>
    </row>
    <row r="128" spans="1:7" x14ac:dyDescent="0.25">
      <c r="A128" t="s">
        <v>894</v>
      </c>
      <c r="B128" t="s">
        <v>19</v>
      </c>
      <c r="C128" t="s">
        <v>895</v>
      </c>
      <c r="D128" s="34">
        <v>132.07</v>
      </c>
      <c r="E128" t="s">
        <v>1675</v>
      </c>
      <c r="F128" s="40">
        <v>149.55331067367999</v>
      </c>
      <c r="G128" s="40">
        <v>780.94702295683999</v>
      </c>
    </row>
    <row r="129" spans="1:7" x14ac:dyDescent="0.25">
      <c r="A129" t="s">
        <v>842</v>
      </c>
      <c r="B129" t="s">
        <v>19</v>
      </c>
      <c r="C129" t="s">
        <v>843</v>
      </c>
      <c r="D129" s="34">
        <v>140.15</v>
      </c>
      <c r="E129" t="s">
        <v>1676</v>
      </c>
      <c r="F129" s="40">
        <v>186.43125544799</v>
      </c>
      <c r="G129" s="40">
        <v>933.17984052705003</v>
      </c>
    </row>
    <row r="130" spans="1:7" x14ac:dyDescent="0.25">
      <c r="A130" t="s">
        <v>868</v>
      </c>
      <c r="B130" t="s">
        <v>19</v>
      </c>
      <c r="C130" t="s">
        <v>869</v>
      </c>
      <c r="D130" s="34">
        <v>149.9</v>
      </c>
      <c r="E130" t="s">
        <v>1677</v>
      </c>
      <c r="F130" s="40">
        <v>374.98504533417002</v>
      </c>
      <c r="G130" s="40">
        <v>1674.1705287402999</v>
      </c>
    </row>
    <row r="131" spans="1:7" x14ac:dyDescent="0.25">
      <c r="A131" t="s">
        <v>1278</v>
      </c>
      <c r="B131" t="s">
        <v>181</v>
      </c>
      <c r="C131" t="s">
        <v>1279</v>
      </c>
      <c r="D131" s="34">
        <v>68.760000000000005</v>
      </c>
      <c r="E131" t="s">
        <v>1678</v>
      </c>
      <c r="F131" s="40">
        <v>116.130402073</v>
      </c>
      <c r="G131" s="40">
        <v>531.46081747999995</v>
      </c>
    </row>
    <row r="132" spans="1:7" x14ac:dyDescent="0.25">
      <c r="A132" t="s">
        <v>1015</v>
      </c>
      <c r="B132" t="s">
        <v>181</v>
      </c>
      <c r="C132" t="s">
        <v>1016</v>
      </c>
      <c r="D132" s="34">
        <v>70.650000000000006</v>
      </c>
      <c r="E132" t="s">
        <v>1679</v>
      </c>
      <c r="F132" s="40">
        <v>86.239420937999995</v>
      </c>
      <c r="G132" s="40">
        <v>416.27436122850003</v>
      </c>
    </row>
    <row r="133" spans="1:7" x14ac:dyDescent="0.25">
      <c r="A133" t="s">
        <v>1148</v>
      </c>
      <c r="B133" t="s">
        <v>127</v>
      </c>
      <c r="C133" t="s">
        <v>1149</v>
      </c>
      <c r="D133" s="34">
        <v>8.31</v>
      </c>
      <c r="E133" t="s">
        <v>1680</v>
      </c>
      <c r="F133" s="40">
        <v>5.2956007141008001</v>
      </c>
      <c r="G133" s="40">
        <v>101.95465526224</v>
      </c>
    </row>
    <row r="134" spans="1:7" x14ac:dyDescent="0.25">
      <c r="A134" t="s">
        <v>1588</v>
      </c>
      <c r="B134" t="s">
        <v>24</v>
      </c>
      <c r="C134" t="s">
        <v>1589</v>
      </c>
      <c r="D134" s="34">
        <v>0.48</v>
      </c>
      <c r="E134" t="s">
        <v>1681</v>
      </c>
      <c r="F134" s="40">
        <v>0.17791709078474999</v>
      </c>
      <c r="G134" s="40">
        <v>2.2468222362022998</v>
      </c>
    </row>
    <row r="135" spans="1:7" x14ac:dyDescent="0.25">
      <c r="A135" t="s">
        <v>1034</v>
      </c>
      <c r="B135" t="s">
        <v>31</v>
      </c>
      <c r="C135" t="s">
        <v>1035</v>
      </c>
      <c r="D135" s="34">
        <v>0.32</v>
      </c>
      <c r="E135" t="s">
        <v>1682</v>
      </c>
      <c r="F135" s="40">
        <v>4.0612124152159999E-2</v>
      </c>
      <c r="G135" s="40">
        <v>0.45457669198127998</v>
      </c>
    </row>
    <row r="136" spans="1:7" x14ac:dyDescent="0.25">
      <c r="A136" t="s">
        <v>824</v>
      </c>
      <c r="B136" t="s">
        <v>127</v>
      </c>
      <c r="C136" t="s">
        <v>825</v>
      </c>
      <c r="D136" s="34">
        <v>2.17</v>
      </c>
      <c r="E136" t="s">
        <v>825</v>
      </c>
      <c r="F136" s="40">
        <v>2.1603193522000002</v>
      </c>
      <c r="G136" s="40">
        <v>24.000501437</v>
      </c>
    </row>
    <row r="137" spans="1:7" x14ac:dyDescent="0.25">
      <c r="A137" t="s">
        <v>579</v>
      </c>
      <c r="B137" t="s">
        <v>127</v>
      </c>
      <c r="C137" t="s">
        <v>580</v>
      </c>
      <c r="D137" s="34">
        <v>2.2200000000000002</v>
      </c>
      <c r="E137" t="s">
        <v>1683</v>
      </c>
      <c r="F137" s="40">
        <v>0.79508930530999999</v>
      </c>
      <c r="G137" s="40">
        <v>10.72351378143</v>
      </c>
    </row>
    <row r="138" spans="1:7" x14ac:dyDescent="0.25">
      <c r="A138" t="s">
        <v>829</v>
      </c>
      <c r="B138" t="s">
        <v>127</v>
      </c>
      <c r="C138" t="s">
        <v>830</v>
      </c>
      <c r="D138" s="34">
        <v>2.02</v>
      </c>
      <c r="E138" t="s">
        <v>1684</v>
      </c>
      <c r="F138" s="40">
        <v>0.79508930530999999</v>
      </c>
      <c r="G138" s="40">
        <v>10.72351378143</v>
      </c>
    </row>
    <row r="139" spans="1:7" x14ac:dyDescent="0.25">
      <c r="A139" t="s">
        <v>1537</v>
      </c>
      <c r="B139" t="s">
        <v>127</v>
      </c>
      <c r="C139" t="s">
        <v>1538</v>
      </c>
      <c r="D139" s="34">
        <v>3.18</v>
      </c>
      <c r="E139" t="s">
        <v>1685</v>
      </c>
      <c r="F139" s="40">
        <v>2.3075486058661001</v>
      </c>
      <c r="G139" s="40">
        <v>24.273795748489</v>
      </c>
    </row>
    <row r="140" spans="1:7" x14ac:dyDescent="0.25">
      <c r="A140" t="s">
        <v>1204</v>
      </c>
      <c r="B140" t="s">
        <v>31</v>
      </c>
      <c r="C140" t="s">
        <v>1205</v>
      </c>
      <c r="D140" s="34">
        <v>0.34</v>
      </c>
      <c r="E140" t="s">
        <v>1686</v>
      </c>
      <c r="F140" s="40">
        <v>5.2294082654799998E-2</v>
      </c>
      <c r="G140" s="40">
        <v>0.84764683807200003</v>
      </c>
    </row>
    <row r="141" spans="1:7" x14ac:dyDescent="0.25">
      <c r="A141" t="s">
        <v>1028</v>
      </c>
      <c r="B141" t="s">
        <v>31</v>
      </c>
      <c r="C141" t="s">
        <v>1029</v>
      </c>
      <c r="D141" s="34">
        <v>2.14</v>
      </c>
      <c r="E141" t="s">
        <v>1687</v>
      </c>
      <c r="F141" s="40">
        <v>3.9870717289914002E-2</v>
      </c>
      <c r="G141" s="40">
        <v>0.59962111776464999</v>
      </c>
    </row>
    <row r="142" spans="1:7" x14ac:dyDescent="0.25">
      <c r="A142" t="s">
        <v>577</v>
      </c>
      <c r="B142" t="s">
        <v>127</v>
      </c>
      <c r="C142" t="s">
        <v>578</v>
      </c>
      <c r="D142" s="34">
        <v>1.2</v>
      </c>
      <c r="E142" t="s">
        <v>1688</v>
      </c>
      <c r="F142" s="40">
        <v>0.98402300500999995</v>
      </c>
      <c r="G142" s="40">
        <v>13.73772923303</v>
      </c>
    </row>
    <row r="143" spans="1:7" x14ac:dyDescent="0.25">
      <c r="A143" t="s">
        <v>932</v>
      </c>
      <c r="B143" t="s">
        <v>14</v>
      </c>
      <c r="C143" t="s">
        <v>933</v>
      </c>
      <c r="D143" s="34">
        <v>2.4300000000000002</v>
      </c>
      <c r="E143" t="s">
        <v>1689</v>
      </c>
      <c r="F143" s="40">
        <v>4.7966900540944</v>
      </c>
      <c r="G143" s="40">
        <v>53.689964333810003</v>
      </c>
    </row>
    <row r="144" spans="1:7" x14ac:dyDescent="0.25">
      <c r="A144" t="s">
        <v>937</v>
      </c>
      <c r="B144" t="s">
        <v>14</v>
      </c>
      <c r="C144" t="s">
        <v>938</v>
      </c>
      <c r="D144" s="34">
        <v>1.93</v>
      </c>
      <c r="E144" t="s">
        <v>1690</v>
      </c>
      <c r="F144" s="40">
        <v>5.4056605404236002</v>
      </c>
      <c r="G144" s="40">
        <v>60.506248755491001</v>
      </c>
    </row>
    <row r="145" spans="1:7" x14ac:dyDescent="0.25">
      <c r="A145" t="s">
        <v>918</v>
      </c>
      <c r="B145" t="s">
        <v>14</v>
      </c>
      <c r="C145" t="s">
        <v>919</v>
      </c>
      <c r="D145" s="34">
        <v>3.15</v>
      </c>
      <c r="E145" t="s">
        <v>1691</v>
      </c>
      <c r="F145" s="40">
        <v>6.9072329127634999</v>
      </c>
      <c r="G145" s="40">
        <v>77.313540076460995</v>
      </c>
    </row>
    <row r="146" spans="1:7" x14ac:dyDescent="0.25">
      <c r="A146" t="s">
        <v>833</v>
      </c>
      <c r="B146" t="s">
        <v>24</v>
      </c>
      <c r="C146" t="s">
        <v>834</v>
      </c>
      <c r="D146" s="34">
        <v>0.54</v>
      </c>
      <c r="E146" t="s">
        <v>1692</v>
      </c>
      <c r="F146" s="40">
        <v>9.8057276237784999E-2</v>
      </c>
      <c r="G146" s="40">
        <v>1.6537780951059</v>
      </c>
    </row>
    <row r="147" spans="1:7" x14ac:dyDescent="0.25">
      <c r="A147" t="s">
        <v>831</v>
      </c>
      <c r="B147" t="s">
        <v>19</v>
      </c>
      <c r="C147" t="s">
        <v>832</v>
      </c>
      <c r="D147" s="34">
        <v>473.2</v>
      </c>
      <c r="E147" t="s">
        <v>1693</v>
      </c>
      <c r="F147" s="40">
        <v>70.040911598418006</v>
      </c>
      <c r="G147" s="40">
        <v>1181.2700679328</v>
      </c>
    </row>
    <row r="148" spans="1:7" x14ac:dyDescent="0.25">
      <c r="A148" t="s">
        <v>1539</v>
      </c>
      <c r="B148" t="s">
        <v>19</v>
      </c>
      <c r="C148" t="s">
        <v>1540</v>
      </c>
      <c r="D148" s="34">
        <v>473.2</v>
      </c>
      <c r="E148" t="s">
        <v>1694</v>
      </c>
      <c r="F148" s="40">
        <v>43.453635299002997</v>
      </c>
      <c r="G148" s="40">
        <v>907.90744449767999</v>
      </c>
    </row>
    <row r="149" spans="1:7" x14ac:dyDescent="0.25">
      <c r="A149" t="s">
        <v>949</v>
      </c>
      <c r="B149" t="s">
        <v>950</v>
      </c>
      <c r="C149" t="s">
        <v>951</v>
      </c>
      <c r="D149" s="34">
        <v>41.29</v>
      </c>
      <c r="E149" t="s">
        <v>1695</v>
      </c>
      <c r="F149" s="40">
        <v>0.28428486906512002</v>
      </c>
      <c r="G149" s="40">
        <v>3.1820368438690001</v>
      </c>
    </row>
    <row r="150" spans="1:7" x14ac:dyDescent="0.25">
      <c r="A150" t="s">
        <v>961</v>
      </c>
      <c r="B150" t="s">
        <v>950</v>
      </c>
      <c r="C150" t="s">
        <v>962</v>
      </c>
      <c r="D150" s="34">
        <v>17.2</v>
      </c>
      <c r="E150" t="s">
        <v>1696</v>
      </c>
      <c r="F150" s="40">
        <v>0.16244849660864</v>
      </c>
      <c r="G150" s="40">
        <v>1.8183067679250999</v>
      </c>
    </row>
    <row r="151" spans="1:7" x14ac:dyDescent="0.25">
      <c r="A151" t="s">
        <v>952</v>
      </c>
      <c r="B151" t="s">
        <v>14</v>
      </c>
      <c r="C151" t="s">
        <v>953</v>
      </c>
      <c r="D151" s="34">
        <v>2.5299999999999998</v>
      </c>
      <c r="E151" t="s">
        <v>1697</v>
      </c>
      <c r="F151" s="40">
        <v>0.30531236017051999</v>
      </c>
      <c r="G151" s="40">
        <v>4.2788292500422003</v>
      </c>
    </row>
    <row r="152" spans="1:7" x14ac:dyDescent="0.25">
      <c r="A152" t="s">
        <v>954</v>
      </c>
      <c r="B152" t="s">
        <v>14</v>
      </c>
      <c r="C152" t="s">
        <v>955</v>
      </c>
      <c r="D152" s="34">
        <v>15.15</v>
      </c>
      <c r="E152" t="s">
        <v>1698</v>
      </c>
      <c r="F152" s="40">
        <v>5.4176924127844002</v>
      </c>
      <c r="G152" s="40">
        <v>72.556332045790001</v>
      </c>
    </row>
    <row r="153" spans="1:7" x14ac:dyDescent="0.25">
      <c r="A153" t="s">
        <v>963</v>
      </c>
      <c r="B153" t="s">
        <v>14</v>
      </c>
      <c r="C153" t="s">
        <v>964</v>
      </c>
      <c r="D153" s="34">
        <v>1.1599999999999999</v>
      </c>
      <c r="E153" t="s">
        <v>1699</v>
      </c>
      <c r="F153" s="40">
        <v>1.3808122211734</v>
      </c>
      <c r="G153" s="40">
        <v>15.455607527364</v>
      </c>
    </row>
    <row r="154" spans="1:7" x14ac:dyDescent="0.25">
      <c r="A154" t="s">
        <v>944</v>
      </c>
      <c r="B154" t="s">
        <v>31</v>
      </c>
      <c r="C154" t="s">
        <v>945</v>
      </c>
      <c r="D154" s="34">
        <v>0.86</v>
      </c>
      <c r="E154" t="s">
        <v>1700</v>
      </c>
      <c r="F154" s="40">
        <v>0.17842259890121001</v>
      </c>
      <c r="G154" s="40">
        <v>1.9971069347676</v>
      </c>
    </row>
    <row r="155" spans="1:7" x14ac:dyDescent="0.25">
      <c r="A155" t="s">
        <v>942</v>
      </c>
      <c r="B155" t="s">
        <v>14</v>
      </c>
      <c r="C155" t="s">
        <v>943</v>
      </c>
      <c r="D155" s="34">
        <v>5.53</v>
      </c>
      <c r="E155" t="s">
        <v>1701</v>
      </c>
      <c r="F155" s="40">
        <v>2.2548531704722001</v>
      </c>
      <c r="G155" s="40">
        <v>28.814498290646</v>
      </c>
    </row>
    <row r="156" spans="1:7" x14ac:dyDescent="0.25">
      <c r="A156" t="s">
        <v>826</v>
      </c>
      <c r="B156" t="s">
        <v>827</v>
      </c>
      <c r="C156" t="s">
        <v>828</v>
      </c>
      <c r="D156" s="34">
        <v>3.43</v>
      </c>
      <c r="E156" t="s">
        <v>828</v>
      </c>
      <c r="F156" s="40">
        <v>1.3125368755</v>
      </c>
      <c r="G156" s="40">
        <v>56.992568574940002</v>
      </c>
    </row>
    <row r="157" spans="1:7" x14ac:dyDescent="0.25">
      <c r="A157" t="s">
        <v>959</v>
      </c>
      <c r="B157" t="s">
        <v>31</v>
      </c>
      <c r="C157" t="s">
        <v>960</v>
      </c>
      <c r="D157" s="34">
        <v>0.28999999999999998</v>
      </c>
      <c r="E157" t="s">
        <v>1702</v>
      </c>
      <c r="F157" s="40">
        <v>3.9349408740594001</v>
      </c>
      <c r="G157" s="40">
        <v>44.028739971862002</v>
      </c>
    </row>
    <row r="158" spans="1:7" x14ac:dyDescent="0.25">
      <c r="A158" t="s">
        <v>974</v>
      </c>
      <c r="B158" t="s">
        <v>31</v>
      </c>
      <c r="C158" t="s">
        <v>975</v>
      </c>
      <c r="D158" s="34">
        <v>1.06</v>
      </c>
      <c r="E158" t="s">
        <v>1703</v>
      </c>
      <c r="F158" s="40">
        <v>3.5828221258752002</v>
      </c>
      <c r="G158" s="40">
        <v>14.903352986192001</v>
      </c>
    </row>
    <row r="159" spans="1:7" x14ac:dyDescent="0.25">
      <c r="A159" t="s">
        <v>1704</v>
      </c>
      <c r="B159" t="s">
        <v>19</v>
      </c>
      <c r="C159" t="s">
        <v>269</v>
      </c>
      <c r="D159" s="34">
        <v>11.5</v>
      </c>
      <c r="E159" t="s">
        <v>1705</v>
      </c>
      <c r="F159" s="40">
        <v>0</v>
      </c>
      <c r="G159" s="40">
        <v>0</v>
      </c>
    </row>
    <row r="160" spans="1:7" x14ac:dyDescent="0.25">
      <c r="A160" t="s">
        <v>810</v>
      </c>
      <c r="B160" t="s">
        <v>181</v>
      </c>
      <c r="C160" t="s">
        <v>514</v>
      </c>
      <c r="D160" s="34">
        <v>95.04</v>
      </c>
      <c r="E160" t="s">
        <v>809</v>
      </c>
      <c r="F160" s="40">
        <v>-9999999999</v>
      </c>
      <c r="G160" s="40">
        <v>-9999999999</v>
      </c>
    </row>
    <row r="161" spans="1:7" x14ac:dyDescent="0.25">
      <c r="A161" t="s">
        <v>812</v>
      </c>
      <c r="B161" t="s">
        <v>181</v>
      </c>
      <c r="C161" t="s">
        <v>512</v>
      </c>
      <c r="D161" s="34">
        <v>14.85</v>
      </c>
      <c r="E161" t="s">
        <v>804</v>
      </c>
      <c r="F161" s="40">
        <v>-9999999999</v>
      </c>
      <c r="G161" s="40">
        <v>-9999999999</v>
      </c>
    </row>
    <row r="162" spans="1:7" x14ac:dyDescent="0.25">
      <c r="A162" t="s">
        <v>807</v>
      </c>
      <c r="B162" t="s">
        <v>181</v>
      </c>
      <c r="C162" t="s">
        <v>510</v>
      </c>
      <c r="D162" s="34">
        <v>176.18</v>
      </c>
      <c r="E162" t="s">
        <v>804</v>
      </c>
      <c r="F162" s="40">
        <v>-9999999999</v>
      </c>
      <c r="G162" s="40">
        <v>-9999999999</v>
      </c>
    </row>
    <row r="163" spans="1:7" x14ac:dyDescent="0.25">
      <c r="A163" t="s">
        <v>805</v>
      </c>
      <c r="B163" t="s">
        <v>19</v>
      </c>
      <c r="C163" t="s">
        <v>271</v>
      </c>
      <c r="D163" s="34">
        <v>10.57</v>
      </c>
      <c r="E163" t="s">
        <v>804</v>
      </c>
      <c r="F163" s="40">
        <v>-9999999999</v>
      </c>
      <c r="G163" s="40">
        <v>-9999999999</v>
      </c>
    </row>
    <row r="164" spans="1:7" x14ac:dyDescent="0.25">
      <c r="A164" t="s">
        <v>1596</v>
      </c>
      <c r="B164" t="s">
        <v>127</v>
      </c>
      <c r="C164" t="s">
        <v>1597</v>
      </c>
      <c r="D164" s="34">
        <v>3.34</v>
      </c>
      <c r="E164" t="s">
        <v>1706</v>
      </c>
      <c r="F164" s="40">
        <v>0.61966737043999998</v>
      </c>
      <c r="G164" s="40">
        <v>9.4041411424400003</v>
      </c>
    </row>
    <row r="165" spans="1:7" x14ac:dyDescent="0.25">
      <c r="A165" t="s">
        <v>882</v>
      </c>
      <c r="B165" t="s">
        <v>127</v>
      </c>
      <c r="C165" t="s">
        <v>883</v>
      </c>
      <c r="D165" s="34">
        <v>3.31</v>
      </c>
      <c r="E165" t="s">
        <v>1707</v>
      </c>
      <c r="F165" s="40">
        <v>0.98402300500999995</v>
      </c>
      <c r="G165" s="40">
        <v>13.73772923303</v>
      </c>
    </row>
    <row r="166" spans="1:7" x14ac:dyDescent="0.25">
      <c r="A166" t="s">
        <v>886</v>
      </c>
      <c r="B166" t="s">
        <v>127</v>
      </c>
      <c r="C166" t="s">
        <v>887</v>
      </c>
      <c r="D166" s="34">
        <v>3.56</v>
      </c>
      <c r="E166" t="s">
        <v>1708</v>
      </c>
      <c r="F166" s="40">
        <v>0.98402300500999995</v>
      </c>
      <c r="G166" s="40">
        <v>13.73772923303</v>
      </c>
    </row>
    <row r="167" spans="1:7" x14ac:dyDescent="0.25">
      <c r="A167" t="s">
        <v>1189</v>
      </c>
      <c r="B167" t="s">
        <v>127</v>
      </c>
      <c r="C167" t="s">
        <v>1190</v>
      </c>
      <c r="D167" s="34">
        <v>1.63</v>
      </c>
      <c r="E167" t="s">
        <v>1709</v>
      </c>
      <c r="F167" s="40">
        <v>1.336236409709</v>
      </c>
      <c r="G167" s="40">
        <v>18.412909787587001</v>
      </c>
    </row>
    <row r="168" spans="1:7" x14ac:dyDescent="0.25">
      <c r="A168" t="s">
        <v>982</v>
      </c>
      <c r="B168" t="s">
        <v>14</v>
      </c>
      <c r="C168" t="s">
        <v>983</v>
      </c>
      <c r="D168" s="34">
        <v>31.7</v>
      </c>
      <c r="E168" t="s">
        <v>1710</v>
      </c>
      <c r="F168" s="40">
        <v>0</v>
      </c>
      <c r="G168" s="40">
        <v>0</v>
      </c>
    </row>
    <row r="169" spans="1:7" x14ac:dyDescent="0.25">
      <c r="A169" t="s">
        <v>986</v>
      </c>
      <c r="B169" t="s">
        <v>14</v>
      </c>
      <c r="C169" t="s">
        <v>987</v>
      </c>
      <c r="D169" s="34">
        <v>32.799999999999997</v>
      </c>
      <c r="E169" t="s">
        <v>1711</v>
      </c>
      <c r="F169" s="40">
        <v>0</v>
      </c>
      <c r="G169" s="40">
        <v>0</v>
      </c>
    </row>
    <row r="170" spans="1:7" x14ac:dyDescent="0.25">
      <c r="A170" t="s">
        <v>990</v>
      </c>
      <c r="B170" t="s">
        <v>14</v>
      </c>
      <c r="C170" t="s">
        <v>991</v>
      </c>
      <c r="D170" s="34">
        <v>30.2</v>
      </c>
      <c r="E170" t="s">
        <v>1712</v>
      </c>
      <c r="F170" s="40">
        <v>0</v>
      </c>
      <c r="G170" s="40">
        <v>0</v>
      </c>
    </row>
    <row r="171" spans="1:7" x14ac:dyDescent="0.25">
      <c r="A171" t="s">
        <v>995</v>
      </c>
      <c r="B171" t="s">
        <v>14</v>
      </c>
      <c r="C171" t="s">
        <v>996</v>
      </c>
      <c r="D171" s="34">
        <v>37.36</v>
      </c>
      <c r="E171" t="s">
        <v>1713</v>
      </c>
      <c r="F171" s="40">
        <v>18.690111346519998</v>
      </c>
      <c r="G171" s="40">
        <v>230.65582592542</v>
      </c>
    </row>
    <row r="172" spans="1:7" ht="75" x14ac:dyDescent="0.25">
      <c r="A172" t="s">
        <v>1001</v>
      </c>
      <c r="B172" t="s">
        <v>24</v>
      </c>
      <c r="C172" s="38" t="s">
        <v>1002</v>
      </c>
      <c r="D172" s="34">
        <v>115.29</v>
      </c>
      <c r="E172" s="38" t="s">
        <v>1714</v>
      </c>
      <c r="F172" s="40">
        <v>0</v>
      </c>
      <c r="G172" s="40">
        <v>0</v>
      </c>
    </row>
    <row r="173" spans="1:7" ht="75" x14ac:dyDescent="0.25">
      <c r="A173" t="s">
        <v>1005</v>
      </c>
      <c r="B173" t="s">
        <v>24</v>
      </c>
      <c r="C173" s="38" t="s">
        <v>1006</v>
      </c>
      <c r="D173" s="34">
        <v>135.5</v>
      </c>
      <c r="E173" t="s">
        <v>1715</v>
      </c>
      <c r="F173" s="40">
        <v>0</v>
      </c>
      <c r="G173" s="40">
        <v>0</v>
      </c>
    </row>
    <row r="174" spans="1:7" ht="75" x14ac:dyDescent="0.25">
      <c r="A174" t="s">
        <v>1009</v>
      </c>
      <c r="B174" t="s">
        <v>24</v>
      </c>
      <c r="C174" s="38" t="s">
        <v>1010</v>
      </c>
      <c r="D174" s="34">
        <v>128</v>
      </c>
      <c r="E174" s="38" t="s">
        <v>1716</v>
      </c>
      <c r="F174" s="40">
        <v>0</v>
      </c>
      <c r="G174" s="40">
        <v>0</v>
      </c>
    </row>
    <row r="175" spans="1:7" ht="90" x14ac:dyDescent="0.25">
      <c r="A175" t="s">
        <v>1013</v>
      </c>
      <c r="B175" t="s">
        <v>14</v>
      </c>
      <c r="C175" s="38" t="s">
        <v>1014</v>
      </c>
      <c r="D175" s="34">
        <v>44</v>
      </c>
      <c r="E175" s="38" t="s">
        <v>1717</v>
      </c>
      <c r="F175" s="40">
        <v>0</v>
      </c>
      <c r="G175" s="40">
        <v>0</v>
      </c>
    </row>
    <row r="176" spans="1:7" ht="75" x14ac:dyDescent="0.25">
      <c r="A176" t="s">
        <v>1019</v>
      </c>
      <c r="B176" t="s">
        <v>24</v>
      </c>
      <c r="C176" s="38" t="s">
        <v>1020</v>
      </c>
      <c r="D176" s="34">
        <v>69.900000000000006</v>
      </c>
      <c r="E176" s="38" t="s">
        <v>1718</v>
      </c>
      <c r="F176" s="40">
        <v>0</v>
      </c>
      <c r="G176" s="40">
        <v>0</v>
      </c>
    </row>
    <row r="177" spans="1:7" ht="75" x14ac:dyDescent="0.25">
      <c r="A177" t="s">
        <v>1023</v>
      </c>
      <c r="B177" t="s">
        <v>24</v>
      </c>
      <c r="C177" s="38" t="s">
        <v>1024</v>
      </c>
      <c r="D177" s="34">
        <v>76</v>
      </c>
      <c r="E177" t="s">
        <v>1022</v>
      </c>
      <c r="F177" s="40">
        <v>0</v>
      </c>
      <c r="G177" s="40">
        <v>0</v>
      </c>
    </row>
    <row r="178" spans="1:7" x14ac:dyDescent="0.25">
      <c r="A178" t="s">
        <v>1193</v>
      </c>
      <c r="B178" t="s">
        <v>31</v>
      </c>
      <c r="C178" t="s">
        <v>1194</v>
      </c>
      <c r="D178" s="34">
        <v>0.25</v>
      </c>
      <c r="E178" t="s">
        <v>1719</v>
      </c>
      <c r="F178" s="40">
        <v>8.9657870063417994E-2</v>
      </c>
      <c r="G178" s="40">
        <v>1.252878446332</v>
      </c>
    </row>
    <row r="179" spans="1:7" ht="75" x14ac:dyDescent="0.25">
      <c r="A179" t="s">
        <v>1048</v>
      </c>
      <c r="B179" t="s">
        <v>31</v>
      </c>
      <c r="C179" s="38" t="s">
        <v>1049</v>
      </c>
      <c r="D179" s="34">
        <v>45.01</v>
      </c>
      <c r="E179" t="s">
        <v>1720</v>
      </c>
      <c r="F179" s="40">
        <v>0</v>
      </c>
      <c r="G179" s="40">
        <v>0</v>
      </c>
    </row>
    <row r="180" spans="1:7" ht="90" x14ac:dyDescent="0.25">
      <c r="A180" t="s">
        <v>1044</v>
      </c>
      <c r="B180" t="s">
        <v>31</v>
      </c>
      <c r="C180" s="38" t="s">
        <v>1045</v>
      </c>
      <c r="D180" s="34">
        <v>169.15</v>
      </c>
      <c r="E180" t="s">
        <v>1721</v>
      </c>
      <c r="F180" s="40">
        <v>0</v>
      </c>
      <c r="G180" s="40">
        <v>0</v>
      </c>
    </row>
    <row r="181" spans="1:7" ht="105" x14ac:dyDescent="0.25">
      <c r="A181" t="s">
        <v>1486</v>
      </c>
      <c r="B181" t="s">
        <v>31</v>
      </c>
      <c r="C181" s="38" t="s">
        <v>1487</v>
      </c>
      <c r="D181" s="34">
        <v>878.85</v>
      </c>
      <c r="E181" t="s">
        <v>1722</v>
      </c>
      <c r="F181" s="40">
        <v>0</v>
      </c>
      <c r="G181" s="40">
        <v>0</v>
      </c>
    </row>
    <row r="182" spans="1:7" x14ac:dyDescent="0.25">
      <c r="A182" t="s">
        <v>1042</v>
      </c>
      <c r="B182" t="s">
        <v>14</v>
      </c>
      <c r="C182" t="s">
        <v>1043</v>
      </c>
      <c r="D182" s="34">
        <v>4.1399999999999997</v>
      </c>
      <c r="E182" t="s">
        <v>1723</v>
      </c>
      <c r="F182" s="40">
        <v>0</v>
      </c>
      <c r="G182" s="40">
        <v>0</v>
      </c>
    </row>
    <row r="183" spans="1:7" x14ac:dyDescent="0.25">
      <c r="A183" t="s">
        <v>1062</v>
      </c>
      <c r="B183" t="s">
        <v>14</v>
      </c>
      <c r="C183" t="s">
        <v>1063</v>
      </c>
      <c r="D183" s="34">
        <v>0.18</v>
      </c>
      <c r="E183" t="s">
        <v>1724</v>
      </c>
      <c r="F183" s="40">
        <v>0.10956084888959999</v>
      </c>
      <c r="G183" s="40">
        <v>3.9064135658880002</v>
      </c>
    </row>
    <row r="184" spans="1:7" x14ac:dyDescent="0.25">
      <c r="A184" t="s">
        <v>1053</v>
      </c>
      <c r="B184" t="s">
        <v>14</v>
      </c>
      <c r="C184" t="s">
        <v>1054</v>
      </c>
      <c r="D184" s="34">
        <v>1.49</v>
      </c>
      <c r="E184" t="s">
        <v>1725</v>
      </c>
      <c r="F184" s="40">
        <v>0.23400362071799999</v>
      </c>
      <c r="G184" s="40">
        <v>8.399723948259</v>
      </c>
    </row>
    <row r="185" spans="1:7" x14ac:dyDescent="0.25">
      <c r="A185" t="s">
        <v>1594</v>
      </c>
      <c r="B185" t="s">
        <v>14</v>
      </c>
      <c r="C185" t="s">
        <v>1595</v>
      </c>
      <c r="D185" s="34">
        <v>1.4</v>
      </c>
      <c r="E185" t="s">
        <v>1726</v>
      </c>
      <c r="F185" s="40">
        <v>0.144859384254</v>
      </c>
      <c r="G185" s="40">
        <v>5.1998291108270003</v>
      </c>
    </row>
    <row r="186" spans="1:7" x14ac:dyDescent="0.25">
      <c r="A186" t="s">
        <v>1057</v>
      </c>
      <c r="B186" t="s">
        <v>14</v>
      </c>
      <c r="C186" t="s">
        <v>1058</v>
      </c>
      <c r="D186" s="34">
        <v>1.85</v>
      </c>
      <c r="E186" t="s">
        <v>1727</v>
      </c>
      <c r="F186" s="40">
        <v>1.1634796696725</v>
      </c>
      <c r="G186" s="40">
        <v>22.808339014343002</v>
      </c>
    </row>
    <row r="187" spans="1:7" x14ac:dyDescent="0.25">
      <c r="A187" t="s">
        <v>1541</v>
      </c>
      <c r="B187" t="s">
        <v>14</v>
      </c>
      <c r="C187" t="s">
        <v>1542</v>
      </c>
      <c r="D187" s="34">
        <v>1.1000000000000001</v>
      </c>
      <c r="E187" t="s">
        <v>1728</v>
      </c>
      <c r="F187" s="40">
        <v>0.35477350000000002</v>
      </c>
      <c r="G187" s="40">
        <v>8.9150671321090993</v>
      </c>
    </row>
    <row r="188" spans="1:7" x14ac:dyDescent="0.25">
      <c r="A188" t="s">
        <v>1217</v>
      </c>
      <c r="B188" t="s">
        <v>127</v>
      </c>
      <c r="C188" t="s">
        <v>1218</v>
      </c>
      <c r="D188" s="34">
        <v>10.14</v>
      </c>
      <c r="E188" t="s">
        <v>1729</v>
      </c>
      <c r="F188" s="40">
        <v>2.3997798505999999</v>
      </c>
      <c r="G188" s="40">
        <v>44.9284393322</v>
      </c>
    </row>
    <row r="189" spans="1:7" x14ac:dyDescent="0.25">
      <c r="A189" t="s">
        <v>1091</v>
      </c>
      <c r="B189" t="s">
        <v>14</v>
      </c>
      <c r="C189" t="s">
        <v>1092</v>
      </c>
      <c r="D189" s="34">
        <v>17.61</v>
      </c>
      <c r="E189" t="s">
        <v>1730</v>
      </c>
      <c r="F189" s="40">
        <v>11.143029558</v>
      </c>
      <c r="G189" s="40">
        <v>399.98685467899998</v>
      </c>
    </row>
    <row r="190" spans="1:7" x14ac:dyDescent="0.25">
      <c r="A190" t="s">
        <v>1096</v>
      </c>
      <c r="B190" t="s">
        <v>14</v>
      </c>
      <c r="C190" t="s">
        <v>1097</v>
      </c>
      <c r="D190" s="34">
        <v>28.74</v>
      </c>
      <c r="E190" t="s">
        <v>1731</v>
      </c>
      <c r="F190" s="40">
        <v>24.06894384528</v>
      </c>
      <c r="G190" s="40">
        <v>863.97160610664002</v>
      </c>
    </row>
    <row r="191" spans="1:7" x14ac:dyDescent="0.25">
      <c r="A191" t="s">
        <v>1108</v>
      </c>
      <c r="B191" t="s">
        <v>24</v>
      </c>
      <c r="C191" t="s">
        <v>1109</v>
      </c>
      <c r="D191" s="34">
        <v>56.82</v>
      </c>
      <c r="E191" t="s">
        <v>1732</v>
      </c>
      <c r="F191" s="40">
        <v>40.700416595447997</v>
      </c>
      <c r="G191" s="40">
        <v>452.16944707307999</v>
      </c>
    </row>
    <row r="192" spans="1:7" x14ac:dyDescent="0.25">
      <c r="A192" t="s">
        <v>1121</v>
      </c>
      <c r="B192" t="s">
        <v>14</v>
      </c>
      <c r="C192" t="s">
        <v>1122</v>
      </c>
      <c r="D192" s="34">
        <v>20.56</v>
      </c>
      <c r="E192" t="s">
        <v>1733</v>
      </c>
      <c r="F192" s="40">
        <v>11.792056286025</v>
      </c>
      <c r="G192" s="40">
        <v>41.215604512782001</v>
      </c>
    </row>
    <row r="193" spans="1:7" x14ac:dyDescent="0.25">
      <c r="A193" t="s">
        <v>1131</v>
      </c>
      <c r="B193" t="s">
        <v>181</v>
      </c>
      <c r="C193" t="s">
        <v>1132</v>
      </c>
      <c r="D193" s="34">
        <v>94.85</v>
      </c>
      <c r="E193" t="s">
        <v>1734</v>
      </c>
      <c r="F193" s="40">
        <v>17.231478763740999</v>
      </c>
      <c r="G193" s="40">
        <v>2288.9704682059</v>
      </c>
    </row>
    <row r="194" spans="1:7" ht="409.5" x14ac:dyDescent="0.25">
      <c r="A194" t="s">
        <v>1154</v>
      </c>
      <c r="B194" t="s">
        <v>14</v>
      </c>
      <c r="C194" s="38" t="s">
        <v>1155</v>
      </c>
      <c r="D194" s="34">
        <v>22.1</v>
      </c>
      <c r="E194" s="38" t="s">
        <v>1735</v>
      </c>
      <c r="F194" s="40">
        <v>0</v>
      </c>
      <c r="G194" s="40">
        <v>0</v>
      </c>
    </row>
    <row r="195" spans="1:7" x14ac:dyDescent="0.25">
      <c r="A195" t="s">
        <v>1150</v>
      </c>
      <c r="B195" t="s">
        <v>14</v>
      </c>
      <c r="C195" t="s">
        <v>1151</v>
      </c>
      <c r="D195" s="34">
        <v>3.5</v>
      </c>
      <c r="E195" t="s">
        <v>1736</v>
      </c>
      <c r="F195" s="40">
        <v>0</v>
      </c>
      <c r="G195" s="40">
        <v>0</v>
      </c>
    </row>
    <row r="196" spans="1:7" x14ac:dyDescent="0.25">
      <c r="A196" t="s">
        <v>1171</v>
      </c>
      <c r="B196" t="s">
        <v>24</v>
      </c>
      <c r="C196" t="s">
        <v>1172</v>
      </c>
      <c r="D196" s="34">
        <v>120.55</v>
      </c>
      <c r="E196" t="s">
        <v>1737</v>
      </c>
      <c r="F196" s="40">
        <v>0</v>
      </c>
      <c r="G196" s="40">
        <v>0</v>
      </c>
    </row>
    <row r="197" spans="1:7" x14ac:dyDescent="0.25">
      <c r="A197" t="s">
        <v>1175</v>
      </c>
      <c r="B197" t="s">
        <v>24</v>
      </c>
      <c r="C197" t="s">
        <v>1176</v>
      </c>
      <c r="D197" s="34">
        <v>74.7</v>
      </c>
      <c r="E197" t="s">
        <v>1738</v>
      </c>
      <c r="F197" s="40">
        <v>0</v>
      </c>
      <c r="G197" s="40">
        <v>0</v>
      </c>
    </row>
    <row r="198" spans="1:7" x14ac:dyDescent="0.25">
      <c r="A198" t="s">
        <v>1179</v>
      </c>
      <c r="B198" t="s">
        <v>24</v>
      </c>
      <c r="C198" t="s">
        <v>1180</v>
      </c>
      <c r="D198" s="34">
        <v>50</v>
      </c>
      <c r="E198" t="s">
        <v>1739</v>
      </c>
      <c r="F198" s="40">
        <v>0</v>
      </c>
      <c r="G198" s="40">
        <v>0</v>
      </c>
    </row>
    <row r="199" spans="1:7" x14ac:dyDescent="0.25">
      <c r="A199" t="s">
        <v>1187</v>
      </c>
      <c r="B199" t="s">
        <v>24</v>
      </c>
      <c r="C199" t="s">
        <v>1188</v>
      </c>
      <c r="D199" s="34">
        <v>132.30000000000001</v>
      </c>
      <c r="E199" t="s">
        <v>1737</v>
      </c>
      <c r="F199" s="40">
        <v>0</v>
      </c>
      <c r="G199" s="40">
        <v>0</v>
      </c>
    </row>
    <row r="200" spans="1:7" x14ac:dyDescent="0.25">
      <c r="A200" t="s">
        <v>1195</v>
      </c>
      <c r="B200" t="s">
        <v>24</v>
      </c>
      <c r="C200" t="s">
        <v>1196</v>
      </c>
      <c r="D200" s="34">
        <v>7.53</v>
      </c>
      <c r="E200" t="s">
        <v>1740</v>
      </c>
      <c r="F200" s="40">
        <v>0</v>
      </c>
      <c r="G200" s="40">
        <v>0</v>
      </c>
    </row>
    <row r="201" spans="1:7" x14ac:dyDescent="0.25">
      <c r="A201" t="s">
        <v>1181</v>
      </c>
      <c r="B201" t="s">
        <v>24</v>
      </c>
      <c r="C201" t="s">
        <v>1182</v>
      </c>
      <c r="D201" s="34">
        <v>74.5</v>
      </c>
      <c r="E201" t="s">
        <v>1741</v>
      </c>
      <c r="F201" s="40">
        <v>0</v>
      </c>
      <c r="G201" s="40">
        <v>0</v>
      </c>
    </row>
    <row r="202" spans="1:7" x14ac:dyDescent="0.25">
      <c r="A202" t="s">
        <v>1202</v>
      </c>
      <c r="B202" t="s">
        <v>31</v>
      </c>
      <c r="C202" t="s">
        <v>1203</v>
      </c>
      <c r="D202" s="34">
        <v>34.35</v>
      </c>
      <c r="E202" t="s">
        <v>1742</v>
      </c>
      <c r="F202" s="40">
        <v>0.89934377790734998</v>
      </c>
      <c r="G202" s="40">
        <v>14.282823664125001</v>
      </c>
    </row>
    <row r="203" spans="1:7" x14ac:dyDescent="0.25">
      <c r="A203" t="s">
        <v>1209</v>
      </c>
      <c r="B203" t="s">
        <v>127</v>
      </c>
      <c r="C203" t="s">
        <v>1210</v>
      </c>
      <c r="D203" s="34">
        <v>3.07</v>
      </c>
      <c r="E203" t="s">
        <v>1743</v>
      </c>
      <c r="F203" s="40">
        <v>4.7564354086999998</v>
      </c>
      <c r="G203" s="40">
        <v>68.417365679499994</v>
      </c>
    </row>
    <row r="204" spans="1:7" ht="105" x14ac:dyDescent="0.25">
      <c r="A204" t="s">
        <v>1224</v>
      </c>
      <c r="B204" t="s">
        <v>24</v>
      </c>
      <c r="C204" s="38" t="s">
        <v>1225</v>
      </c>
      <c r="D204" s="34">
        <v>0</v>
      </c>
      <c r="E204" t="s">
        <v>1744</v>
      </c>
      <c r="F204" s="40">
        <v>0</v>
      </c>
      <c r="G204" s="40">
        <v>0</v>
      </c>
    </row>
    <row r="205" spans="1:7" x14ac:dyDescent="0.25">
      <c r="A205" t="s">
        <v>1232</v>
      </c>
      <c r="B205" t="s">
        <v>31</v>
      </c>
      <c r="C205" t="s">
        <v>1233</v>
      </c>
      <c r="D205" s="34">
        <v>24</v>
      </c>
      <c r="E205" t="s">
        <v>1227</v>
      </c>
      <c r="F205" s="40">
        <v>0</v>
      </c>
      <c r="G205" s="40">
        <v>0</v>
      </c>
    </row>
    <row r="206" spans="1:7" x14ac:dyDescent="0.25">
      <c r="A206" t="s">
        <v>1254</v>
      </c>
      <c r="B206" t="s">
        <v>31</v>
      </c>
      <c r="C206" t="s">
        <v>1255</v>
      </c>
      <c r="D206" s="34">
        <v>121.45</v>
      </c>
      <c r="E206" t="s">
        <v>1745</v>
      </c>
      <c r="F206" s="40">
        <v>-9999999999</v>
      </c>
      <c r="G206" s="40">
        <v>-9999999999</v>
      </c>
    </row>
    <row r="207" spans="1:7" x14ac:dyDescent="0.25">
      <c r="A207" t="s">
        <v>1250</v>
      </c>
      <c r="B207" t="s">
        <v>31</v>
      </c>
      <c r="C207" t="s">
        <v>1251</v>
      </c>
      <c r="D207" s="34">
        <v>48.15</v>
      </c>
      <c r="E207" t="s">
        <v>1746</v>
      </c>
      <c r="F207" s="40">
        <v>-9999999999</v>
      </c>
      <c r="G207" s="40">
        <v>-9999999999</v>
      </c>
    </row>
    <row r="208" spans="1:7" ht="75" x14ac:dyDescent="0.25">
      <c r="A208" t="s">
        <v>1244</v>
      </c>
      <c r="B208" t="s">
        <v>31</v>
      </c>
      <c r="C208" s="38" t="s">
        <v>1245</v>
      </c>
      <c r="D208" s="34">
        <v>68.95</v>
      </c>
      <c r="E208" t="s">
        <v>1243</v>
      </c>
      <c r="F208" s="40">
        <v>0</v>
      </c>
      <c r="G208" s="40">
        <v>0</v>
      </c>
    </row>
    <row r="209" spans="1:7" x14ac:dyDescent="0.25">
      <c r="A209" t="s">
        <v>1260</v>
      </c>
      <c r="B209" t="s">
        <v>24</v>
      </c>
      <c r="C209" t="s">
        <v>1261</v>
      </c>
      <c r="D209" s="34">
        <v>70.209999999999994</v>
      </c>
      <c r="E209" t="s">
        <v>1747</v>
      </c>
      <c r="F209" s="40">
        <v>84.853813879623004</v>
      </c>
      <c r="G209" s="40">
        <v>864.16450126054997</v>
      </c>
    </row>
    <row r="210" spans="1:7" x14ac:dyDescent="0.25">
      <c r="A210" t="s">
        <v>1238</v>
      </c>
      <c r="B210" t="s">
        <v>24</v>
      </c>
      <c r="C210" t="s">
        <v>1239</v>
      </c>
      <c r="D210" s="34">
        <v>7.22</v>
      </c>
      <c r="E210" t="s">
        <v>1748</v>
      </c>
      <c r="F210" s="40">
        <v>5.6308086179999997</v>
      </c>
      <c r="G210" s="40">
        <v>214.33368956973999</v>
      </c>
    </row>
    <row r="211" spans="1:7" x14ac:dyDescent="0.25">
      <c r="A211" t="s">
        <v>1270</v>
      </c>
      <c r="B211" t="s">
        <v>24</v>
      </c>
      <c r="C211" t="s">
        <v>1271</v>
      </c>
      <c r="D211" s="34">
        <v>20.37</v>
      </c>
      <c r="E211" t="s">
        <v>1749</v>
      </c>
      <c r="F211" s="40">
        <v>17.358030228657999</v>
      </c>
      <c r="G211" s="40">
        <v>498.56929398049999</v>
      </c>
    </row>
    <row r="212" spans="1:7" x14ac:dyDescent="0.25">
      <c r="A212" t="s">
        <v>1266</v>
      </c>
      <c r="B212" t="s">
        <v>24</v>
      </c>
      <c r="C212" t="s">
        <v>1267</v>
      </c>
      <c r="D212" s="34">
        <v>5.32</v>
      </c>
      <c r="E212" t="s">
        <v>1750</v>
      </c>
      <c r="F212" s="40">
        <v>4.0876938791994997</v>
      </c>
      <c r="G212" s="40">
        <v>117.40955768104</v>
      </c>
    </row>
    <row r="213" spans="1:7" x14ac:dyDescent="0.25">
      <c r="A213" t="s">
        <v>1274</v>
      </c>
      <c r="B213" t="s">
        <v>24</v>
      </c>
      <c r="C213" t="s">
        <v>1275</v>
      </c>
      <c r="D213" s="34">
        <v>65</v>
      </c>
      <c r="E213" t="s">
        <v>1751</v>
      </c>
      <c r="F213" s="40">
        <v>0</v>
      </c>
      <c r="G213" s="40">
        <v>0</v>
      </c>
    </row>
    <row r="214" spans="1:7" x14ac:dyDescent="0.25">
      <c r="A214" t="s">
        <v>1466</v>
      </c>
      <c r="B214" t="s">
        <v>31</v>
      </c>
      <c r="C214" t="s">
        <v>1467</v>
      </c>
      <c r="D214" s="34">
        <v>169.05</v>
      </c>
      <c r="E214" t="s">
        <v>1752</v>
      </c>
      <c r="F214" s="40">
        <v>0</v>
      </c>
      <c r="G214" s="40">
        <v>0</v>
      </c>
    </row>
    <row r="215" spans="1:7" ht="390" x14ac:dyDescent="0.25">
      <c r="A215" t="s">
        <v>1285</v>
      </c>
      <c r="B215" t="s">
        <v>31</v>
      </c>
      <c r="C215" s="38" t="s">
        <v>1286</v>
      </c>
      <c r="D215" s="34">
        <v>1170</v>
      </c>
      <c r="E215" t="s">
        <v>1753</v>
      </c>
      <c r="F215" s="40">
        <v>0</v>
      </c>
      <c r="G215" s="40">
        <v>0</v>
      </c>
    </row>
    <row r="216" spans="1:7" ht="105" x14ac:dyDescent="0.25">
      <c r="A216" t="s">
        <v>1289</v>
      </c>
      <c r="B216" t="s">
        <v>24</v>
      </c>
      <c r="C216" s="38" t="s">
        <v>1290</v>
      </c>
      <c r="D216" s="34">
        <v>7.54</v>
      </c>
      <c r="E216" t="s">
        <v>1754</v>
      </c>
      <c r="F216" s="40">
        <v>-9999999999</v>
      </c>
      <c r="G216" s="40">
        <v>-9999999999</v>
      </c>
    </row>
    <row r="217" spans="1:7" x14ac:dyDescent="0.25">
      <c r="A217" t="s">
        <v>1305</v>
      </c>
      <c r="B217" t="s">
        <v>24</v>
      </c>
      <c r="C217" t="s">
        <v>1306</v>
      </c>
      <c r="D217" s="34">
        <v>12.01</v>
      </c>
      <c r="E217" t="s">
        <v>1304</v>
      </c>
      <c r="F217" s="40">
        <v>0.51348752779686002</v>
      </c>
      <c r="G217" s="40">
        <v>17.471418509955999</v>
      </c>
    </row>
    <row r="218" spans="1:7" x14ac:dyDescent="0.25">
      <c r="A218" t="s">
        <v>1299</v>
      </c>
      <c r="B218" t="s">
        <v>31</v>
      </c>
      <c r="C218" t="s">
        <v>1300</v>
      </c>
      <c r="D218" s="34">
        <v>36.57</v>
      </c>
      <c r="E218" t="s">
        <v>1755</v>
      </c>
      <c r="F218" s="40">
        <v>2.5083787499999999</v>
      </c>
      <c r="G218" s="40">
        <v>95.480082666491995</v>
      </c>
    </row>
    <row r="219" spans="1:7" x14ac:dyDescent="0.25">
      <c r="A219" t="s">
        <v>1240</v>
      </c>
      <c r="B219" t="s">
        <v>31</v>
      </c>
      <c r="C219" t="s">
        <v>1241</v>
      </c>
      <c r="D219" s="34">
        <v>22.22</v>
      </c>
      <c r="E219" t="s">
        <v>1756</v>
      </c>
      <c r="F219" s="40">
        <v>3.6120654000000001</v>
      </c>
      <c r="G219" s="40">
        <v>137.49131903975001</v>
      </c>
    </row>
    <row r="220" spans="1:7" x14ac:dyDescent="0.25">
      <c r="A220" t="s">
        <v>1236</v>
      </c>
      <c r="B220" t="s">
        <v>31</v>
      </c>
      <c r="C220" t="s">
        <v>1237</v>
      </c>
      <c r="D220" s="34">
        <v>5.71</v>
      </c>
      <c r="E220" t="s">
        <v>1757</v>
      </c>
      <c r="F220" s="40">
        <v>-9999999999</v>
      </c>
      <c r="G220" s="40">
        <v>-9999999999</v>
      </c>
    </row>
    <row r="221" spans="1:7" ht="60" x14ac:dyDescent="0.25">
      <c r="A221" t="s">
        <v>1307</v>
      </c>
      <c r="B221" t="s">
        <v>31</v>
      </c>
      <c r="C221" s="38" t="s">
        <v>1308</v>
      </c>
      <c r="D221" s="34">
        <v>0.06</v>
      </c>
      <c r="E221" t="s">
        <v>1758</v>
      </c>
      <c r="F221" s="40">
        <v>-9999999999</v>
      </c>
      <c r="G221" s="40">
        <v>-9999999999</v>
      </c>
    </row>
    <row r="222" spans="1:7" x14ac:dyDescent="0.25">
      <c r="A222" t="s">
        <v>1297</v>
      </c>
      <c r="B222" t="s">
        <v>31</v>
      </c>
      <c r="C222" t="s">
        <v>1298</v>
      </c>
      <c r="D222" s="34">
        <v>0.17</v>
      </c>
      <c r="E222" t="s">
        <v>1759</v>
      </c>
      <c r="F222" s="40">
        <v>1.206741608633E-2</v>
      </c>
      <c r="G222" s="40">
        <v>0.41059395869389997</v>
      </c>
    </row>
    <row r="223" spans="1:7" ht="409.5" x14ac:dyDescent="0.25">
      <c r="A223" t="s">
        <v>1313</v>
      </c>
      <c r="B223" t="s">
        <v>31</v>
      </c>
      <c r="C223" s="38" t="s">
        <v>1314</v>
      </c>
      <c r="D223" s="34">
        <v>2100</v>
      </c>
      <c r="E223" t="s">
        <v>1760</v>
      </c>
      <c r="F223" s="40">
        <v>0</v>
      </c>
      <c r="G223" s="40">
        <v>0</v>
      </c>
    </row>
    <row r="224" spans="1:7" x14ac:dyDescent="0.25">
      <c r="A224" t="s">
        <v>1318</v>
      </c>
      <c r="B224" t="s">
        <v>31</v>
      </c>
      <c r="C224" t="s">
        <v>1319</v>
      </c>
      <c r="D224" s="34">
        <v>2.39</v>
      </c>
      <c r="E224" t="s">
        <v>1761</v>
      </c>
      <c r="F224" s="40">
        <v>0.81511442099999998</v>
      </c>
      <c r="G224" s="40">
        <v>17.469531144933001</v>
      </c>
    </row>
    <row r="225" spans="1:7" ht="300" x14ac:dyDescent="0.25">
      <c r="A225" t="s">
        <v>1322</v>
      </c>
      <c r="B225" t="s">
        <v>31</v>
      </c>
      <c r="C225" s="38" t="s">
        <v>1323</v>
      </c>
      <c r="D225" s="34">
        <v>739.5</v>
      </c>
      <c r="E225" t="s">
        <v>1762</v>
      </c>
      <c r="F225" s="40">
        <v>0</v>
      </c>
      <c r="G225" s="40">
        <v>0</v>
      </c>
    </row>
    <row r="226" spans="1:7" x14ac:dyDescent="0.25">
      <c r="A226" t="s">
        <v>1326</v>
      </c>
      <c r="B226" t="s">
        <v>31</v>
      </c>
      <c r="C226" t="s">
        <v>1327</v>
      </c>
      <c r="D226" s="34">
        <v>6.25</v>
      </c>
      <c r="E226" t="s">
        <v>1763</v>
      </c>
      <c r="F226" s="40">
        <v>0</v>
      </c>
      <c r="G226" s="40">
        <v>0</v>
      </c>
    </row>
    <row r="227" spans="1:7" ht="180" x14ac:dyDescent="0.25">
      <c r="A227" t="s">
        <v>1334</v>
      </c>
      <c r="B227" t="s">
        <v>31</v>
      </c>
      <c r="C227" s="38" t="s">
        <v>1335</v>
      </c>
      <c r="D227" s="34">
        <v>550</v>
      </c>
      <c r="E227" t="s">
        <v>1764</v>
      </c>
      <c r="F227" s="40">
        <v>0</v>
      </c>
      <c r="G227" s="40">
        <v>0</v>
      </c>
    </row>
    <row r="228" spans="1:7" ht="195" x14ac:dyDescent="0.25">
      <c r="A228" t="s">
        <v>1330</v>
      </c>
      <c r="B228" t="s">
        <v>31</v>
      </c>
      <c r="C228" s="38" t="s">
        <v>1331</v>
      </c>
      <c r="D228" s="34">
        <v>440</v>
      </c>
      <c r="E228" t="s">
        <v>1765</v>
      </c>
      <c r="F228" s="40">
        <v>0</v>
      </c>
      <c r="G228" s="40">
        <v>0</v>
      </c>
    </row>
    <row r="229" spans="1:7" ht="120" x14ac:dyDescent="0.25">
      <c r="A229" t="s">
        <v>1349</v>
      </c>
      <c r="B229" t="s">
        <v>24</v>
      </c>
      <c r="C229" s="38" t="s">
        <v>1350</v>
      </c>
      <c r="D229" s="34">
        <v>19.91</v>
      </c>
      <c r="E229" t="s">
        <v>1766</v>
      </c>
      <c r="F229" s="40">
        <v>-9999999999</v>
      </c>
      <c r="G229" s="40">
        <v>-9999999999</v>
      </c>
    </row>
    <row r="230" spans="1:7" ht="120" x14ac:dyDescent="0.25">
      <c r="A230" t="s">
        <v>1353</v>
      </c>
      <c r="B230" t="s">
        <v>24</v>
      </c>
      <c r="C230" s="38" t="s">
        <v>1354</v>
      </c>
      <c r="D230" s="34">
        <v>4.76</v>
      </c>
      <c r="E230" t="s">
        <v>1767</v>
      </c>
      <c r="F230" s="40">
        <v>-9999999999</v>
      </c>
      <c r="G230" s="40">
        <v>-9999999999</v>
      </c>
    </row>
    <row r="231" spans="1:7" x14ac:dyDescent="0.25">
      <c r="A231" t="s">
        <v>1343</v>
      </c>
      <c r="B231" t="s">
        <v>24</v>
      </c>
      <c r="C231" t="s">
        <v>1344</v>
      </c>
      <c r="D231" s="34">
        <v>0.26</v>
      </c>
      <c r="E231" t="s">
        <v>1768</v>
      </c>
      <c r="F231" s="40">
        <v>0.20728941119568001</v>
      </c>
      <c r="G231" s="40">
        <v>5.9539091721846003</v>
      </c>
    </row>
    <row r="232" spans="1:7" x14ac:dyDescent="0.25">
      <c r="A232" t="s">
        <v>1338</v>
      </c>
      <c r="B232" t="s">
        <v>24</v>
      </c>
      <c r="C232" t="s">
        <v>1339</v>
      </c>
      <c r="D232" s="34">
        <v>2.0099999999999998</v>
      </c>
      <c r="E232" t="s">
        <v>1769</v>
      </c>
      <c r="F232" s="40">
        <v>1.2600088137000001</v>
      </c>
      <c r="G232" s="40">
        <v>47.961555125032</v>
      </c>
    </row>
    <row r="233" spans="1:7" x14ac:dyDescent="0.25">
      <c r="A233" t="s">
        <v>1357</v>
      </c>
      <c r="B233" t="s">
        <v>31</v>
      </c>
      <c r="C233" t="s">
        <v>1358</v>
      </c>
      <c r="D233" s="34">
        <v>204.11</v>
      </c>
      <c r="E233" t="s">
        <v>1358</v>
      </c>
      <c r="F233" s="40">
        <v>0</v>
      </c>
      <c r="G233" s="40">
        <v>0</v>
      </c>
    </row>
    <row r="234" spans="1:7" ht="135" x14ac:dyDescent="0.25">
      <c r="A234" t="s">
        <v>1365</v>
      </c>
      <c r="B234" t="s">
        <v>24</v>
      </c>
      <c r="C234" s="38" t="s">
        <v>1366</v>
      </c>
      <c r="D234" s="34">
        <v>3.29</v>
      </c>
      <c r="E234" t="s">
        <v>1770</v>
      </c>
      <c r="F234" s="40">
        <v>-9999999999</v>
      </c>
      <c r="G234" s="40">
        <v>-9999999999</v>
      </c>
    </row>
    <row r="235" spans="1:7" x14ac:dyDescent="0.25">
      <c r="A235" t="s">
        <v>1361</v>
      </c>
      <c r="B235" t="s">
        <v>24</v>
      </c>
      <c r="C235" t="s">
        <v>1362</v>
      </c>
      <c r="D235" s="34">
        <v>1.95</v>
      </c>
      <c r="E235" t="s">
        <v>1771</v>
      </c>
      <c r="F235" s="40">
        <v>0.19765974235214001</v>
      </c>
      <c r="G235" s="40">
        <v>6.6608613947875002</v>
      </c>
    </row>
    <row r="236" spans="1:7" ht="135" x14ac:dyDescent="0.25">
      <c r="A236" t="s">
        <v>1369</v>
      </c>
      <c r="B236" t="s">
        <v>24</v>
      </c>
      <c r="C236" s="38" t="s">
        <v>1370</v>
      </c>
      <c r="D236" s="34">
        <v>10.3</v>
      </c>
      <c r="E236" t="s">
        <v>1772</v>
      </c>
      <c r="F236" s="40">
        <v>-9999999999</v>
      </c>
      <c r="G236" s="40">
        <v>-9999999999</v>
      </c>
    </row>
    <row r="237" spans="1:7" x14ac:dyDescent="0.25">
      <c r="A237" t="s">
        <v>1374</v>
      </c>
      <c r="B237" t="s">
        <v>24</v>
      </c>
      <c r="C237" t="s">
        <v>1375</v>
      </c>
      <c r="D237" s="34">
        <v>0.38</v>
      </c>
      <c r="E237" t="s">
        <v>1773</v>
      </c>
      <c r="F237" s="40">
        <v>3.5600870132645998E-2</v>
      </c>
      <c r="G237" s="40">
        <v>0.78041159387463999</v>
      </c>
    </row>
    <row r="238" spans="1:7" ht="75" x14ac:dyDescent="0.25">
      <c r="A238" t="s">
        <v>1378</v>
      </c>
      <c r="B238" t="s">
        <v>24</v>
      </c>
      <c r="C238" s="38" t="s">
        <v>1379</v>
      </c>
      <c r="D238" s="34">
        <v>3.08</v>
      </c>
      <c r="E238" t="s">
        <v>1774</v>
      </c>
      <c r="F238" s="40">
        <v>-9999999999</v>
      </c>
      <c r="G238" s="40">
        <v>-9999999999</v>
      </c>
    </row>
    <row r="239" spans="1:7" x14ac:dyDescent="0.25">
      <c r="A239" t="s">
        <v>1385</v>
      </c>
      <c r="B239" t="s">
        <v>31</v>
      </c>
      <c r="C239" t="s">
        <v>1386</v>
      </c>
      <c r="D239" s="34">
        <v>2.65</v>
      </c>
      <c r="E239" t="s">
        <v>1775</v>
      </c>
      <c r="F239" s="40">
        <v>0.161625992</v>
      </c>
      <c r="G239" s="40">
        <v>3.8518587888340998</v>
      </c>
    </row>
    <row r="240" spans="1:7" x14ac:dyDescent="0.25">
      <c r="A240" t="s">
        <v>1390</v>
      </c>
      <c r="B240" t="s">
        <v>31</v>
      </c>
      <c r="C240" t="s">
        <v>1391</v>
      </c>
      <c r="D240" s="34">
        <v>6.44</v>
      </c>
      <c r="E240" t="s">
        <v>1776</v>
      </c>
      <c r="F240" s="40">
        <v>0.11523059736115999</v>
      </c>
      <c r="G240" s="40">
        <v>2.6059409009350998</v>
      </c>
    </row>
    <row r="241" spans="1:7" x14ac:dyDescent="0.25">
      <c r="A241" t="s">
        <v>1395</v>
      </c>
      <c r="B241" t="s">
        <v>594</v>
      </c>
      <c r="C241" t="s">
        <v>1396</v>
      </c>
      <c r="D241" s="34">
        <v>2.79</v>
      </c>
      <c r="E241" t="s">
        <v>1777</v>
      </c>
      <c r="F241" s="40">
        <v>0</v>
      </c>
      <c r="G241" s="40">
        <v>0</v>
      </c>
    </row>
    <row r="242" spans="1:7" x14ac:dyDescent="0.25">
      <c r="A242" t="s">
        <v>1399</v>
      </c>
      <c r="B242" t="s">
        <v>31</v>
      </c>
      <c r="C242" t="s">
        <v>1400</v>
      </c>
      <c r="D242" s="34">
        <v>53.21</v>
      </c>
      <c r="E242" t="s">
        <v>1778</v>
      </c>
      <c r="F242" s="40">
        <v>0</v>
      </c>
      <c r="G242" s="40">
        <v>0</v>
      </c>
    </row>
    <row r="243" spans="1:7" ht="75" x14ac:dyDescent="0.25">
      <c r="A243" t="s">
        <v>1403</v>
      </c>
      <c r="B243" t="s">
        <v>31</v>
      </c>
      <c r="C243" s="38" t="s">
        <v>1404</v>
      </c>
      <c r="D243" s="34">
        <v>165.13</v>
      </c>
      <c r="E243" t="s">
        <v>1779</v>
      </c>
      <c r="F243" s="40">
        <v>0</v>
      </c>
      <c r="G243" s="40">
        <v>0</v>
      </c>
    </row>
    <row r="244" spans="1:7" ht="75" x14ac:dyDescent="0.25">
      <c r="A244" t="s">
        <v>1407</v>
      </c>
      <c r="B244" t="s">
        <v>31</v>
      </c>
      <c r="C244" s="38" t="s">
        <v>1408</v>
      </c>
      <c r="D244" s="34">
        <v>281</v>
      </c>
      <c r="E244" t="s">
        <v>1406</v>
      </c>
      <c r="F244" s="40">
        <v>0</v>
      </c>
      <c r="G244" s="40">
        <v>0</v>
      </c>
    </row>
    <row r="245" spans="1:7" ht="90" x14ac:dyDescent="0.25">
      <c r="A245" t="s">
        <v>1413</v>
      </c>
      <c r="B245" t="s">
        <v>31</v>
      </c>
      <c r="C245" s="38" t="s">
        <v>1414</v>
      </c>
      <c r="D245" s="34">
        <v>24.86</v>
      </c>
      <c r="E245" t="s">
        <v>1780</v>
      </c>
      <c r="F245" s="40">
        <v>-9999999999</v>
      </c>
      <c r="G245" s="40">
        <v>-9999999999</v>
      </c>
    </row>
    <row r="246" spans="1:7" x14ac:dyDescent="0.25">
      <c r="A246" t="s">
        <v>1417</v>
      </c>
      <c r="B246" t="s">
        <v>31</v>
      </c>
      <c r="C246" t="s">
        <v>1418</v>
      </c>
      <c r="D246" s="34">
        <v>56.01</v>
      </c>
      <c r="E246" t="s">
        <v>1418</v>
      </c>
      <c r="F246" s="40">
        <v>0</v>
      </c>
      <c r="G246" s="40">
        <v>0</v>
      </c>
    </row>
    <row r="247" spans="1:7" x14ac:dyDescent="0.25">
      <c r="A247" t="s">
        <v>1421</v>
      </c>
      <c r="B247" t="s">
        <v>31</v>
      </c>
      <c r="C247" t="s">
        <v>1422</v>
      </c>
      <c r="D247" s="34">
        <v>33.33</v>
      </c>
      <c r="E247" t="s">
        <v>1781</v>
      </c>
      <c r="F247" s="40">
        <v>0</v>
      </c>
      <c r="G247" s="40">
        <v>0</v>
      </c>
    </row>
    <row r="248" spans="1:7" x14ac:dyDescent="0.25">
      <c r="A248" t="s">
        <v>1427</v>
      </c>
      <c r="B248" t="s">
        <v>31</v>
      </c>
      <c r="C248" t="s">
        <v>1428</v>
      </c>
      <c r="D248" s="34">
        <v>48.51</v>
      </c>
      <c r="E248" t="s">
        <v>1782</v>
      </c>
      <c r="F248" s="40">
        <v>0</v>
      </c>
      <c r="G248" s="40">
        <v>0</v>
      </c>
    </row>
    <row r="249" spans="1:7" x14ac:dyDescent="0.25">
      <c r="A249" t="s">
        <v>1425</v>
      </c>
      <c r="B249" t="s">
        <v>31</v>
      </c>
      <c r="C249" t="s">
        <v>1426</v>
      </c>
      <c r="D249" s="34">
        <v>10.47</v>
      </c>
      <c r="E249" t="s">
        <v>1783</v>
      </c>
      <c r="F249" s="40">
        <v>0</v>
      </c>
      <c r="G249" s="40">
        <v>0</v>
      </c>
    </row>
    <row r="250" spans="1:7" ht="60" x14ac:dyDescent="0.25">
      <c r="A250" t="s">
        <v>1347</v>
      </c>
      <c r="B250" t="s">
        <v>31</v>
      </c>
      <c r="C250" s="38" t="s">
        <v>1348</v>
      </c>
      <c r="D250" s="34">
        <v>0.2</v>
      </c>
      <c r="E250" t="s">
        <v>1784</v>
      </c>
      <c r="F250" s="40">
        <v>-9999999999</v>
      </c>
      <c r="G250" s="40">
        <v>-9999999999</v>
      </c>
    </row>
    <row r="251" spans="1:7" ht="75" x14ac:dyDescent="0.25">
      <c r="A251" t="s">
        <v>1380</v>
      </c>
      <c r="B251" t="s">
        <v>31</v>
      </c>
      <c r="C251" s="38" t="s">
        <v>1381</v>
      </c>
      <c r="D251" s="34">
        <v>0.28999999999999998</v>
      </c>
      <c r="E251" t="s">
        <v>1785</v>
      </c>
      <c r="F251" s="40">
        <v>-9999999999</v>
      </c>
      <c r="G251" s="40">
        <v>-9999999999</v>
      </c>
    </row>
    <row r="252" spans="1:7" ht="75" x14ac:dyDescent="0.25">
      <c r="A252" t="s">
        <v>1411</v>
      </c>
      <c r="B252" t="s">
        <v>31</v>
      </c>
      <c r="C252" s="38" t="s">
        <v>1412</v>
      </c>
      <c r="D252" s="34">
        <v>6.02</v>
      </c>
      <c r="E252" t="s">
        <v>1786</v>
      </c>
      <c r="F252" s="40">
        <v>-9999999999</v>
      </c>
      <c r="G252" s="40">
        <v>-9999999999</v>
      </c>
    </row>
    <row r="253" spans="1:7" x14ac:dyDescent="0.25">
      <c r="A253" t="s">
        <v>1433</v>
      </c>
      <c r="B253" t="s">
        <v>31</v>
      </c>
      <c r="C253" t="s">
        <v>1434</v>
      </c>
      <c r="D253" s="34">
        <v>55.28</v>
      </c>
      <c r="E253" t="s">
        <v>1787</v>
      </c>
      <c r="F253" s="40">
        <v>9.5360329752809996</v>
      </c>
      <c r="G253" s="40">
        <v>139.98059660000001</v>
      </c>
    </row>
    <row r="254" spans="1:7" x14ac:dyDescent="0.25">
      <c r="A254" t="s">
        <v>1437</v>
      </c>
      <c r="B254" t="s">
        <v>31</v>
      </c>
      <c r="C254" t="s">
        <v>1438</v>
      </c>
      <c r="D254" s="34">
        <v>106.64</v>
      </c>
      <c r="E254" t="s">
        <v>1788</v>
      </c>
      <c r="F254" s="40">
        <v>0</v>
      </c>
      <c r="G254" s="40">
        <v>0</v>
      </c>
    </row>
    <row r="255" spans="1:7" ht="180" x14ac:dyDescent="0.25">
      <c r="A255" t="s">
        <v>1441</v>
      </c>
      <c r="B255" t="s">
        <v>31</v>
      </c>
      <c r="C255" s="38" t="s">
        <v>1442</v>
      </c>
      <c r="D255" s="34">
        <v>198.32</v>
      </c>
      <c r="E255" t="s">
        <v>1440</v>
      </c>
      <c r="F255" s="40">
        <v>0</v>
      </c>
      <c r="G255" s="40">
        <v>0</v>
      </c>
    </row>
    <row r="256" spans="1:7" ht="75" x14ac:dyDescent="0.25">
      <c r="A256" t="s">
        <v>1449</v>
      </c>
      <c r="B256" t="s">
        <v>31</v>
      </c>
      <c r="C256" s="38" t="s">
        <v>1450</v>
      </c>
      <c r="D256" s="34">
        <v>752.11</v>
      </c>
      <c r="E256" t="s">
        <v>1789</v>
      </c>
      <c r="F256" s="40">
        <v>0</v>
      </c>
      <c r="G256" s="40">
        <v>0</v>
      </c>
    </row>
    <row r="257" spans="1:7" x14ac:dyDescent="0.25">
      <c r="A257" t="s">
        <v>1431</v>
      </c>
      <c r="B257" t="s">
        <v>31</v>
      </c>
      <c r="C257" t="s">
        <v>1432</v>
      </c>
      <c r="D257" s="34">
        <v>1.62</v>
      </c>
      <c r="E257" t="s">
        <v>1790</v>
      </c>
      <c r="F257" s="40">
        <v>4.3054485361156997E-2</v>
      </c>
      <c r="G257" s="40">
        <v>0.45950533684353001</v>
      </c>
    </row>
    <row r="258" spans="1:7" x14ac:dyDescent="0.25">
      <c r="A258" t="s">
        <v>1453</v>
      </c>
      <c r="B258" t="s">
        <v>31</v>
      </c>
      <c r="C258" t="s">
        <v>1454</v>
      </c>
      <c r="D258" s="34">
        <v>572.96</v>
      </c>
      <c r="E258" t="s">
        <v>1791</v>
      </c>
      <c r="F258" s="40">
        <v>10.552390193258001</v>
      </c>
      <c r="G258" s="40">
        <v>171.42815295078</v>
      </c>
    </row>
    <row r="259" spans="1:7" x14ac:dyDescent="0.25">
      <c r="A259" t="s">
        <v>1463</v>
      </c>
      <c r="B259" t="s">
        <v>31</v>
      </c>
      <c r="C259" t="s">
        <v>296</v>
      </c>
      <c r="D259" s="34">
        <v>27.46</v>
      </c>
      <c r="E259" t="s">
        <v>1792</v>
      </c>
      <c r="F259" s="40">
        <v>1.36332656</v>
      </c>
      <c r="G259" s="40">
        <v>40.543782877284997</v>
      </c>
    </row>
    <row r="260" spans="1:7" ht="135" x14ac:dyDescent="0.25">
      <c r="A260" t="s">
        <v>1457</v>
      </c>
      <c r="B260" t="s">
        <v>31</v>
      </c>
      <c r="C260" s="38" t="s">
        <v>1458</v>
      </c>
      <c r="D260" s="34">
        <v>530.98</v>
      </c>
      <c r="E260" t="s">
        <v>1793</v>
      </c>
      <c r="F260" s="40">
        <v>0</v>
      </c>
      <c r="G260" s="40">
        <v>0</v>
      </c>
    </row>
    <row r="261" spans="1:7" x14ac:dyDescent="0.25">
      <c r="A261" t="s">
        <v>1461</v>
      </c>
      <c r="B261" t="s">
        <v>31</v>
      </c>
      <c r="C261" t="s">
        <v>1462</v>
      </c>
      <c r="D261" s="34">
        <v>587.52</v>
      </c>
      <c r="E261" t="s">
        <v>1794</v>
      </c>
      <c r="F261" s="40">
        <v>5.4611670578093001</v>
      </c>
      <c r="G261" s="40">
        <v>116.95809511628001</v>
      </c>
    </row>
    <row r="262" spans="1:7" x14ac:dyDescent="0.25">
      <c r="A262" t="s">
        <v>1470</v>
      </c>
      <c r="B262" t="s">
        <v>31</v>
      </c>
      <c r="C262" t="s">
        <v>1471</v>
      </c>
      <c r="D262" s="34">
        <v>586.61</v>
      </c>
      <c r="E262" t="s">
        <v>1795</v>
      </c>
      <c r="F262" s="40">
        <v>0</v>
      </c>
      <c r="G262" s="40">
        <v>0</v>
      </c>
    </row>
    <row r="263" spans="1:7" x14ac:dyDescent="0.25">
      <c r="A263" t="s">
        <v>1032</v>
      </c>
      <c r="B263" t="s">
        <v>14</v>
      </c>
      <c r="C263" t="s">
        <v>1033</v>
      </c>
      <c r="D263" s="34">
        <v>37.799999999999997</v>
      </c>
      <c r="E263" t="s">
        <v>1796</v>
      </c>
      <c r="F263" s="40">
        <v>0</v>
      </c>
      <c r="G263" s="40">
        <v>0</v>
      </c>
    </row>
    <row r="264" spans="1:7" x14ac:dyDescent="0.25">
      <c r="A264" t="s">
        <v>1038</v>
      </c>
      <c r="B264" t="s">
        <v>14</v>
      </c>
      <c r="C264" t="s">
        <v>1039</v>
      </c>
      <c r="D264" s="34">
        <v>39.200000000000003</v>
      </c>
      <c r="E264" t="s">
        <v>1797</v>
      </c>
      <c r="F264" s="40">
        <v>0</v>
      </c>
      <c r="G264" s="40">
        <v>0</v>
      </c>
    </row>
    <row r="265" spans="1:7" x14ac:dyDescent="0.25">
      <c r="A265" t="s">
        <v>1474</v>
      </c>
      <c r="B265" t="s">
        <v>31</v>
      </c>
      <c r="C265" t="s">
        <v>1475</v>
      </c>
      <c r="D265" s="34">
        <v>4.46</v>
      </c>
      <c r="E265" t="s">
        <v>1798</v>
      </c>
      <c r="F265" s="40">
        <v>0</v>
      </c>
      <c r="G265" s="40">
        <v>0</v>
      </c>
    </row>
    <row r="266" spans="1:7" x14ac:dyDescent="0.25">
      <c r="A266" t="s">
        <v>1482</v>
      </c>
      <c r="B266" t="s">
        <v>31</v>
      </c>
      <c r="C266" t="s">
        <v>1483</v>
      </c>
      <c r="D266" s="34">
        <v>55.16</v>
      </c>
      <c r="E266" t="s">
        <v>1799</v>
      </c>
      <c r="F266" s="40">
        <v>0</v>
      </c>
      <c r="G266" s="40">
        <v>0</v>
      </c>
    </row>
    <row r="267" spans="1:7" x14ac:dyDescent="0.25">
      <c r="A267" t="s">
        <v>1491</v>
      </c>
      <c r="B267" t="s">
        <v>31</v>
      </c>
      <c r="C267" t="s">
        <v>1492</v>
      </c>
      <c r="D267" s="34">
        <v>1223.19</v>
      </c>
      <c r="E267" t="s">
        <v>1492</v>
      </c>
      <c r="F267" s="40">
        <v>0</v>
      </c>
      <c r="G267" s="40">
        <v>0</v>
      </c>
    </row>
    <row r="268" spans="1:7" x14ac:dyDescent="0.25">
      <c r="A268" t="s">
        <v>607</v>
      </c>
      <c r="B268" t="s">
        <v>31</v>
      </c>
      <c r="C268" t="s">
        <v>608</v>
      </c>
      <c r="D268" s="34">
        <v>122.31</v>
      </c>
      <c r="E268" t="s">
        <v>608</v>
      </c>
      <c r="F268" s="40">
        <v>0</v>
      </c>
      <c r="G268" s="40">
        <v>0</v>
      </c>
    </row>
    <row r="269" spans="1:7" x14ac:dyDescent="0.25">
      <c r="A269" t="s">
        <v>1592</v>
      </c>
      <c r="B269" t="s">
        <v>19</v>
      </c>
      <c r="C269" t="s">
        <v>1593</v>
      </c>
      <c r="D269" s="34">
        <v>49.91</v>
      </c>
      <c r="E269" t="s">
        <v>1800</v>
      </c>
      <c r="F269" s="40">
        <v>12.732708840000001</v>
      </c>
      <c r="G269" s="40">
        <v>244.44435246</v>
      </c>
    </row>
    <row r="270" spans="1:7" x14ac:dyDescent="0.25">
      <c r="A270" t="s">
        <v>1499</v>
      </c>
      <c r="B270" t="s">
        <v>19</v>
      </c>
      <c r="C270" t="s">
        <v>1500</v>
      </c>
      <c r="D270" s="34">
        <v>42.9</v>
      </c>
      <c r="E270" t="s">
        <v>1801</v>
      </c>
      <c r="F270" s="40">
        <v>3.8230762893598</v>
      </c>
      <c r="G270" s="40">
        <v>73.608897737261998</v>
      </c>
    </row>
    <row r="271" spans="1:7" x14ac:dyDescent="0.25">
      <c r="A271" t="s">
        <v>1503</v>
      </c>
      <c r="B271" t="s">
        <v>19</v>
      </c>
      <c r="C271" t="s">
        <v>1504</v>
      </c>
      <c r="D271" s="34">
        <v>30.8</v>
      </c>
      <c r="E271" t="s">
        <v>1802</v>
      </c>
      <c r="F271" s="40">
        <v>3.8431348559999998</v>
      </c>
      <c r="G271" s="40">
        <v>61.436132639999997</v>
      </c>
    </row>
    <row r="272" spans="1:7" x14ac:dyDescent="0.25">
      <c r="A272" t="s">
        <v>1590</v>
      </c>
      <c r="B272" t="s">
        <v>19</v>
      </c>
      <c r="C272" t="s">
        <v>1591</v>
      </c>
      <c r="D272" s="34">
        <v>22.73</v>
      </c>
      <c r="E272" t="s">
        <v>1803</v>
      </c>
      <c r="F272" s="40">
        <v>3.8431348559999998</v>
      </c>
      <c r="G272" s="40">
        <v>61.436132639999997</v>
      </c>
    </row>
    <row r="273" spans="1:7" x14ac:dyDescent="0.25">
      <c r="A273" t="s">
        <v>1507</v>
      </c>
      <c r="B273" t="s">
        <v>31</v>
      </c>
      <c r="C273" t="s">
        <v>1508</v>
      </c>
      <c r="D273" s="34">
        <v>810.4</v>
      </c>
      <c r="E273" t="s">
        <v>1804</v>
      </c>
      <c r="F273" s="40">
        <v>-9999999999</v>
      </c>
      <c r="G273" s="40">
        <v>-9999999999</v>
      </c>
    </row>
    <row r="274" spans="1:7" x14ac:dyDescent="0.25">
      <c r="A274" t="s">
        <v>1511</v>
      </c>
      <c r="B274" t="s">
        <v>31</v>
      </c>
      <c r="C274" t="s">
        <v>1512</v>
      </c>
      <c r="D274" s="34">
        <v>283.70999999999998</v>
      </c>
      <c r="E274" t="s">
        <v>1805</v>
      </c>
      <c r="F274" s="40">
        <v>-9999999999</v>
      </c>
      <c r="G274" s="40">
        <v>-9999999999</v>
      </c>
    </row>
    <row r="275" spans="1:7" x14ac:dyDescent="0.25">
      <c r="A275" t="s">
        <v>1515</v>
      </c>
      <c r="B275" t="s">
        <v>31</v>
      </c>
      <c r="C275" t="s">
        <v>1516</v>
      </c>
      <c r="D275" s="34">
        <v>327</v>
      </c>
      <c r="E275" t="s">
        <v>1806</v>
      </c>
      <c r="F275" s="40">
        <v>0</v>
      </c>
      <c r="G275" s="40">
        <v>0</v>
      </c>
    </row>
    <row r="276" spans="1:7" x14ac:dyDescent="0.25">
      <c r="A276" t="s">
        <v>1519</v>
      </c>
      <c r="B276" t="s">
        <v>31</v>
      </c>
      <c r="C276" t="s">
        <v>1520</v>
      </c>
      <c r="D276" s="34">
        <v>401.09</v>
      </c>
      <c r="E276" t="s">
        <v>1807</v>
      </c>
      <c r="F276" s="40">
        <v>-9999999999</v>
      </c>
      <c r="G276" s="40">
        <v>-9999999999</v>
      </c>
    </row>
    <row r="277" spans="1:7" x14ac:dyDescent="0.25">
      <c r="A277" t="s">
        <v>1547</v>
      </c>
      <c r="B277" t="s">
        <v>31</v>
      </c>
      <c r="C277" t="s">
        <v>1548</v>
      </c>
      <c r="D277" s="34">
        <v>0.66</v>
      </c>
      <c r="E277" t="s">
        <v>1808</v>
      </c>
      <c r="F277" s="40">
        <v>0.38861772278399997</v>
      </c>
      <c r="G277" s="40">
        <v>12.743276393887999</v>
      </c>
    </row>
    <row r="278" spans="1:7" x14ac:dyDescent="0.25">
      <c r="A278" t="s">
        <v>1545</v>
      </c>
      <c r="B278" t="s">
        <v>31</v>
      </c>
      <c r="C278" t="s">
        <v>1546</v>
      </c>
      <c r="D278" s="34">
        <v>4.43</v>
      </c>
      <c r="E278" t="s">
        <v>1809</v>
      </c>
      <c r="F278" s="40">
        <v>0.39607295017965999</v>
      </c>
      <c r="G278" s="40">
        <v>6.6799404817518004</v>
      </c>
    </row>
    <row r="279" spans="1:7" x14ac:dyDescent="0.25">
      <c r="A279" t="s">
        <v>614</v>
      </c>
      <c r="B279" t="s">
        <v>31</v>
      </c>
      <c r="C279" t="s">
        <v>460</v>
      </c>
      <c r="D279" s="34">
        <v>42.9</v>
      </c>
      <c r="E279" t="s">
        <v>613</v>
      </c>
      <c r="F279" s="40">
        <v>-9999999999</v>
      </c>
      <c r="G279" s="40">
        <v>-9999999999</v>
      </c>
    </row>
    <row r="280" spans="1:7" x14ac:dyDescent="0.25">
      <c r="A280" t="s">
        <v>617</v>
      </c>
      <c r="B280" t="s">
        <v>31</v>
      </c>
      <c r="C280" t="s">
        <v>456</v>
      </c>
      <c r="D280" s="34">
        <v>76.64</v>
      </c>
      <c r="E280" t="s">
        <v>616</v>
      </c>
      <c r="F280" s="40">
        <v>-9999999999</v>
      </c>
      <c r="G280" s="40">
        <v>-9999999999</v>
      </c>
    </row>
    <row r="281" spans="1:7" x14ac:dyDescent="0.25">
      <c r="A281" t="s">
        <v>620</v>
      </c>
      <c r="B281" t="s">
        <v>31</v>
      </c>
      <c r="C281" t="s">
        <v>458</v>
      </c>
      <c r="D281" s="34">
        <v>143.53</v>
      </c>
      <c r="E281" t="s">
        <v>619</v>
      </c>
      <c r="F281" s="40">
        <v>-9999999999</v>
      </c>
      <c r="G281" s="40">
        <v>-9999999999</v>
      </c>
    </row>
    <row r="282" spans="1:7" x14ac:dyDescent="0.25">
      <c r="A282" t="s">
        <v>623</v>
      </c>
      <c r="B282" t="s">
        <v>31</v>
      </c>
      <c r="C282" t="s">
        <v>485</v>
      </c>
      <c r="D282" s="34">
        <v>22.12</v>
      </c>
      <c r="E282" t="s">
        <v>622</v>
      </c>
      <c r="F282" s="40">
        <v>-9999999999</v>
      </c>
      <c r="G282" s="40">
        <v>-9999999999</v>
      </c>
    </row>
    <row r="283" spans="1:7" x14ac:dyDescent="0.25">
      <c r="A283" t="s">
        <v>626</v>
      </c>
      <c r="B283" t="s">
        <v>31</v>
      </c>
      <c r="C283" t="s">
        <v>487</v>
      </c>
      <c r="D283" s="34">
        <v>142.19999999999999</v>
      </c>
      <c r="E283" t="s">
        <v>625</v>
      </c>
      <c r="F283" s="40">
        <v>-9999999999</v>
      </c>
      <c r="G283" s="40">
        <v>-9999999999</v>
      </c>
    </row>
    <row r="284" spans="1:7" x14ac:dyDescent="0.25">
      <c r="A284" t="s">
        <v>629</v>
      </c>
      <c r="B284" t="s">
        <v>31</v>
      </c>
      <c r="C284" t="s">
        <v>470</v>
      </c>
      <c r="D284" s="34">
        <v>142.1</v>
      </c>
      <c r="E284" t="s">
        <v>628</v>
      </c>
      <c r="F284" s="40">
        <v>-9999999999</v>
      </c>
      <c r="G284" s="40">
        <v>-9999999999</v>
      </c>
    </row>
    <row r="285" spans="1:7" x14ac:dyDescent="0.25">
      <c r="A285" t="s">
        <v>632</v>
      </c>
      <c r="B285" t="s">
        <v>31</v>
      </c>
      <c r="C285" t="s">
        <v>476</v>
      </c>
      <c r="D285" s="34">
        <v>406.63</v>
      </c>
      <c r="E285" t="s">
        <v>631</v>
      </c>
      <c r="F285" s="40">
        <v>-9999999999</v>
      </c>
      <c r="G285" s="40">
        <v>-9999999999</v>
      </c>
    </row>
    <row r="286" spans="1:7" x14ac:dyDescent="0.25">
      <c r="A286" t="s">
        <v>635</v>
      </c>
      <c r="B286" t="s">
        <v>31</v>
      </c>
      <c r="C286" t="s">
        <v>468</v>
      </c>
      <c r="D286" s="34">
        <v>97.67</v>
      </c>
      <c r="E286" t="s">
        <v>634</v>
      </c>
      <c r="F286" s="40">
        <v>-9999999999</v>
      </c>
      <c r="G286" s="40">
        <v>-9999999999</v>
      </c>
    </row>
    <row r="287" spans="1:7" x14ac:dyDescent="0.25">
      <c r="A287" t="s">
        <v>638</v>
      </c>
      <c r="B287" t="s">
        <v>31</v>
      </c>
      <c r="C287" t="s">
        <v>464</v>
      </c>
      <c r="D287" s="34">
        <v>21.32</v>
      </c>
      <c r="E287" t="s">
        <v>637</v>
      </c>
      <c r="F287" s="40">
        <v>-9999999999</v>
      </c>
      <c r="G287" s="40">
        <v>-9999999999</v>
      </c>
    </row>
    <row r="288" spans="1:7" x14ac:dyDescent="0.25">
      <c r="A288" t="s">
        <v>641</v>
      </c>
      <c r="B288" t="s">
        <v>31</v>
      </c>
      <c r="C288" t="s">
        <v>466</v>
      </c>
      <c r="D288" s="34">
        <v>66.78</v>
      </c>
      <c r="E288" t="s">
        <v>640</v>
      </c>
      <c r="F288" s="40">
        <v>-9999999999</v>
      </c>
      <c r="G288" s="40">
        <v>-9999999999</v>
      </c>
    </row>
    <row r="289" spans="1:7" x14ac:dyDescent="0.25">
      <c r="A289" t="s">
        <v>890</v>
      </c>
      <c r="B289" t="s">
        <v>31</v>
      </c>
      <c r="C289" t="s">
        <v>474</v>
      </c>
      <c r="D289" s="34">
        <v>880.65</v>
      </c>
      <c r="E289" t="s">
        <v>889</v>
      </c>
      <c r="F289" s="40">
        <v>-9999999999</v>
      </c>
      <c r="G289" s="40">
        <v>-9999999999</v>
      </c>
    </row>
    <row r="290" spans="1:7" x14ac:dyDescent="0.25">
      <c r="A290" t="s">
        <v>1068</v>
      </c>
      <c r="B290" t="s">
        <v>31</v>
      </c>
      <c r="C290" t="s">
        <v>478</v>
      </c>
      <c r="D290" s="34">
        <v>105.84</v>
      </c>
      <c r="E290" t="s">
        <v>1067</v>
      </c>
      <c r="F290" s="40">
        <v>-9999999999</v>
      </c>
      <c r="G290" s="40">
        <v>-9999999999</v>
      </c>
    </row>
    <row r="291" spans="1:7" x14ac:dyDescent="0.25">
      <c r="A291" t="s">
        <v>1161</v>
      </c>
      <c r="B291" t="s">
        <v>31</v>
      </c>
      <c r="C291" t="s">
        <v>483</v>
      </c>
      <c r="D291" s="34">
        <v>93.23</v>
      </c>
      <c r="E291" t="s">
        <v>1160</v>
      </c>
      <c r="F291" s="40">
        <v>-9999999999</v>
      </c>
      <c r="G291" s="40">
        <v>-9999999999</v>
      </c>
    </row>
    <row r="292" spans="1:7" x14ac:dyDescent="0.25">
      <c r="A292" t="s">
        <v>1199</v>
      </c>
      <c r="B292" t="s">
        <v>31</v>
      </c>
      <c r="C292" t="s">
        <v>493</v>
      </c>
      <c r="D292" s="34">
        <v>518.41</v>
      </c>
      <c r="E292" t="s">
        <v>1198</v>
      </c>
      <c r="F292" s="40">
        <v>-9999999999</v>
      </c>
      <c r="G292" s="40">
        <v>-9999999999</v>
      </c>
    </row>
    <row r="293" spans="1:7" x14ac:dyDescent="0.25">
      <c r="A293" t="s">
        <v>1158</v>
      </c>
      <c r="B293" t="s">
        <v>31</v>
      </c>
      <c r="C293" t="s">
        <v>481</v>
      </c>
      <c r="D293" s="34">
        <v>563.74</v>
      </c>
      <c r="E293" t="s">
        <v>1157</v>
      </c>
      <c r="F293" s="40">
        <v>-9999999999</v>
      </c>
      <c r="G293" s="40">
        <v>-9999999999</v>
      </c>
    </row>
    <row r="294" spans="1:7" x14ac:dyDescent="0.25">
      <c r="A294" t="s">
        <v>593</v>
      </c>
      <c r="B294" t="s">
        <v>594</v>
      </c>
      <c r="C294" t="s">
        <v>595</v>
      </c>
      <c r="D294" s="34">
        <v>649.20000000000005</v>
      </c>
      <c r="E294" t="s">
        <v>1810</v>
      </c>
      <c r="F294" s="40">
        <v>0</v>
      </c>
      <c r="G294" s="40">
        <v>0</v>
      </c>
    </row>
    <row r="295" spans="1:7" x14ac:dyDescent="0.25">
      <c r="A295" t="s">
        <v>599</v>
      </c>
      <c r="B295" t="s">
        <v>594</v>
      </c>
      <c r="C295" t="s">
        <v>600</v>
      </c>
      <c r="D295" s="34">
        <v>811.5</v>
      </c>
      <c r="E295" t="s">
        <v>1811</v>
      </c>
      <c r="F295" s="40">
        <v>0</v>
      </c>
      <c r="G295" s="40">
        <v>0</v>
      </c>
    </row>
    <row r="296" spans="1:7" x14ac:dyDescent="0.25">
      <c r="A296" t="s">
        <v>1282</v>
      </c>
      <c r="B296" t="s">
        <v>31</v>
      </c>
      <c r="C296" t="s">
        <v>496</v>
      </c>
      <c r="D296" s="34">
        <v>810.81</v>
      </c>
      <c r="E296" t="s">
        <v>1281</v>
      </c>
      <c r="F296" s="40">
        <v>-9999999999</v>
      </c>
      <c r="G296" s="40">
        <v>-9999999999</v>
      </c>
    </row>
    <row r="297" spans="1:7" x14ac:dyDescent="0.25">
      <c r="A297" s="26" t="s">
        <v>1291</v>
      </c>
    </row>
    <row r="298" spans="1:7" x14ac:dyDescent="0.25">
      <c r="A298" t="s">
        <v>1301</v>
      </c>
      <c r="B298" t="s">
        <v>24</v>
      </c>
      <c r="C298" t="s">
        <v>1302</v>
      </c>
      <c r="D298" s="34">
        <v>0</v>
      </c>
      <c r="E298" t="s">
        <v>1812</v>
      </c>
      <c r="F298" s="40">
        <v>-9999999999</v>
      </c>
      <c r="G298" s="40">
        <v>-9999999999</v>
      </c>
    </row>
    <row r="299" spans="1:7" x14ac:dyDescent="0.25">
      <c r="A299" t="s">
        <v>1292</v>
      </c>
      <c r="B299" t="s">
        <v>24</v>
      </c>
      <c r="C299" t="s">
        <v>1293</v>
      </c>
      <c r="D299" s="34">
        <v>0</v>
      </c>
      <c r="E299" t="s">
        <v>1813</v>
      </c>
      <c r="F299" s="40">
        <v>-9999999999</v>
      </c>
      <c r="G299" s="40">
        <v>-9999999999</v>
      </c>
    </row>
  </sheetData>
  <sheetProtection sheet="1"/>
  <mergeCells count="5">
    <mergeCell ref="A1:D1"/>
    <mergeCell ref="A2:D2"/>
    <mergeCell ref="A3:D3"/>
    <mergeCell ref="A4:D4"/>
    <mergeCell ref="A6:D6"/>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04"/>
  <sheetViews>
    <sheetView workbookViewId="0"/>
  </sheetViews>
  <sheetFormatPr baseColWidth="10" defaultColWidth="9.140625" defaultRowHeight="15" x14ac:dyDescent="0.25"/>
  <cols>
    <col min="1" max="1" width="25.7109375" customWidth="1"/>
    <col min="2" max="2" width="3.42578125" customWidth="1"/>
    <col min="3" max="7" width="13.7109375" customWidth="1"/>
    <col min="8" max="8" width="25.7109375" customWidth="1"/>
  </cols>
  <sheetData>
    <row r="1" spans="1:8" x14ac:dyDescent="0.25">
      <c r="E1" s="3" t="s">
        <v>0</v>
      </c>
      <c r="F1" s="3" t="s">
        <v>0</v>
      </c>
      <c r="G1" s="3" t="s">
        <v>0</v>
      </c>
      <c r="H1" s="3" t="s">
        <v>0</v>
      </c>
    </row>
    <row r="2" spans="1:8" x14ac:dyDescent="0.25">
      <c r="E2" s="3" t="s">
        <v>1</v>
      </c>
      <c r="F2" s="3" t="s">
        <v>1</v>
      </c>
      <c r="G2" s="3" t="s">
        <v>1</v>
      </c>
      <c r="H2" s="3" t="s">
        <v>1</v>
      </c>
    </row>
    <row r="3" spans="1:8" x14ac:dyDescent="0.25">
      <c r="E3" s="3" t="s">
        <v>2</v>
      </c>
      <c r="F3" s="3" t="s">
        <v>2</v>
      </c>
      <c r="G3" s="3" t="s">
        <v>2</v>
      </c>
      <c r="H3" s="3" t="s">
        <v>2</v>
      </c>
    </row>
    <row r="4" spans="1:8" x14ac:dyDescent="0.25">
      <c r="E4" s="3"/>
      <c r="F4" s="3"/>
      <c r="G4" s="3"/>
      <c r="H4" s="3"/>
    </row>
    <row r="6" spans="1:8" ht="18.75" x14ac:dyDescent="0.3">
      <c r="C6" s="2" t="s">
        <v>1814</v>
      </c>
      <c r="D6" s="2" t="s">
        <v>1814</v>
      </c>
      <c r="E6" s="2" t="s">
        <v>1814</v>
      </c>
      <c r="F6" s="2" t="s">
        <v>1814</v>
      </c>
      <c r="G6" s="2" t="s">
        <v>1814</v>
      </c>
    </row>
    <row r="10" spans="1:8" x14ac:dyDescent="0.25">
      <c r="B10" t="s">
        <v>1815</v>
      </c>
      <c r="C10" s="41" t="s">
        <v>7</v>
      </c>
      <c r="D10" s="42" t="s">
        <v>8</v>
      </c>
      <c r="E10" s="41" t="s">
        <v>9</v>
      </c>
    </row>
    <row r="11" spans="1:8" x14ac:dyDescent="0.25">
      <c r="B11" t="s">
        <v>1815</v>
      </c>
      <c r="C11" s="41" t="s">
        <v>10</v>
      </c>
      <c r="D11" s="42" t="s">
        <v>8</v>
      </c>
      <c r="E11" s="41" t="s">
        <v>11</v>
      </c>
    </row>
    <row r="13" spans="1:8" ht="45" customHeight="1" x14ac:dyDescent="0.25">
      <c r="A13" s="43" t="s">
        <v>1816</v>
      </c>
      <c r="B13" s="43" t="s">
        <v>827</v>
      </c>
      <c r="C13" s="43" t="s">
        <v>13</v>
      </c>
      <c r="D13" s="44" t="s">
        <v>14</v>
      </c>
      <c r="E13" s="1" t="s">
        <v>1817</v>
      </c>
      <c r="F13" s="1" t="s">
        <v>1817</v>
      </c>
      <c r="G13" s="45">
        <f>SUM(G14:G18)</f>
        <v>710.5</v>
      </c>
    </row>
    <row r="14" spans="1:8" x14ac:dyDescent="0.25">
      <c r="A14" s="46"/>
      <c r="B14" s="46" t="s">
        <v>1818</v>
      </c>
      <c r="C14" s="47" t="s">
        <v>1819</v>
      </c>
      <c r="D14" s="47"/>
      <c r="E14" s="47"/>
      <c r="F14" s="47"/>
      <c r="G14" s="48"/>
    </row>
    <row r="15" spans="1:8" x14ac:dyDescent="0.25">
      <c r="A15" s="49" t="s">
        <v>1820</v>
      </c>
      <c r="B15" s="49"/>
      <c r="C15" s="50">
        <v>474</v>
      </c>
      <c r="D15" s="50"/>
      <c r="E15" s="50"/>
      <c r="F15" s="50"/>
      <c r="G15" s="50">
        <f>PRODUCT(C15:F15)</f>
        <v>474</v>
      </c>
    </row>
    <row r="16" spans="1:8" x14ac:dyDescent="0.25">
      <c r="A16" s="49"/>
      <c r="B16" s="49"/>
      <c r="C16" s="50">
        <v>10.5</v>
      </c>
      <c r="D16" s="50"/>
      <c r="E16" s="50"/>
      <c r="F16" s="50"/>
      <c r="G16" s="50">
        <f>PRODUCT(C16:F16)</f>
        <v>10.5</v>
      </c>
    </row>
    <row r="17" spans="1:7" x14ac:dyDescent="0.25">
      <c r="A17" s="49"/>
      <c r="B17" s="49"/>
      <c r="C17" s="50">
        <v>4</v>
      </c>
      <c r="D17" s="50"/>
      <c r="E17" s="50"/>
      <c r="F17" s="50"/>
      <c r="G17" s="50">
        <f>PRODUCT(C17:F17)</f>
        <v>4</v>
      </c>
    </row>
    <row r="18" spans="1:7" x14ac:dyDescent="0.25">
      <c r="A18" s="49"/>
      <c r="B18" s="49"/>
      <c r="C18" s="50">
        <v>222</v>
      </c>
      <c r="D18" s="50"/>
      <c r="E18" s="50"/>
      <c r="F18" s="50"/>
      <c r="G18" s="50">
        <f>PRODUCT(C18:F18)</f>
        <v>222</v>
      </c>
    </row>
    <row r="20" spans="1:7" ht="45" customHeight="1" x14ac:dyDescent="0.25">
      <c r="A20" s="43" t="s">
        <v>1821</v>
      </c>
      <c r="B20" s="43" t="s">
        <v>827</v>
      </c>
      <c r="C20" s="43" t="s">
        <v>16</v>
      </c>
      <c r="D20" s="44" t="s">
        <v>14</v>
      </c>
      <c r="E20" s="1" t="s">
        <v>1822</v>
      </c>
      <c r="F20" s="1" t="s">
        <v>1822</v>
      </c>
      <c r="G20" s="45">
        <f>SUM(G21:G22)</f>
        <v>36.4</v>
      </c>
    </row>
    <row r="21" spans="1:7" x14ac:dyDescent="0.25">
      <c r="A21" s="46"/>
      <c r="B21" s="46" t="s">
        <v>1818</v>
      </c>
      <c r="C21" s="47" t="s">
        <v>1823</v>
      </c>
      <c r="D21" s="47" t="s">
        <v>1824</v>
      </c>
      <c r="E21" s="47"/>
      <c r="F21" s="47"/>
      <c r="G21" s="48"/>
    </row>
    <row r="22" spans="1:7" x14ac:dyDescent="0.25">
      <c r="A22" s="49" t="s">
        <v>1825</v>
      </c>
      <c r="B22" s="49"/>
      <c r="C22" s="50">
        <v>45.5</v>
      </c>
      <c r="D22" s="50">
        <v>0.8</v>
      </c>
      <c r="E22" s="50"/>
      <c r="F22" s="50"/>
      <c r="G22" s="50">
        <f>PRODUCT(C22:F22)</f>
        <v>36.4</v>
      </c>
    </row>
    <row r="24" spans="1:7" ht="45" customHeight="1" x14ac:dyDescent="0.25">
      <c r="A24" s="43" t="s">
        <v>1826</v>
      </c>
      <c r="B24" s="43" t="s">
        <v>827</v>
      </c>
      <c r="C24" s="43" t="s">
        <v>18</v>
      </c>
      <c r="D24" s="44" t="s">
        <v>19</v>
      </c>
      <c r="E24" s="1" t="s">
        <v>1827</v>
      </c>
      <c r="F24" s="1" t="s">
        <v>1827</v>
      </c>
      <c r="G24" s="45">
        <f>SUM(G25:G29)</f>
        <v>45.953325000000007</v>
      </c>
    </row>
    <row r="25" spans="1:7" x14ac:dyDescent="0.25">
      <c r="A25" s="46"/>
      <c r="B25" s="46" t="s">
        <v>1818</v>
      </c>
      <c r="C25" s="47" t="s">
        <v>1823</v>
      </c>
      <c r="D25" s="47" t="s">
        <v>1824</v>
      </c>
      <c r="E25" s="47" t="s">
        <v>1828</v>
      </c>
      <c r="F25" s="47"/>
      <c r="G25" s="48"/>
    </row>
    <row r="26" spans="1:7" x14ac:dyDescent="0.25">
      <c r="A26" s="49" t="s">
        <v>1825</v>
      </c>
      <c r="B26" s="49"/>
      <c r="C26" s="50">
        <v>45.5</v>
      </c>
      <c r="D26" s="50">
        <v>0.45</v>
      </c>
      <c r="E26" s="50">
        <v>0.45</v>
      </c>
      <c r="F26" s="50"/>
      <c r="G26" s="50">
        <f>PRODUCT(C26:F26)</f>
        <v>9.213750000000001</v>
      </c>
    </row>
    <row r="27" spans="1:7" x14ac:dyDescent="0.25">
      <c r="A27" s="49" t="s">
        <v>1829</v>
      </c>
      <c r="B27" s="49"/>
      <c r="C27" s="50">
        <v>92.53</v>
      </c>
      <c r="D27" s="50">
        <v>0.45</v>
      </c>
      <c r="E27" s="50">
        <v>0.45</v>
      </c>
      <c r="F27" s="50"/>
      <c r="G27" s="50">
        <f>PRODUCT(C27:F27)</f>
        <v>18.737325000000002</v>
      </c>
    </row>
    <row r="28" spans="1:7" x14ac:dyDescent="0.25">
      <c r="A28" s="49" t="s">
        <v>1830</v>
      </c>
      <c r="B28" s="49"/>
      <c r="C28" s="50">
        <v>43.4</v>
      </c>
      <c r="D28" s="50">
        <v>0.45</v>
      </c>
      <c r="E28" s="50">
        <v>0.45</v>
      </c>
      <c r="F28" s="50"/>
      <c r="G28" s="50">
        <f>PRODUCT(C28:F28)</f>
        <v>8.7885000000000009</v>
      </c>
    </row>
    <row r="29" spans="1:7" x14ac:dyDescent="0.25">
      <c r="A29" s="49" t="s">
        <v>1831</v>
      </c>
      <c r="B29" s="49"/>
      <c r="C29" s="50">
        <v>45.5</v>
      </c>
      <c r="D29" s="50">
        <v>0.45</v>
      </c>
      <c r="E29" s="50">
        <v>0.45</v>
      </c>
      <c r="F29" s="50"/>
      <c r="G29" s="50">
        <f>PRODUCT(C29:F29)</f>
        <v>9.213750000000001</v>
      </c>
    </row>
    <row r="31" spans="1:7" ht="45" customHeight="1" x14ac:dyDescent="0.25">
      <c r="A31" s="43" t="s">
        <v>1832</v>
      </c>
      <c r="B31" s="43" t="s">
        <v>827</v>
      </c>
      <c r="C31" s="43" t="s">
        <v>21</v>
      </c>
      <c r="D31" s="44" t="s">
        <v>19</v>
      </c>
      <c r="E31" s="1" t="s">
        <v>1833</v>
      </c>
      <c r="F31" s="1" t="s">
        <v>1833</v>
      </c>
      <c r="G31" s="45">
        <f>SUM(G32:G35)</f>
        <v>54.428999999999995</v>
      </c>
    </row>
    <row r="32" spans="1:7" x14ac:dyDescent="0.25">
      <c r="A32" s="46"/>
      <c r="B32" s="46" t="s">
        <v>1818</v>
      </c>
      <c r="C32" s="47" t="s">
        <v>1823</v>
      </c>
      <c r="D32" s="47" t="s">
        <v>1819</v>
      </c>
      <c r="E32" s="47"/>
      <c r="F32" s="47"/>
      <c r="G32" s="48"/>
    </row>
    <row r="33" spans="1:7" x14ac:dyDescent="0.25">
      <c r="A33" s="49" t="s">
        <v>1829</v>
      </c>
      <c r="B33" s="49"/>
      <c r="C33" s="50">
        <v>92.53</v>
      </c>
      <c r="D33" s="50">
        <v>0.3</v>
      </c>
      <c r="E33" s="50"/>
      <c r="F33" s="50"/>
      <c r="G33" s="50">
        <f>PRODUCT(C33:F33)</f>
        <v>27.759</v>
      </c>
    </row>
    <row r="34" spans="1:7" x14ac:dyDescent="0.25">
      <c r="A34" s="49" t="s">
        <v>1830</v>
      </c>
      <c r="B34" s="49"/>
      <c r="C34" s="50">
        <v>43.4</v>
      </c>
      <c r="D34" s="50">
        <v>0.3</v>
      </c>
      <c r="E34" s="50"/>
      <c r="F34" s="50"/>
      <c r="G34" s="50">
        <f>PRODUCT(C34:F34)</f>
        <v>13.02</v>
      </c>
    </row>
    <row r="35" spans="1:7" x14ac:dyDescent="0.25">
      <c r="A35" s="49" t="s">
        <v>1831</v>
      </c>
      <c r="B35" s="49"/>
      <c r="C35" s="50">
        <v>45.5</v>
      </c>
      <c r="D35" s="50">
        <v>0.3</v>
      </c>
      <c r="E35" s="50"/>
      <c r="F35" s="50"/>
      <c r="G35" s="50">
        <f>PRODUCT(C35:F35)</f>
        <v>13.65</v>
      </c>
    </row>
    <row r="37" spans="1:7" ht="45" customHeight="1" x14ac:dyDescent="0.25">
      <c r="A37" s="43" t="s">
        <v>1834</v>
      </c>
      <c r="B37" s="43" t="s">
        <v>827</v>
      </c>
      <c r="C37" s="43" t="s">
        <v>23</v>
      </c>
      <c r="D37" s="44" t="s">
        <v>24</v>
      </c>
      <c r="E37" s="1" t="s">
        <v>1835</v>
      </c>
      <c r="F37" s="1" t="s">
        <v>1835</v>
      </c>
      <c r="G37" s="45">
        <f>SUM(G38:G41)</f>
        <v>238.93</v>
      </c>
    </row>
    <row r="38" spans="1:7" x14ac:dyDescent="0.25">
      <c r="A38" s="46"/>
      <c r="B38" s="46" t="s">
        <v>1818</v>
      </c>
      <c r="C38" s="47" t="s">
        <v>1823</v>
      </c>
      <c r="D38" s="47"/>
      <c r="E38" s="47"/>
      <c r="F38" s="47"/>
      <c r="G38" s="48"/>
    </row>
    <row r="39" spans="1:7" x14ac:dyDescent="0.25">
      <c r="A39" s="49" t="s">
        <v>1836</v>
      </c>
      <c r="B39" s="49"/>
      <c r="C39" s="50">
        <v>92.53</v>
      </c>
      <c r="D39" s="50"/>
      <c r="E39" s="50"/>
      <c r="F39" s="50"/>
      <c r="G39" s="50">
        <f>PRODUCT(C39:F39)</f>
        <v>92.53</v>
      </c>
    </row>
    <row r="40" spans="1:7" x14ac:dyDescent="0.25">
      <c r="A40" s="49" t="s">
        <v>1837</v>
      </c>
      <c r="B40" s="49"/>
      <c r="C40" s="50">
        <v>43.4</v>
      </c>
      <c r="D40" s="50"/>
      <c r="E40" s="50"/>
      <c r="F40" s="50"/>
      <c r="G40" s="50">
        <f>PRODUCT(C40:F40)</f>
        <v>43.4</v>
      </c>
    </row>
    <row r="41" spans="1:7" x14ac:dyDescent="0.25">
      <c r="A41" s="49" t="s">
        <v>1838</v>
      </c>
      <c r="B41" s="49"/>
      <c r="C41" s="50">
        <v>103</v>
      </c>
      <c r="D41" s="50"/>
      <c r="E41" s="50"/>
      <c r="F41" s="50"/>
      <c r="G41" s="50">
        <f>PRODUCT(C41:F41)</f>
        <v>103</v>
      </c>
    </row>
    <row r="43" spans="1:7" ht="45" customHeight="1" x14ac:dyDescent="0.25">
      <c r="A43" s="43" t="s">
        <v>1839</v>
      </c>
      <c r="B43" s="43" t="s">
        <v>827</v>
      </c>
      <c r="C43" s="43" t="s">
        <v>26</v>
      </c>
      <c r="D43" s="44" t="s">
        <v>24</v>
      </c>
      <c r="E43" s="1" t="s">
        <v>1840</v>
      </c>
      <c r="F43" s="1" t="s">
        <v>1840</v>
      </c>
      <c r="G43" s="45">
        <f>SUM(G44:G45)</f>
        <v>86.27</v>
      </c>
    </row>
    <row r="44" spans="1:7" x14ac:dyDescent="0.25">
      <c r="A44" s="46"/>
      <c r="B44" s="46" t="s">
        <v>1818</v>
      </c>
      <c r="C44" s="47" t="s">
        <v>1823</v>
      </c>
      <c r="D44" s="47"/>
      <c r="E44" s="47"/>
      <c r="F44" s="47"/>
      <c r="G44" s="48"/>
    </row>
    <row r="45" spans="1:7" x14ac:dyDescent="0.25">
      <c r="A45" s="49" t="s">
        <v>1841</v>
      </c>
      <c r="B45" s="49"/>
      <c r="C45" s="50">
        <v>86.27</v>
      </c>
      <c r="D45" s="50"/>
      <c r="E45" s="50"/>
      <c r="F45" s="50"/>
      <c r="G45" s="50">
        <f>PRODUCT(C45:F45)</f>
        <v>86.27</v>
      </c>
    </row>
    <row r="47" spans="1:7" ht="45" customHeight="1" x14ac:dyDescent="0.25">
      <c r="A47" s="43" t="s">
        <v>1842</v>
      </c>
      <c r="B47" s="43" t="s">
        <v>827</v>
      </c>
      <c r="C47" s="43" t="s">
        <v>28</v>
      </c>
      <c r="D47" s="44" t="s">
        <v>19</v>
      </c>
      <c r="E47" s="1" t="s">
        <v>1843</v>
      </c>
      <c r="F47" s="1" t="s">
        <v>1843</v>
      </c>
      <c r="G47" s="45">
        <f>SUM(G48:G49)</f>
        <v>1.161</v>
      </c>
    </row>
    <row r="48" spans="1:7" x14ac:dyDescent="0.25">
      <c r="A48" s="46"/>
      <c r="B48" s="46" t="s">
        <v>1818</v>
      </c>
      <c r="C48" s="47" t="s">
        <v>1844</v>
      </c>
      <c r="D48" s="47" t="s">
        <v>1845</v>
      </c>
      <c r="E48" s="47"/>
      <c r="F48" s="47"/>
      <c r="G48" s="48"/>
    </row>
    <row r="49" spans="1:7" x14ac:dyDescent="0.25">
      <c r="A49" s="49" t="s">
        <v>1841</v>
      </c>
      <c r="B49" s="49"/>
      <c r="C49" s="50">
        <v>2.7E-2</v>
      </c>
      <c r="D49" s="50">
        <v>43</v>
      </c>
      <c r="E49" s="50"/>
      <c r="F49" s="50"/>
      <c r="G49" s="50">
        <f>PRODUCT(C49:F49)</f>
        <v>1.161</v>
      </c>
    </row>
    <row r="51" spans="1:7" ht="45" customHeight="1" x14ac:dyDescent="0.25">
      <c r="A51" s="43" t="s">
        <v>1846</v>
      </c>
      <c r="B51" s="43" t="s">
        <v>827</v>
      </c>
      <c r="C51" s="43" t="s">
        <v>30</v>
      </c>
      <c r="D51" s="44" t="s">
        <v>31</v>
      </c>
      <c r="E51" s="1" t="s">
        <v>1847</v>
      </c>
      <c r="F51" s="1" t="s">
        <v>1847</v>
      </c>
      <c r="G51" s="45">
        <f>SUM(G52:G53)</f>
        <v>8</v>
      </c>
    </row>
    <row r="52" spans="1:7" x14ac:dyDescent="0.25">
      <c r="A52" s="46"/>
      <c r="B52" s="46" t="s">
        <v>1818</v>
      </c>
      <c r="C52" s="47" t="s">
        <v>1845</v>
      </c>
      <c r="D52" s="47"/>
      <c r="E52" s="47"/>
      <c r="F52" s="47"/>
      <c r="G52" s="48"/>
    </row>
    <row r="53" spans="1:7" x14ac:dyDescent="0.25">
      <c r="A53" s="49" t="s">
        <v>1848</v>
      </c>
      <c r="B53" s="49"/>
      <c r="C53" s="50">
        <v>8</v>
      </c>
      <c r="D53" s="50"/>
      <c r="E53" s="50"/>
      <c r="F53" s="50"/>
      <c r="G53" s="50">
        <f>PRODUCT(C53:F53)</f>
        <v>8</v>
      </c>
    </row>
    <row r="55" spans="1:7" ht="45" customHeight="1" x14ac:dyDescent="0.25">
      <c r="A55" s="43" t="s">
        <v>1849</v>
      </c>
      <c r="B55" s="43" t="s">
        <v>827</v>
      </c>
      <c r="C55" s="43" t="s">
        <v>33</v>
      </c>
      <c r="D55" s="44" t="s">
        <v>31</v>
      </c>
      <c r="E55" s="1" t="s">
        <v>1850</v>
      </c>
      <c r="F55" s="1" t="s">
        <v>1850</v>
      </c>
      <c r="G55" s="45">
        <f>SUM(G56:G57)</f>
        <v>7</v>
      </c>
    </row>
    <row r="56" spans="1:7" x14ac:dyDescent="0.25">
      <c r="A56" s="46"/>
      <c r="B56" s="46" t="s">
        <v>1818</v>
      </c>
      <c r="C56" s="47" t="s">
        <v>1845</v>
      </c>
      <c r="D56" s="47"/>
      <c r="E56" s="47"/>
      <c r="F56" s="47"/>
      <c r="G56" s="48"/>
    </row>
    <row r="57" spans="1:7" x14ac:dyDescent="0.25">
      <c r="A57" s="49" t="s">
        <v>1848</v>
      </c>
      <c r="B57" s="49"/>
      <c r="C57" s="50">
        <v>7</v>
      </c>
      <c r="D57" s="50"/>
      <c r="E57" s="50"/>
      <c r="F57" s="50"/>
      <c r="G57" s="50">
        <f>PRODUCT(C57:F57)</f>
        <v>7</v>
      </c>
    </row>
    <row r="59" spans="1:7" ht="45" customHeight="1" x14ac:dyDescent="0.25">
      <c r="A59" s="43" t="s">
        <v>1851</v>
      </c>
      <c r="B59" s="43" t="s">
        <v>827</v>
      </c>
      <c r="C59" s="43" t="s">
        <v>35</v>
      </c>
      <c r="D59" s="44" t="s">
        <v>14</v>
      </c>
      <c r="E59" s="1" t="s">
        <v>1852</v>
      </c>
      <c r="F59" s="1" t="s">
        <v>1852</v>
      </c>
      <c r="G59" s="45">
        <f>SUM(G60:G62)</f>
        <v>7.8</v>
      </c>
    </row>
    <row r="60" spans="1:7" x14ac:dyDescent="0.25">
      <c r="A60" s="46"/>
      <c r="B60" s="46" t="s">
        <v>1818</v>
      </c>
      <c r="C60" s="47" t="s">
        <v>1819</v>
      </c>
      <c r="D60" s="47" t="s">
        <v>1845</v>
      </c>
      <c r="E60" s="47"/>
      <c r="F60" s="47"/>
      <c r="G60" s="48"/>
    </row>
    <row r="61" spans="1:7" x14ac:dyDescent="0.25">
      <c r="A61" s="49" t="s">
        <v>1853</v>
      </c>
      <c r="B61" s="49"/>
      <c r="C61" s="50">
        <v>6.6</v>
      </c>
      <c r="D61" s="50">
        <v>1</v>
      </c>
      <c r="E61" s="50"/>
      <c r="F61" s="50"/>
      <c r="G61" s="50">
        <f>PRODUCT(C61:F61)</f>
        <v>6.6</v>
      </c>
    </row>
    <row r="62" spans="1:7" x14ac:dyDescent="0.25">
      <c r="A62" s="49" t="s">
        <v>1853</v>
      </c>
      <c r="B62" s="49"/>
      <c r="C62" s="50">
        <v>0.3</v>
      </c>
      <c r="D62" s="50">
        <v>4</v>
      </c>
      <c r="E62" s="50"/>
      <c r="F62" s="50"/>
      <c r="G62" s="50">
        <f>PRODUCT(C62:F62)</f>
        <v>1.2</v>
      </c>
    </row>
    <row r="64" spans="1:7" ht="45" customHeight="1" x14ac:dyDescent="0.25">
      <c r="A64" s="43" t="s">
        <v>1854</v>
      </c>
      <c r="B64" s="43" t="s">
        <v>827</v>
      </c>
      <c r="C64" s="43" t="s">
        <v>37</v>
      </c>
      <c r="D64" s="44" t="s">
        <v>24</v>
      </c>
      <c r="E64" s="1" t="s">
        <v>1855</v>
      </c>
      <c r="F64" s="1" t="s">
        <v>1855</v>
      </c>
      <c r="G64" s="45">
        <f>SUM(G65:G66)</f>
        <v>282</v>
      </c>
    </row>
    <row r="65" spans="1:7" x14ac:dyDescent="0.25">
      <c r="A65" s="46"/>
      <c r="B65" s="46" t="s">
        <v>1818</v>
      </c>
      <c r="C65" s="47" t="s">
        <v>1845</v>
      </c>
      <c r="D65" s="47" t="s">
        <v>1823</v>
      </c>
      <c r="E65" s="47"/>
      <c r="F65" s="47"/>
      <c r="G65" s="48"/>
    </row>
    <row r="66" spans="1:7" x14ac:dyDescent="0.25">
      <c r="A66" s="49" t="s">
        <v>1856</v>
      </c>
      <c r="B66" s="49"/>
      <c r="C66" s="50">
        <v>3</v>
      </c>
      <c r="D66" s="50">
        <v>94</v>
      </c>
      <c r="E66" s="50"/>
      <c r="F66" s="50"/>
      <c r="G66" s="50">
        <f>PRODUCT(C66:F66)</f>
        <v>282</v>
      </c>
    </row>
    <row r="68" spans="1:7" ht="45" customHeight="1" x14ac:dyDescent="0.25">
      <c r="A68" s="43" t="s">
        <v>1857</v>
      </c>
      <c r="B68" s="43" t="s">
        <v>827</v>
      </c>
      <c r="C68" s="43" t="s">
        <v>39</v>
      </c>
      <c r="D68" s="44" t="s">
        <v>24</v>
      </c>
      <c r="E68" s="1" t="s">
        <v>1858</v>
      </c>
      <c r="F68" s="1" t="s">
        <v>1858</v>
      </c>
      <c r="G68" s="45">
        <f>SUM(G69:G72)</f>
        <v>149.05000000000001</v>
      </c>
    </row>
    <row r="69" spans="1:7" x14ac:dyDescent="0.25">
      <c r="A69" s="46"/>
      <c r="B69" s="46" t="s">
        <v>1818</v>
      </c>
      <c r="C69" s="47" t="s">
        <v>1823</v>
      </c>
      <c r="D69" s="47"/>
      <c r="E69" s="47"/>
      <c r="F69" s="47"/>
      <c r="G69" s="48"/>
    </row>
    <row r="70" spans="1:7" x14ac:dyDescent="0.25">
      <c r="A70" s="49" t="s">
        <v>1859</v>
      </c>
      <c r="B70" s="49"/>
      <c r="C70" s="50">
        <v>48.4</v>
      </c>
      <c r="D70" s="50"/>
      <c r="E70" s="50"/>
      <c r="F70" s="50"/>
      <c r="G70" s="50">
        <f>PRODUCT(C70:F70)</f>
        <v>48.4</v>
      </c>
    </row>
    <row r="71" spans="1:7" x14ac:dyDescent="0.25">
      <c r="A71" s="49"/>
      <c r="B71" s="49"/>
      <c r="C71" s="50">
        <v>52.25</v>
      </c>
      <c r="D71" s="50"/>
      <c r="E71" s="50"/>
      <c r="F71" s="50"/>
      <c r="G71" s="50">
        <f>PRODUCT(C71:F71)</f>
        <v>52.25</v>
      </c>
    </row>
    <row r="72" spans="1:7" x14ac:dyDescent="0.25">
      <c r="A72" s="49"/>
      <c r="B72" s="49"/>
      <c r="C72" s="50">
        <v>48.4</v>
      </c>
      <c r="D72" s="50"/>
      <c r="E72" s="50"/>
      <c r="F72" s="50"/>
      <c r="G72" s="50">
        <f>PRODUCT(C72:F72)</f>
        <v>48.4</v>
      </c>
    </row>
    <row r="74" spans="1:7" ht="45" customHeight="1" x14ac:dyDescent="0.25">
      <c r="A74" s="43" t="s">
        <v>1860</v>
      </c>
      <c r="B74" s="43" t="s">
        <v>827</v>
      </c>
      <c r="C74" s="43" t="s">
        <v>41</v>
      </c>
      <c r="D74" s="44" t="s">
        <v>31</v>
      </c>
      <c r="E74" s="1" t="s">
        <v>1861</v>
      </c>
      <c r="F74" s="1" t="s">
        <v>1861</v>
      </c>
      <c r="G74" s="45">
        <f>SUM(G75:G76)</f>
        <v>49</v>
      </c>
    </row>
    <row r="75" spans="1:7" x14ac:dyDescent="0.25">
      <c r="A75" s="46"/>
      <c r="B75" s="46" t="s">
        <v>1818</v>
      </c>
      <c r="C75" s="47" t="s">
        <v>1823</v>
      </c>
      <c r="D75" s="47" t="s">
        <v>1845</v>
      </c>
      <c r="E75" s="47"/>
      <c r="F75" s="47"/>
      <c r="G75" s="48"/>
    </row>
    <row r="76" spans="1:7" x14ac:dyDescent="0.25">
      <c r="A76" s="49" t="s">
        <v>1862</v>
      </c>
      <c r="B76" s="49"/>
      <c r="C76" s="50">
        <v>3.5</v>
      </c>
      <c r="D76" s="50">
        <v>14</v>
      </c>
      <c r="E76" s="50"/>
      <c r="F76" s="50"/>
      <c r="G76" s="50">
        <f>PRODUCT(C76:F76)</f>
        <v>49</v>
      </c>
    </row>
    <row r="78" spans="1:7" ht="45" customHeight="1" x14ac:dyDescent="0.25">
      <c r="A78" s="43" t="s">
        <v>1863</v>
      </c>
      <c r="B78" s="43" t="s">
        <v>827</v>
      </c>
      <c r="C78" s="43" t="s">
        <v>43</v>
      </c>
      <c r="D78" s="44" t="s">
        <v>31</v>
      </c>
      <c r="E78" s="1" t="s">
        <v>1864</v>
      </c>
      <c r="F78" s="1" t="s">
        <v>1864</v>
      </c>
      <c r="G78" s="45">
        <f>SUM(G79:G80)</f>
        <v>1</v>
      </c>
    </row>
    <row r="79" spans="1:7" x14ac:dyDescent="0.25">
      <c r="A79" s="46"/>
      <c r="B79" s="46" t="s">
        <v>1818</v>
      </c>
      <c r="C79" s="47" t="s">
        <v>1845</v>
      </c>
      <c r="D79" s="47"/>
      <c r="E79" s="47"/>
      <c r="F79" s="47"/>
      <c r="G79" s="48"/>
    </row>
    <row r="80" spans="1:7" x14ac:dyDescent="0.25">
      <c r="A80" s="49" t="s">
        <v>1865</v>
      </c>
      <c r="B80" s="49"/>
      <c r="C80" s="50">
        <v>1</v>
      </c>
      <c r="D80" s="50"/>
      <c r="E80" s="50"/>
      <c r="F80" s="50"/>
      <c r="G80" s="50">
        <f>PRODUCT(C80:F80)</f>
        <v>1</v>
      </c>
    </row>
    <row r="82" spans="1:7" ht="45" customHeight="1" x14ac:dyDescent="0.25">
      <c r="A82" s="43" t="s">
        <v>1866</v>
      </c>
      <c r="B82" s="43" t="s">
        <v>827</v>
      </c>
      <c r="C82" s="43" t="s">
        <v>45</v>
      </c>
      <c r="D82" s="44" t="s">
        <v>31</v>
      </c>
      <c r="E82" s="1" t="s">
        <v>1867</v>
      </c>
      <c r="F82" s="1" t="s">
        <v>1867</v>
      </c>
      <c r="G82" s="45">
        <f>SUM(G83:G84)</f>
        <v>12</v>
      </c>
    </row>
    <row r="83" spans="1:7" x14ac:dyDescent="0.25">
      <c r="A83" s="46"/>
      <c r="B83" s="46" t="s">
        <v>1818</v>
      </c>
      <c r="C83" s="47" t="s">
        <v>1845</v>
      </c>
      <c r="D83" s="47"/>
      <c r="E83" s="47"/>
      <c r="F83" s="47"/>
      <c r="G83" s="48"/>
    </row>
    <row r="84" spans="1:7" x14ac:dyDescent="0.25">
      <c r="A84" s="49" t="s">
        <v>1868</v>
      </c>
      <c r="B84" s="49"/>
      <c r="C84" s="50">
        <v>12</v>
      </c>
      <c r="D84" s="50"/>
      <c r="E84" s="50"/>
      <c r="F84" s="50"/>
      <c r="G84" s="50">
        <f>PRODUCT(C84:F84)</f>
        <v>12</v>
      </c>
    </row>
    <row r="86" spans="1:7" ht="45" customHeight="1" x14ac:dyDescent="0.25">
      <c r="A86" s="43" t="s">
        <v>1869</v>
      </c>
      <c r="B86" s="43" t="s">
        <v>827</v>
      </c>
      <c r="C86" s="43" t="s">
        <v>47</v>
      </c>
      <c r="D86" s="44" t="s">
        <v>14</v>
      </c>
      <c r="E86" s="1" t="s">
        <v>1870</v>
      </c>
      <c r="F86" s="1" t="s">
        <v>1870</v>
      </c>
      <c r="G86" s="45">
        <f>SUM(G87:G88)</f>
        <v>44.65</v>
      </c>
    </row>
    <row r="87" spans="1:7" x14ac:dyDescent="0.25">
      <c r="A87" s="46"/>
      <c r="B87" s="46" t="s">
        <v>1818</v>
      </c>
      <c r="C87" s="47" t="s">
        <v>1819</v>
      </c>
      <c r="D87" s="47"/>
      <c r="E87" s="47"/>
      <c r="F87" s="47"/>
      <c r="G87" s="48"/>
    </row>
    <row r="88" spans="1:7" x14ac:dyDescent="0.25">
      <c r="A88" s="49" t="s">
        <v>1871</v>
      </c>
      <c r="B88" s="49"/>
      <c r="C88" s="50">
        <v>44.65</v>
      </c>
      <c r="D88" s="50"/>
      <c r="E88" s="50"/>
      <c r="F88" s="50"/>
      <c r="G88" s="50">
        <f>PRODUCT(C88:F88)</f>
        <v>44.65</v>
      </c>
    </row>
    <row r="90" spans="1:7" ht="45" customHeight="1" x14ac:dyDescent="0.25">
      <c r="A90" s="43" t="s">
        <v>1872</v>
      </c>
      <c r="B90" s="43" t="s">
        <v>827</v>
      </c>
      <c r="C90" s="43" t="s">
        <v>49</v>
      </c>
      <c r="D90" s="44" t="s">
        <v>24</v>
      </c>
      <c r="E90" s="1" t="s">
        <v>50</v>
      </c>
      <c r="F90" s="1" t="s">
        <v>50</v>
      </c>
      <c r="G90" s="45">
        <f>SUM(G91:G92)</f>
        <v>150</v>
      </c>
    </row>
    <row r="91" spans="1:7" x14ac:dyDescent="0.25">
      <c r="A91" s="46"/>
      <c r="B91" s="46" t="s">
        <v>1818</v>
      </c>
      <c r="C91" s="47" t="s">
        <v>1823</v>
      </c>
      <c r="D91" s="47"/>
      <c r="E91" s="47"/>
      <c r="F91" s="47"/>
      <c r="G91" s="48"/>
    </row>
    <row r="92" spans="1:7" x14ac:dyDescent="0.25">
      <c r="A92" s="49" t="s">
        <v>1873</v>
      </c>
      <c r="B92" s="49"/>
      <c r="C92" s="50">
        <v>150</v>
      </c>
      <c r="D92" s="50"/>
      <c r="E92" s="50"/>
      <c r="F92" s="50"/>
      <c r="G92" s="50">
        <f>PRODUCT(C92:F92)</f>
        <v>150</v>
      </c>
    </row>
    <row r="94" spans="1:7" ht="45" customHeight="1" x14ac:dyDescent="0.25">
      <c r="A94" s="43" t="s">
        <v>1874</v>
      </c>
      <c r="B94" s="43" t="s">
        <v>827</v>
      </c>
      <c r="C94" s="43" t="s">
        <v>51</v>
      </c>
      <c r="D94" s="44" t="s">
        <v>31</v>
      </c>
      <c r="E94" s="1" t="s">
        <v>52</v>
      </c>
      <c r="F94" s="1" t="s">
        <v>52</v>
      </c>
      <c r="G94" s="45">
        <f>SUM(G95:G97)</f>
        <v>8</v>
      </c>
    </row>
    <row r="95" spans="1:7" x14ac:dyDescent="0.25">
      <c r="A95" s="46"/>
      <c r="B95" s="46" t="s">
        <v>1818</v>
      </c>
      <c r="C95" s="47" t="s">
        <v>1845</v>
      </c>
      <c r="D95" s="47"/>
      <c r="E95" s="47"/>
      <c r="F95" s="47"/>
      <c r="G95" s="48"/>
    </row>
    <row r="96" spans="1:7" x14ac:dyDescent="0.25">
      <c r="A96" s="49" t="s">
        <v>1875</v>
      </c>
      <c r="B96" s="49"/>
      <c r="C96" s="50">
        <v>2</v>
      </c>
      <c r="D96" s="50"/>
      <c r="E96" s="50"/>
      <c r="F96" s="50"/>
      <c r="G96" s="50">
        <f>PRODUCT(C96:F96)</f>
        <v>2</v>
      </c>
    </row>
    <row r="97" spans="1:7" x14ac:dyDescent="0.25">
      <c r="A97" s="49" t="s">
        <v>1876</v>
      </c>
      <c r="B97" s="49"/>
      <c r="C97" s="50">
        <v>6</v>
      </c>
      <c r="D97" s="50"/>
      <c r="E97" s="50"/>
      <c r="F97" s="50"/>
      <c r="G97" s="50">
        <f>PRODUCT(C97:F97)</f>
        <v>6</v>
      </c>
    </row>
    <row r="99" spans="1:7" ht="45" customHeight="1" x14ac:dyDescent="0.25">
      <c r="A99" s="43" t="s">
        <v>1877</v>
      </c>
      <c r="B99" s="43" t="s">
        <v>827</v>
      </c>
      <c r="C99" s="43" t="s">
        <v>53</v>
      </c>
      <c r="D99" s="44" t="s">
        <v>31</v>
      </c>
      <c r="E99" s="1" t="s">
        <v>1878</v>
      </c>
      <c r="F99" s="1" t="s">
        <v>1878</v>
      </c>
      <c r="G99" s="45">
        <f>SUM(G100:G101)</f>
        <v>5</v>
      </c>
    </row>
    <row r="100" spans="1:7" x14ac:dyDescent="0.25">
      <c r="A100" s="46"/>
      <c r="B100" s="46" t="s">
        <v>1818</v>
      </c>
      <c r="C100" s="47" t="s">
        <v>1845</v>
      </c>
      <c r="D100" s="47"/>
      <c r="E100" s="47"/>
      <c r="F100" s="47"/>
      <c r="G100" s="48"/>
    </row>
    <row r="101" spans="1:7" x14ac:dyDescent="0.25">
      <c r="A101" s="49"/>
      <c r="B101" s="49"/>
      <c r="C101" s="50">
        <v>5</v>
      </c>
      <c r="D101" s="50"/>
      <c r="E101" s="50"/>
      <c r="F101" s="50"/>
      <c r="G101" s="50">
        <f>PRODUCT(C101:F101)</f>
        <v>5</v>
      </c>
    </row>
    <row r="103" spans="1:7" ht="45" customHeight="1" x14ac:dyDescent="0.25">
      <c r="A103" s="43" t="s">
        <v>1879</v>
      </c>
      <c r="B103" s="43" t="s">
        <v>827</v>
      </c>
      <c r="C103" s="43" t="s">
        <v>55</v>
      </c>
      <c r="D103" s="44" t="s">
        <v>31</v>
      </c>
      <c r="E103" s="1" t="s">
        <v>1880</v>
      </c>
      <c r="F103" s="1" t="s">
        <v>1880</v>
      </c>
      <c r="G103" s="45">
        <f>SUM(G104:G105)</f>
        <v>2</v>
      </c>
    </row>
    <row r="104" spans="1:7" x14ac:dyDescent="0.25">
      <c r="A104" s="46"/>
      <c r="B104" s="46" t="s">
        <v>1818</v>
      </c>
      <c r="C104" s="47" t="s">
        <v>1845</v>
      </c>
      <c r="D104" s="47"/>
      <c r="E104" s="47"/>
      <c r="F104" s="47"/>
      <c r="G104" s="48"/>
    </row>
    <row r="105" spans="1:7" x14ac:dyDescent="0.25">
      <c r="A105" s="49"/>
      <c r="B105" s="49"/>
      <c r="C105" s="50">
        <v>2</v>
      </c>
      <c r="D105" s="50"/>
      <c r="E105" s="50"/>
      <c r="F105" s="50"/>
      <c r="G105" s="50">
        <f>PRODUCT(C105:F105)</f>
        <v>2</v>
      </c>
    </row>
    <row r="107" spans="1:7" ht="45" customHeight="1" x14ac:dyDescent="0.25">
      <c r="A107" s="43" t="s">
        <v>1881</v>
      </c>
      <c r="B107" s="43" t="s">
        <v>827</v>
      </c>
      <c r="C107" s="43" t="s">
        <v>57</v>
      </c>
      <c r="D107" s="44" t="s">
        <v>31</v>
      </c>
      <c r="E107" s="1" t="s">
        <v>1882</v>
      </c>
      <c r="F107" s="1" t="s">
        <v>1882</v>
      </c>
      <c r="G107" s="45">
        <f>SUM(G108:G109)</f>
        <v>16</v>
      </c>
    </row>
    <row r="108" spans="1:7" x14ac:dyDescent="0.25">
      <c r="A108" s="46"/>
      <c r="B108" s="46" t="s">
        <v>1818</v>
      </c>
      <c r="C108" s="47" t="s">
        <v>1845</v>
      </c>
      <c r="D108" s="47"/>
      <c r="E108" s="47"/>
      <c r="F108" s="47"/>
      <c r="G108" s="48"/>
    </row>
    <row r="109" spans="1:7" x14ac:dyDescent="0.25">
      <c r="A109" s="49"/>
      <c r="B109" s="49"/>
      <c r="C109" s="50">
        <v>16</v>
      </c>
      <c r="D109" s="50"/>
      <c r="E109" s="50"/>
      <c r="F109" s="50"/>
      <c r="G109" s="50">
        <f>PRODUCT(C109:F109)</f>
        <v>16</v>
      </c>
    </row>
    <row r="111" spans="1:7" ht="45" customHeight="1" x14ac:dyDescent="0.25">
      <c r="A111" s="43" t="s">
        <v>1883</v>
      </c>
      <c r="B111" s="43" t="s">
        <v>827</v>
      </c>
      <c r="C111" s="43" t="s">
        <v>59</v>
      </c>
      <c r="D111" s="44" t="s">
        <v>31</v>
      </c>
      <c r="E111" s="1" t="s">
        <v>1884</v>
      </c>
      <c r="F111" s="1" t="s">
        <v>1884</v>
      </c>
      <c r="G111" s="45">
        <f>SUM(G112:G113)</f>
        <v>1</v>
      </c>
    </row>
    <row r="112" spans="1:7" x14ac:dyDescent="0.25">
      <c r="A112" s="46"/>
      <c r="B112" s="46" t="s">
        <v>1818</v>
      </c>
      <c r="C112" s="47" t="s">
        <v>1845</v>
      </c>
      <c r="D112" s="47"/>
      <c r="E112" s="47"/>
      <c r="F112" s="47"/>
      <c r="G112" s="48"/>
    </row>
    <row r="113" spans="1:7" x14ac:dyDescent="0.25">
      <c r="A113" s="49" t="s">
        <v>1885</v>
      </c>
      <c r="B113" s="49"/>
      <c r="C113" s="50">
        <v>1</v>
      </c>
      <c r="D113" s="50"/>
      <c r="E113" s="50"/>
      <c r="F113" s="50"/>
      <c r="G113" s="50">
        <f>PRODUCT(C113:F113)</f>
        <v>1</v>
      </c>
    </row>
    <row r="115" spans="1:7" ht="45" customHeight="1" x14ac:dyDescent="0.25">
      <c r="A115" s="43" t="s">
        <v>1886</v>
      </c>
      <c r="B115" s="43" t="s">
        <v>827</v>
      </c>
      <c r="C115" s="43" t="s">
        <v>61</v>
      </c>
      <c r="D115" s="44" t="s">
        <v>14</v>
      </c>
      <c r="E115" s="1" t="s">
        <v>1887</v>
      </c>
      <c r="F115" s="1" t="s">
        <v>1887</v>
      </c>
      <c r="G115" s="45">
        <f>SUM(G116:G118)</f>
        <v>166.88</v>
      </c>
    </row>
    <row r="116" spans="1:7" x14ac:dyDescent="0.25">
      <c r="A116" s="46"/>
      <c r="B116" s="46" t="s">
        <v>1818</v>
      </c>
      <c r="C116" s="47" t="s">
        <v>1819</v>
      </c>
      <c r="D116" s="47"/>
      <c r="E116" s="47"/>
      <c r="F116" s="47"/>
      <c r="G116" s="48"/>
    </row>
    <row r="117" spans="1:7" x14ac:dyDescent="0.25">
      <c r="A117" s="49"/>
      <c r="B117" s="49"/>
      <c r="C117" s="50">
        <v>66</v>
      </c>
      <c r="D117" s="50"/>
      <c r="E117" s="50"/>
      <c r="F117" s="50"/>
      <c r="G117" s="50">
        <f>PRODUCT(C117:F117)</f>
        <v>66</v>
      </c>
    </row>
    <row r="118" spans="1:7" x14ac:dyDescent="0.25">
      <c r="A118" s="49"/>
      <c r="B118" s="49"/>
      <c r="C118" s="50">
        <v>100.88</v>
      </c>
      <c r="D118" s="50"/>
      <c r="E118" s="50"/>
      <c r="F118" s="50"/>
      <c r="G118" s="50">
        <f>PRODUCT(C118:F118)</f>
        <v>100.88</v>
      </c>
    </row>
    <row r="120" spans="1:7" ht="45" customHeight="1" x14ac:dyDescent="0.25">
      <c r="A120" s="43" t="s">
        <v>1888</v>
      </c>
      <c r="B120" s="43" t="s">
        <v>827</v>
      </c>
      <c r="C120" s="43" t="s">
        <v>63</v>
      </c>
      <c r="D120" s="44" t="s">
        <v>14</v>
      </c>
      <c r="E120" s="1" t="s">
        <v>64</v>
      </c>
      <c r="F120" s="1" t="s">
        <v>64</v>
      </c>
      <c r="G120" s="45">
        <f>SUM(G121:G121)</f>
        <v>136</v>
      </c>
    </row>
    <row r="121" spans="1:7" x14ac:dyDescent="0.25">
      <c r="A121" s="49" t="s">
        <v>1889</v>
      </c>
      <c r="B121" s="49"/>
      <c r="C121" s="50">
        <v>136</v>
      </c>
      <c r="D121" s="50"/>
      <c r="E121" s="50"/>
      <c r="F121" s="50"/>
      <c r="G121" s="50">
        <f>PRODUCT(C121:F121)</f>
        <v>136</v>
      </c>
    </row>
    <row r="123" spans="1:7" x14ac:dyDescent="0.25">
      <c r="B123" t="s">
        <v>1815</v>
      </c>
      <c r="C123" s="41" t="s">
        <v>7</v>
      </c>
      <c r="D123" s="42" t="s">
        <v>8</v>
      </c>
      <c r="E123" s="41" t="s">
        <v>9</v>
      </c>
    </row>
    <row r="124" spans="1:7" x14ac:dyDescent="0.25">
      <c r="B124" t="s">
        <v>1815</v>
      </c>
      <c r="C124" s="41" t="s">
        <v>10</v>
      </c>
      <c r="D124" s="42" t="s">
        <v>66</v>
      </c>
      <c r="E124" s="41" t="s">
        <v>67</v>
      </c>
    </row>
    <row r="126" spans="1:7" ht="45" customHeight="1" x14ac:dyDescent="0.25">
      <c r="A126" s="43" t="s">
        <v>1890</v>
      </c>
      <c r="B126" s="43" t="s">
        <v>827</v>
      </c>
      <c r="C126" s="43" t="s">
        <v>69</v>
      </c>
      <c r="D126" s="44" t="s">
        <v>14</v>
      </c>
      <c r="E126" s="1" t="s">
        <v>1891</v>
      </c>
      <c r="F126" s="1" t="s">
        <v>1891</v>
      </c>
      <c r="G126" s="45">
        <f>SUM(G127:G127)</f>
        <v>715.45360000000005</v>
      </c>
    </row>
    <row r="127" spans="1:7" x14ac:dyDescent="0.25">
      <c r="A127" s="49"/>
      <c r="B127" s="49"/>
      <c r="C127" s="50">
        <v>6.77</v>
      </c>
      <c r="D127" s="50">
        <v>105.68</v>
      </c>
      <c r="E127" s="50"/>
      <c r="F127" s="50"/>
      <c r="G127" s="50">
        <f>PRODUCT(C127:F127)</f>
        <v>715.45360000000005</v>
      </c>
    </row>
    <row r="129" spans="1:7" ht="45" customHeight="1" x14ac:dyDescent="0.25">
      <c r="A129" s="43" t="s">
        <v>1892</v>
      </c>
      <c r="B129" s="43" t="s">
        <v>827</v>
      </c>
      <c r="C129" s="43" t="s">
        <v>71</v>
      </c>
      <c r="D129" s="44" t="s">
        <v>19</v>
      </c>
      <c r="E129" s="1" t="s">
        <v>1893</v>
      </c>
      <c r="F129" s="1" t="s">
        <v>1893</v>
      </c>
      <c r="G129" s="45">
        <f>SUM(G130:G132)</f>
        <v>526.32216000000005</v>
      </c>
    </row>
    <row r="130" spans="1:7" x14ac:dyDescent="0.25">
      <c r="A130" s="49"/>
      <c r="B130" s="49"/>
      <c r="C130" s="50">
        <v>6.77</v>
      </c>
      <c r="D130" s="50">
        <v>105.68</v>
      </c>
      <c r="E130" s="50">
        <v>0.6</v>
      </c>
      <c r="F130" s="50"/>
      <c r="G130" s="50">
        <f>PRODUCT(C130:F130)</f>
        <v>429.27216000000004</v>
      </c>
    </row>
    <row r="131" spans="1:7" x14ac:dyDescent="0.25">
      <c r="A131" s="49" t="s">
        <v>1894</v>
      </c>
      <c r="B131" s="49"/>
      <c r="C131" s="50"/>
      <c r="D131" s="50">
        <v>50.23</v>
      </c>
      <c r="E131" s="50">
        <v>0.6</v>
      </c>
      <c r="F131" s="50"/>
      <c r="G131" s="50">
        <f>PRODUCT(C131:F131)</f>
        <v>30.137999999999998</v>
      </c>
    </row>
    <row r="132" spans="1:7" x14ac:dyDescent="0.25">
      <c r="A132" s="49" t="s">
        <v>1895</v>
      </c>
      <c r="B132" s="49"/>
      <c r="C132" s="50"/>
      <c r="D132" s="50">
        <v>83.64</v>
      </c>
      <c r="E132" s="50">
        <v>0.8</v>
      </c>
      <c r="F132" s="50"/>
      <c r="G132" s="50">
        <f>PRODUCT(C132:F132)</f>
        <v>66.912000000000006</v>
      </c>
    </row>
    <row r="134" spans="1:7" ht="45" customHeight="1" x14ac:dyDescent="0.25">
      <c r="A134" s="43" t="s">
        <v>1896</v>
      </c>
      <c r="B134" s="43" t="s">
        <v>827</v>
      </c>
      <c r="C134" s="43" t="s">
        <v>73</v>
      </c>
      <c r="D134" s="44" t="s">
        <v>14</v>
      </c>
      <c r="E134" s="1" t="s">
        <v>1897</v>
      </c>
      <c r="F134" s="1" t="s">
        <v>1897</v>
      </c>
      <c r="G134" s="45">
        <f>SUM(G135:G136)</f>
        <v>782.36560000000009</v>
      </c>
    </row>
    <row r="135" spans="1:7" x14ac:dyDescent="0.25">
      <c r="A135" s="49"/>
      <c r="B135" s="49"/>
      <c r="C135" s="50">
        <v>6.77</v>
      </c>
      <c r="D135" s="50">
        <v>105.68</v>
      </c>
      <c r="E135" s="50"/>
      <c r="F135" s="50"/>
      <c r="G135" s="50">
        <f>PRODUCT(C135:F135)</f>
        <v>715.45360000000005</v>
      </c>
    </row>
    <row r="136" spans="1:7" x14ac:dyDescent="0.25">
      <c r="A136" s="49" t="s">
        <v>1895</v>
      </c>
      <c r="B136" s="49"/>
      <c r="C136" s="50"/>
      <c r="D136" s="50">
        <v>83.64</v>
      </c>
      <c r="E136" s="50">
        <v>0.8</v>
      </c>
      <c r="F136" s="50"/>
      <c r="G136" s="50">
        <f>PRODUCT(C136:F136)</f>
        <v>66.912000000000006</v>
      </c>
    </row>
    <row r="138" spans="1:7" ht="45" customHeight="1" x14ac:dyDescent="0.25">
      <c r="A138" s="43" t="s">
        <v>1898</v>
      </c>
      <c r="B138" s="43" t="s">
        <v>827</v>
      </c>
      <c r="C138" s="43" t="s">
        <v>75</v>
      </c>
      <c r="D138" s="44" t="s">
        <v>19</v>
      </c>
      <c r="E138" s="1" t="s">
        <v>1899</v>
      </c>
      <c r="F138" s="1" t="s">
        <v>1899</v>
      </c>
      <c r="G138" s="45">
        <f>SUM(G139:G139)</f>
        <v>429.27216000000004</v>
      </c>
    </row>
    <row r="139" spans="1:7" x14ac:dyDescent="0.25">
      <c r="A139" s="49"/>
      <c r="B139" s="49"/>
      <c r="C139" s="50">
        <v>6.77</v>
      </c>
      <c r="D139" s="50">
        <v>105.68</v>
      </c>
      <c r="E139" s="50">
        <v>0.6</v>
      </c>
      <c r="F139" s="50"/>
      <c r="G139" s="50">
        <f>PRODUCT(C139:F139)</f>
        <v>429.27216000000004</v>
      </c>
    </row>
    <row r="141" spans="1:7" ht="45" customHeight="1" x14ac:dyDescent="0.25">
      <c r="A141" s="43" t="s">
        <v>1900</v>
      </c>
      <c r="B141" s="43" t="s">
        <v>827</v>
      </c>
      <c r="C141" s="43" t="s">
        <v>77</v>
      </c>
      <c r="D141" s="44" t="s">
        <v>19</v>
      </c>
      <c r="E141" s="1" t="s">
        <v>1901</v>
      </c>
      <c r="F141" s="1" t="s">
        <v>1901</v>
      </c>
      <c r="G141" s="45">
        <f>SUM(G142:G142)</f>
        <v>429.27216000000004</v>
      </c>
    </row>
    <row r="142" spans="1:7" x14ac:dyDescent="0.25">
      <c r="A142" s="49"/>
      <c r="B142" s="49"/>
      <c r="C142" s="50">
        <v>6.77</v>
      </c>
      <c r="D142" s="50">
        <v>105.68</v>
      </c>
      <c r="E142" s="50">
        <v>0.6</v>
      </c>
      <c r="F142" s="50"/>
      <c r="G142" s="50">
        <f>PRODUCT(C142:F142)</f>
        <v>429.27216000000004</v>
      </c>
    </row>
    <row r="144" spans="1:7" ht="45" customHeight="1" x14ac:dyDescent="0.25">
      <c r="A144" s="43" t="s">
        <v>1902</v>
      </c>
      <c r="B144" s="43" t="s">
        <v>827</v>
      </c>
      <c r="C144" s="43" t="s">
        <v>79</v>
      </c>
      <c r="D144" s="44" t="s">
        <v>19</v>
      </c>
      <c r="E144" s="1" t="s">
        <v>1903</v>
      </c>
      <c r="F144" s="1" t="s">
        <v>1903</v>
      </c>
      <c r="G144" s="45">
        <f>SUM(G145:G145)</f>
        <v>71.545360000000002</v>
      </c>
    </row>
    <row r="145" spans="1:7" x14ac:dyDescent="0.25">
      <c r="A145" s="49"/>
      <c r="B145" s="49"/>
      <c r="C145" s="50">
        <v>6.77</v>
      </c>
      <c r="D145" s="50">
        <v>105.68</v>
      </c>
      <c r="E145" s="50">
        <v>0.1</v>
      </c>
      <c r="F145" s="50"/>
      <c r="G145" s="50">
        <f>PRODUCT(C145:F145)</f>
        <v>71.545360000000002</v>
      </c>
    </row>
    <row r="147" spans="1:7" ht="45" customHeight="1" x14ac:dyDescent="0.25">
      <c r="A147" s="43" t="s">
        <v>1904</v>
      </c>
      <c r="B147" s="43" t="s">
        <v>827</v>
      </c>
      <c r="C147" s="43" t="s">
        <v>81</v>
      </c>
      <c r="D147" s="44" t="s">
        <v>19</v>
      </c>
      <c r="E147" s="1" t="s">
        <v>1905</v>
      </c>
      <c r="F147" s="1" t="s">
        <v>1905</v>
      </c>
      <c r="G147" s="45">
        <f>SUM(G148:G157)</f>
        <v>92.256000000000014</v>
      </c>
    </row>
    <row r="148" spans="1:7" x14ac:dyDescent="0.25">
      <c r="A148" s="49" t="s">
        <v>1906</v>
      </c>
      <c r="B148" s="49"/>
      <c r="C148" s="50"/>
      <c r="D148" s="50">
        <v>14.91</v>
      </c>
      <c r="E148" s="50"/>
      <c r="F148" s="50">
        <v>0.5</v>
      </c>
      <c r="G148" s="50">
        <f>PRODUCT(C148:F148)</f>
        <v>7.4550000000000001</v>
      </c>
    </row>
    <row r="149" spans="1:7" x14ac:dyDescent="0.25">
      <c r="A149" s="49" t="s">
        <v>1906</v>
      </c>
      <c r="B149" s="49"/>
      <c r="C149" s="50"/>
      <c r="D149" s="50">
        <v>46.65</v>
      </c>
      <c r="E149" s="50"/>
      <c r="F149" s="50">
        <v>0.5</v>
      </c>
      <c r="G149" s="50">
        <f>PRODUCT(C149:F149)</f>
        <v>23.324999999999999</v>
      </c>
    </row>
    <row r="150" spans="1:7" x14ac:dyDescent="0.25">
      <c r="A150" s="49" t="s">
        <v>1907</v>
      </c>
      <c r="B150" s="49"/>
      <c r="C150" s="50"/>
      <c r="D150" s="50">
        <v>24</v>
      </c>
      <c r="E150" s="50"/>
      <c r="F150" s="50">
        <v>0.7</v>
      </c>
      <c r="G150" s="50">
        <f>PRODUCT(C150:F150)</f>
        <v>16.799999999999997</v>
      </c>
    </row>
    <row r="151" spans="1:7" x14ac:dyDescent="0.25">
      <c r="A151" s="49" t="s">
        <v>1908</v>
      </c>
      <c r="B151" s="49"/>
      <c r="C151" s="50"/>
      <c r="D151" s="50">
        <v>7.68</v>
      </c>
      <c r="E151" s="50"/>
      <c r="F151" s="50">
        <v>0.55000000000000004</v>
      </c>
      <c r="G151" s="50">
        <f>PRODUCT(C151:F151)</f>
        <v>4.2240000000000002</v>
      </c>
    </row>
    <row r="152" spans="1:7" x14ac:dyDescent="0.25">
      <c r="A152" s="51" t="s">
        <v>1909</v>
      </c>
      <c r="B152" s="51" t="s">
        <v>181</v>
      </c>
      <c r="C152" s="52"/>
      <c r="D152" s="52"/>
      <c r="E152" s="52"/>
      <c r="F152" s="52"/>
      <c r="G152" s="53"/>
    </row>
    <row r="153" spans="1:7" x14ac:dyDescent="0.25">
      <c r="A153" s="49" t="s">
        <v>1910</v>
      </c>
      <c r="B153" s="49"/>
      <c r="C153" s="50">
        <v>4</v>
      </c>
      <c r="D153" s="50">
        <v>2.2000000000000002</v>
      </c>
      <c r="E153" s="50">
        <v>2.2000000000000002</v>
      </c>
      <c r="F153" s="50">
        <v>0.7</v>
      </c>
      <c r="G153" s="50">
        <f>PRODUCT(C153:F153)</f>
        <v>13.552000000000001</v>
      </c>
    </row>
    <row r="154" spans="1:7" x14ac:dyDescent="0.25">
      <c r="A154" s="49" t="s">
        <v>1911</v>
      </c>
      <c r="B154" s="49"/>
      <c r="C154" s="50"/>
      <c r="D154" s="50">
        <v>18</v>
      </c>
      <c r="E154" s="50">
        <v>0.6</v>
      </c>
      <c r="F154" s="50">
        <v>0.5</v>
      </c>
      <c r="G154" s="50">
        <f>PRODUCT(C154:F154)</f>
        <v>5.3999999999999995</v>
      </c>
    </row>
    <row r="155" spans="1:7" x14ac:dyDescent="0.25">
      <c r="A155" s="49" t="s">
        <v>1912</v>
      </c>
      <c r="B155" s="49"/>
      <c r="C155" s="50"/>
      <c r="D155" s="50">
        <v>46</v>
      </c>
      <c r="E155" s="50">
        <v>0.5</v>
      </c>
      <c r="F155" s="50">
        <v>0.5</v>
      </c>
      <c r="G155" s="50">
        <f>PRODUCT(C155:F155)</f>
        <v>11.5</v>
      </c>
    </row>
    <row r="156" spans="1:7" x14ac:dyDescent="0.25">
      <c r="A156" s="49" t="s">
        <v>1913</v>
      </c>
      <c r="B156" s="49"/>
      <c r="C156" s="50"/>
      <c r="D156" s="50">
        <v>16</v>
      </c>
      <c r="E156" s="50">
        <v>0.5</v>
      </c>
      <c r="F156" s="50">
        <v>0.5</v>
      </c>
      <c r="G156" s="50">
        <f>PRODUCT(C156:F156)</f>
        <v>4</v>
      </c>
    </row>
    <row r="157" spans="1:7" x14ac:dyDescent="0.25">
      <c r="A157" s="49" t="s">
        <v>1914</v>
      </c>
      <c r="B157" s="49"/>
      <c r="C157" s="50"/>
      <c r="D157" s="50">
        <v>20</v>
      </c>
      <c r="E157" s="50">
        <v>0.6</v>
      </c>
      <c r="F157" s="50">
        <v>0.5</v>
      </c>
      <c r="G157" s="50">
        <f>PRODUCT(C157:F157)</f>
        <v>6</v>
      </c>
    </row>
    <row r="159" spans="1:7" x14ac:dyDescent="0.25">
      <c r="B159" t="s">
        <v>1815</v>
      </c>
      <c r="C159" s="41" t="s">
        <v>7</v>
      </c>
      <c r="D159" s="42" t="s">
        <v>8</v>
      </c>
      <c r="E159" s="41" t="s">
        <v>9</v>
      </c>
    </row>
    <row r="160" spans="1:7" x14ac:dyDescent="0.25">
      <c r="B160" t="s">
        <v>1815</v>
      </c>
      <c r="C160" s="41" t="s">
        <v>10</v>
      </c>
      <c r="D160" s="42" t="s">
        <v>83</v>
      </c>
      <c r="E160" s="41" t="s">
        <v>84</v>
      </c>
    </row>
    <row r="161" spans="1:7" x14ac:dyDescent="0.25">
      <c r="B161" t="s">
        <v>1815</v>
      </c>
      <c r="C161" s="41" t="s">
        <v>85</v>
      </c>
      <c r="D161" s="42" t="s">
        <v>8</v>
      </c>
      <c r="E161" s="41" t="s">
        <v>86</v>
      </c>
    </row>
    <row r="163" spans="1:7" ht="45" customHeight="1" x14ac:dyDescent="0.25">
      <c r="A163" s="43" t="s">
        <v>1915</v>
      </c>
      <c r="B163" s="43" t="s">
        <v>827</v>
      </c>
      <c r="C163" s="43" t="s">
        <v>88</v>
      </c>
      <c r="D163" s="44" t="s">
        <v>19</v>
      </c>
      <c r="E163" s="1" t="s">
        <v>1916</v>
      </c>
      <c r="F163" s="1" t="s">
        <v>1916</v>
      </c>
      <c r="G163" s="45">
        <f>SUM(G164:G173)</f>
        <v>75.616</v>
      </c>
    </row>
    <row r="164" spans="1:7" x14ac:dyDescent="0.25">
      <c r="A164" s="49" t="s">
        <v>1906</v>
      </c>
      <c r="B164" s="49"/>
      <c r="C164" s="50"/>
      <c r="D164" s="50">
        <v>14.91</v>
      </c>
      <c r="E164" s="50"/>
      <c r="F164" s="50">
        <v>0.4</v>
      </c>
      <c r="G164" s="50">
        <f>PRODUCT(C164:F164)</f>
        <v>5.9640000000000004</v>
      </c>
    </row>
    <row r="165" spans="1:7" x14ac:dyDescent="0.25">
      <c r="A165" s="49" t="s">
        <v>1906</v>
      </c>
      <c r="B165" s="49"/>
      <c r="C165" s="50"/>
      <c r="D165" s="50">
        <v>46.65</v>
      </c>
      <c r="E165" s="50"/>
      <c r="F165" s="50">
        <v>0.4</v>
      </c>
      <c r="G165" s="50">
        <f>PRODUCT(C165:F165)</f>
        <v>18.66</v>
      </c>
    </row>
    <row r="166" spans="1:7" x14ac:dyDescent="0.25">
      <c r="A166" s="49" t="s">
        <v>1907</v>
      </c>
      <c r="B166" s="49"/>
      <c r="C166" s="50"/>
      <c r="D166" s="50">
        <v>24</v>
      </c>
      <c r="E166" s="50"/>
      <c r="F166" s="50">
        <v>0.6</v>
      </c>
      <c r="G166" s="50">
        <f>PRODUCT(C166:F166)</f>
        <v>14.399999999999999</v>
      </c>
    </row>
    <row r="167" spans="1:7" x14ac:dyDescent="0.25">
      <c r="A167" s="49" t="s">
        <v>1908</v>
      </c>
      <c r="B167" s="49"/>
      <c r="C167" s="50"/>
      <c r="D167" s="50">
        <v>7.68</v>
      </c>
      <c r="E167" s="50"/>
      <c r="F167" s="50">
        <v>0.45</v>
      </c>
      <c r="G167" s="50">
        <f>PRODUCT(C167:F167)</f>
        <v>3.456</v>
      </c>
    </row>
    <row r="168" spans="1:7" x14ac:dyDescent="0.25">
      <c r="A168" s="51" t="s">
        <v>1909</v>
      </c>
      <c r="B168" s="51" t="s">
        <v>181</v>
      </c>
      <c r="C168" s="52"/>
      <c r="D168" s="52"/>
      <c r="E168" s="52"/>
      <c r="F168" s="52"/>
      <c r="G168" s="53"/>
    </row>
    <row r="169" spans="1:7" x14ac:dyDescent="0.25">
      <c r="A169" s="49" t="s">
        <v>1910</v>
      </c>
      <c r="B169" s="49"/>
      <c r="C169" s="50">
        <v>4</v>
      </c>
      <c r="D169" s="50">
        <v>2.2000000000000002</v>
      </c>
      <c r="E169" s="50">
        <v>2.2000000000000002</v>
      </c>
      <c r="F169" s="50">
        <v>0.6</v>
      </c>
      <c r="G169" s="50">
        <f>PRODUCT(C169:F169)</f>
        <v>11.616000000000001</v>
      </c>
    </row>
    <row r="170" spans="1:7" x14ac:dyDescent="0.25">
      <c r="A170" s="49" t="s">
        <v>1911</v>
      </c>
      <c r="B170" s="49"/>
      <c r="C170" s="50"/>
      <c r="D170" s="50">
        <v>18</v>
      </c>
      <c r="E170" s="50">
        <v>0.6</v>
      </c>
      <c r="F170" s="50">
        <v>0.4</v>
      </c>
      <c r="G170" s="50">
        <f>PRODUCT(C170:F170)</f>
        <v>4.3199999999999994</v>
      </c>
    </row>
    <row r="171" spans="1:7" x14ac:dyDescent="0.25">
      <c r="A171" s="49" t="s">
        <v>1912</v>
      </c>
      <c r="B171" s="49"/>
      <c r="C171" s="50"/>
      <c r="D171" s="50">
        <v>46</v>
      </c>
      <c r="E171" s="50">
        <v>0.5</v>
      </c>
      <c r="F171" s="50">
        <v>0.4</v>
      </c>
      <c r="G171" s="50">
        <f>PRODUCT(C171:F171)</f>
        <v>9.2000000000000011</v>
      </c>
    </row>
    <row r="172" spans="1:7" x14ac:dyDescent="0.25">
      <c r="A172" s="49" t="s">
        <v>1913</v>
      </c>
      <c r="B172" s="49"/>
      <c r="C172" s="50"/>
      <c r="D172" s="50">
        <v>16</v>
      </c>
      <c r="E172" s="50">
        <v>0.5</v>
      </c>
      <c r="F172" s="50">
        <v>0.4</v>
      </c>
      <c r="G172" s="50">
        <f>PRODUCT(C172:F172)</f>
        <v>3.2</v>
      </c>
    </row>
    <row r="173" spans="1:7" x14ac:dyDescent="0.25">
      <c r="A173" s="49" t="s">
        <v>1914</v>
      </c>
      <c r="B173" s="49"/>
      <c r="C173" s="50"/>
      <c r="D173" s="50">
        <v>20</v>
      </c>
      <c r="E173" s="50">
        <v>0.6</v>
      </c>
      <c r="F173" s="50">
        <v>0.4</v>
      </c>
      <c r="G173" s="50">
        <f>PRODUCT(C173:F173)</f>
        <v>4.8000000000000007</v>
      </c>
    </row>
    <row r="175" spans="1:7" ht="45" customHeight="1" x14ac:dyDescent="0.25">
      <c r="A175" s="43" t="s">
        <v>1917</v>
      </c>
      <c r="B175" s="43" t="s">
        <v>827</v>
      </c>
      <c r="C175" s="43" t="s">
        <v>90</v>
      </c>
      <c r="D175" s="44" t="s">
        <v>14</v>
      </c>
      <c r="E175" s="1" t="s">
        <v>1918</v>
      </c>
      <c r="F175" s="1" t="s">
        <v>1918</v>
      </c>
      <c r="G175" s="45">
        <f>SUM(G176:G180)</f>
        <v>310.8</v>
      </c>
    </row>
    <row r="176" spans="1:7" x14ac:dyDescent="0.25">
      <c r="A176" s="49" t="s">
        <v>1919</v>
      </c>
      <c r="B176" s="49"/>
      <c r="C176" s="50">
        <v>74.930000000000007</v>
      </c>
      <c r="D176" s="50"/>
      <c r="E176" s="50"/>
      <c r="F176" s="50"/>
      <c r="G176" s="50">
        <f>PRODUCT(C176:F176)</f>
        <v>74.930000000000007</v>
      </c>
    </row>
    <row r="177" spans="1:7" x14ac:dyDescent="0.25">
      <c r="A177" s="49" t="s">
        <v>1920</v>
      </c>
      <c r="B177" s="49"/>
      <c r="C177" s="50">
        <v>18.89</v>
      </c>
      <c r="D177" s="50"/>
      <c r="E177" s="50"/>
      <c r="F177" s="50"/>
      <c r="G177" s="50">
        <f>PRODUCT(C177:F177)</f>
        <v>18.89</v>
      </c>
    </row>
    <row r="178" spans="1:7" x14ac:dyDescent="0.25">
      <c r="A178" s="49" t="s">
        <v>1921</v>
      </c>
      <c r="B178" s="49"/>
      <c r="C178" s="50">
        <v>19.73</v>
      </c>
      <c r="D178" s="50"/>
      <c r="E178" s="50"/>
      <c r="F178" s="50"/>
      <c r="G178" s="50">
        <f>PRODUCT(C178:F178)</f>
        <v>19.73</v>
      </c>
    </row>
    <row r="179" spans="1:7" x14ac:dyDescent="0.25">
      <c r="A179" s="49" t="s">
        <v>1922</v>
      </c>
      <c r="B179" s="49"/>
      <c r="C179" s="50">
        <v>113.61</v>
      </c>
      <c r="D179" s="50"/>
      <c r="E179" s="50"/>
      <c r="F179" s="50"/>
      <c r="G179" s="50">
        <f>PRODUCT(C179:F179)</f>
        <v>113.61</v>
      </c>
    </row>
    <row r="180" spans="1:7" x14ac:dyDescent="0.25">
      <c r="A180" s="49" t="s">
        <v>1895</v>
      </c>
      <c r="B180" s="49"/>
      <c r="C180" s="50">
        <v>83.64</v>
      </c>
      <c r="D180" s="50"/>
      <c r="E180" s="50"/>
      <c r="F180" s="50"/>
      <c r="G180" s="50">
        <f>PRODUCT(C180:F180)</f>
        <v>83.64</v>
      </c>
    </row>
    <row r="182" spans="1:7" ht="45" customHeight="1" x14ac:dyDescent="0.25">
      <c r="A182" s="43" t="s">
        <v>1923</v>
      </c>
      <c r="B182" s="43" t="s">
        <v>827</v>
      </c>
      <c r="C182" s="43" t="s">
        <v>92</v>
      </c>
      <c r="D182" s="44" t="s">
        <v>14</v>
      </c>
      <c r="E182" s="1" t="s">
        <v>1924</v>
      </c>
      <c r="F182" s="1" t="s">
        <v>1924</v>
      </c>
      <c r="G182" s="45">
        <f>SUM(G183:G185)</f>
        <v>119.82</v>
      </c>
    </row>
    <row r="183" spans="1:7" x14ac:dyDescent="0.25">
      <c r="A183" s="49" t="s">
        <v>1925</v>
      </c>
      <c r="B183" s="49"/>
      <c r="C183" s="50">
        <v>82.35</v>
      </c>
      <c r="D183" s="50"/>
      <c r="E183" s="50"/>
      <c r="F183" s="50"/>
      <c r="G183" s="50">
        <f>PRODUCT(C183:F183)</f>
        <v>82.35</v>
      </c>
    </row>
    <row r="184" spans="1:7" x14ac:dyDescent="0.25">
      <c r="A184" s="49" t="s">
        <v>1920</v>
      </c>
      <c r="B184" s="49"/>
      <c r="C184" s="50">
        <v>18.89</v>
      </c>
      <c r="D184" s="50"/>
      <c r="E184" s="50"/>
      <c r="F184" s="50"/>
      <c r="G184" s="50">
        <f>PRODUCT(C184:F184)</f>
        <v>18.89</v>
      </c>
    </row>
    <row r="185" spans="1:7" x14ac:dyDescent="0.25">
      <c r="A185" s="49" t="s">
        <v>1922</v>
      </c>
      <c r="B185" s="49"/>
      <c r="C185" s="50">
        <v>18.579999999999998</v>
      </c>
      <c r="D185" s="50"/>
      <c r="E185" s="50"/>
      <c r="F185" s="50"/>
      <c r="G185" s="50">
        <f>PRODUCT(C185:F185)</f>
        <v>18.579999999999998</v>
      </c>
    </row>
    <row r="187" spans="1:7" ht="45" customHeight="1" x14ac:dyDescent="0.25">
      <c r="A187" s="43" t="s">
        <v>1926</v>
      </c>
      <c r="B187" s="43" t="s">
        <v>827</v>
      </c>
      <c r="C187" s="43" t="s">
        <v>94</v>
      </c>
      <c r="D187" s="44" t="s">
        <v>14</v>
      </c>
      <c r="E187" s="1" t="s">
        <v>1927</v>
      </c>
      <c r="F187" s="1" t="s">
        <v>1927</v>
      </c>
      <c r="G187" s="45">
        <f>SUM(G188:G190)</f>
        <v>139.70000000000002</v>
      </c>
    </row>
    <row r="188" spans="1:7" x14ac:dyDescent="0.25">
      <c r="A188" s="49" t="s">
        <v>1928</v>
      </c>
      <c r="B188" s="49"/>
      <c r="C188" s="50">
        <v>109.54</v>
      </c>
      <c r="D188" s="50"/>
      <c r="E188" s="50"/>
      <c r="F188" s="50"/>
      <c r="G188" s="50">
        <f>PRODUCT(C188:F188)</f>
        <v>109.54</v>
      </c>
    </row>
    <row r="189" spans="1:7" x14ac:dyDescent="0.25">
      <c r="A189" s="49" t="s">
        <v>1920</v>
      </c>
      <c r="B189" s="49"/>
      <c r="C189" s="50">
        <v>18.89</v>
      </c>
      <c r="D189" s="50"/>
      <c r="E189" s="50"/>
      <c r="F189" s="50"/>
      <c r="G189" s="50">
        <f>PRODUCT(C189:F189)</f>
        <v>18.89</v>
      </c>
    </row>
    <row r="190" spans="1:7" x14ac:dyDescent="0.25">
      <c r="A190" s="49" t="s">
        <v>1922</v>
      </c>
      <c r="B190" s="49"/>
      <c r="C190" s="50">
        <v>11.27</v>
      </c>
      <c r="D190" s="50"/>
      <c r="E190" s="50"/>
      <c r="F190" s="50"/>
      <c r="G190" s="50">
        <f>PRODUCT(C190:F190)</f>
        <v>11.27</v>
      </c>
    </row>
    <row r="192" spans="1:7" ht="45" customHeight="1" x14ac:dyDescent="0.25">
      <c r="A192" s="43" t="s">
        <v>1929</v>
      </c>
      <c r="B192" s="43" t="s">
        <v>827</v>
      </c>
      <c r="C192" s="43" t="s">
        <v>96</v>
      </c>
      <c r="D192" s="44" t="s">
        <v>19</v>
      </c>
      <c r="E192" s="1" t="s">
        <v>1930</v>
      </c>
      <c r="F192" s="1" t="s">
        <v>1930</v>
      </c>
      <c r="G192" s="45">
        <f>SUM(G193:G197)</f>
        <v>20.7</v>
      </c>
    </row>
    <row r="193" spans="1:7" x14ac:dyDescent="0.25">
      <c r="A193" s="51" t="s">
        <v>1909</v>
      </c>
      <c r="B193" s="51" t="s">
        <v>181</v>
      </c>
      <c r="C193" s="52"/>
      <c r="D193" s="52"/>
      <c r="E193" s="52"/>
      <c r="F193" s="52"/>
      <c r="G193" s="53"/>
    </row>
    <row r="194" spans="1:7" x14ac:dyDescent="0.25">
      <c r="A194" s="49" t="s">
        <v>1911</v>
      </c>
      <c r="B194" s="49"/>
      <c r="C194" s="50">
        <v>18</v>
      </c>
      <c r="D194" s="50">
        <v>1</v>
      </c>
      <c r="E194" s="50">
        <v>0.3</v>
      </c>
      <c r="F194" s="50"/>
      <c r="G194" s="50">
        <f>PRODUCT(C194:F194)</f>
        <v>5.3999999999999995</v>
      </c>
    </row>
    <row r="195" spans="1:7" x14ac:dyDescent="0.25">
      <c r="A195" s="49" t="s">
        <v>1912</v>
      </c>
      <c r="B195" s="49"/>
      <c r="C195" s="50">
        <v>46</v>
      </c>
      <c r="D195" s="50">
        <v>0.5</v>
      </c>
      <c r="E195" s="50">
        <v>0.3</v>
      </c>
      <c r="F195" s="50"/>
      <c r="G195" s="50">
        <f>PRODUCT(C195:F195)</f>
        <v>6.8999999999999995</v>
      </c>
    </row>
    <row r="196" spans="1:7" x14ac:dyDescent="0.25">
      <c r="A196" s="49" t="s">
        <v>1913</v>
      </c>
      <c r="B196" s="49"/>
      <c r="C196" s="50">
        <v>16</v>
      </c>
      <c r="D196" s="50">
        <v>0.5</v>
      </c>
      <c r="E196" s="50">
        <v>0.3</v>
      </c>
      <c r="F196" s="50"/>
      <c r="G196" s="50">
        <f>PRODUCT(C196:F196)</f>
        <v>2.4</v>
      </c>
    </row>
    <row r="197" spans="1:7" x14ac:dyDescent="0.25">
      <c r="A197" s="49" t="s">
        <v>1914</v>
      </c>
      <c r="B197" s="49"/>
      <c r="C197" s="50">
        <v>20</v>
      </c>
      <c r="D197" s="50">
        <v>1</v>
      </c>
      <c r="E197" s="50">
        <v>0.3</v>
      </c>
      <c r="F197" s="50"/>
      <c r="G197" s="50">
        <f>PRODUCT(C197:F197)</f>
        <v>6</v>
      </c>
    </row>
    <row r="199" spans="1:7" ht="45" customHeight="1" x14ac:dyDescent="0.25">
      <c r="A199" s="43" t="s">
        <v>1931</v>
      </c>
      <c r="B199" s="43" t="s">
        <v>827</v>
      </c>
      <c r="C199" s="43" t="s">
        <v>98</v>
      </c>
      <c r="D199" s="44" t="s">
        <v>14</v>
      </c>
      <c r="E199" s="1" t="s">
        <v>1932</v>
      </c>
      <c r="F199" s="1" t="s">
        <v>1932</v>
      </c>
      <c r="G199" s="45">
        <f>SUM(G200:G211)</f>
        <v>565.62</v>
      </c>
    </row>
    <row r="200" spans="1:7" x14ac:dyDescent="0.25">
      <c r="A200" s="49" t="s">
        <v>1906</v>
      </c>
      <c r="B200" s="49"/>
      <c r="C200" s="50"/>
      <c r="D200" s="50">
        <v>14.91</v>
      </c>
      <c r="E200" s="50"/>
      <c r="F200" s="50"/>
      <c r="G200" s="50">
        <f t="shared" ref="G200:G205" si="0">PRODUCT(C200:F200)</f>
        <v>14.91</v>
      </c>
    </row>
    <row r="201" spans="1:7" x14ac:dyDescent="0.25">
      <c r="A201" s="49" t="s">
        <v>1906</v>
      </c>
      <c r="B201" s="49"/>
      <c r="C201" s="50"/>
      <c r="D201" s="50">
        <v>46.65</v>
      </c>
      <c r="E201" s="50"/>
      <c r="F201" s="50"/>
      <c r="G201" s="50">
        <f t="shared" si="0"/>
        <v>46.65</v>
      </c>
    </row>
    <row r="202" spans="1:7" x14ac:dyDescent="0.25">
      <c r="A202" s="49" t="s">
        <v>1907</v>
      </c>
      <c r="B202" s="49"/>
      <c r="C202" s="50"/>
      <c r="D202" s="50">
        <v>24</v>
      </c>
      <c r="E202" s="50"/>
      <c r="F202" s="50"/>
      <c r="G202" s="50">
        <f t="shared" si="0"/>
        <v>24</v>
      </c>
    </row>
    <row r="203" spans="1:7" x14ac:dyDescent="0.25">
      <c r="A203" s="49" t="s">
        <v>1908</v>
      </c>
      <c r="B203" s="49"/>
      <c r="C203" s="50"/>
      <c r="D203" s="50">
        <v>7.68</v>
      </c>
      <c r="E203" s="50"/>
      <c r="F203" s="50"/>
      <c r="G203" s="50">
        <f t="shared" si="0"/>
        <v>7.68</v>
      </c>
    </row>
    <row r="204" spans="1:7" x14ac:dyDescent="0.25">
      <c r="A204" s="49" t="s">
        <v>1933</v>
      </c>
      <c r="B204" s="49"/>
      <c r="C204" s="50"/>
      <c r="D204" s="50">
        <v>119.82</v>
      </c>
      <c r="E204" s="50"/>
      <c r="F204" s="50"/>
      <c r="G204" s="50">
        <f t="shared" si="0"/>
        <v>119.82</v>
      </c>
    </row>
    <row r="205" spans="1:7" x14ac:dyDescent="0.25">
      <c r="A205" s="49" t="s">
        <v>1934</v>
      </c>
      <c r="B205" s="49"/>
      <c r="C205" s="50">
        <v>2</v>
      </c>
      <c r="D205" s="50">
        <v>139.69999999999999</v>
      </c>
      <c r="E205" s="50"/>
      <c r="F205" s="50"/>
      <c r="G205" s="50">
        <f t="shared" si="0"/>
        <v>279.39999999999998</v>
      </c>
    </row>
    <row r="206" spans="1:7" x14ac:dyDescent="0.25">
      <c r="A206" s="51" t="s">
        <v>1935</v>
      </c>
      <c r="B206" s="51" t="s">
        <v>181</v>
      </c>
      <c r="C206" s="52"/>
      <c r="D206" s="52"/>
      <c r="E206" s="52"/>
      <c r="F206" s="52"/>
      <c r="G206" s="53"/>
    </row>
    <row r="207" spans="1:7" x14ac:dyDescent="0.25">
      <c r="A207" s="49" t="s">
        <v>1910</v>
      </c>
      <c r="B207" s="49"/>
      <c r="C207" s="50">
        <v>4</v>
      </c>
      <c r="D207" s="50">
        <v>2.2000000000000002</v>
      </c>
      <c r="E207" s="50">
        <v>2.2000000000000002</v>
      </c>
      <c r="F207" s="50">
        <v>1</v>
      </c>
      <c r="G207" s="50">
        <f>PRODUCT(C207:F207)</f>
        <v>19.360000000000003</v>
      </c>
    </row>
    <row r="208" spans="1:7" x14ac:dyDescent="0.25">
      <c r="A208" s="49" t="s">
        <v>1911</v>
      </c>
      <c r="B208" s="49"/>
      <c r="C208" s="50"/>
      <c r="D208" s="50">
        <v>18</v>
      </c>
      <c r="E208" s="50">
        <v>0.6</v>
      </c>
      <c r="F208" s="50">
        <v>1</v>
      </c>
      <c r="G208" s="50">
        <f>PRODUCT(C208:F208)</f>
        <v>10.799999999999999</v>
      </c>
    </row>
    <row r="209" spans="1:7" x14ac:dyDescent="0.25">
      <c r="A209" s="49" t="s">
        <v>1912</v>
      </c>
      <c r="B209" s="49"/>
      <c r="C209" s="50"/>
      <c r="D209" s="50">
        <v>46</v>
      </c>
      <c r="E209" s="50">
        <v>0.5</v>
      </c>
      <c r="F209" s="50">
        <v>1</v>
      </c>
      <c r="G209" s="50">
        <f>PRODUCT(C209:F209)</f>
        <v>23</v>
      </c>
    </row>
    <row r="210" spans="1:7" x14ac:dyDescent="0.25">
      <c r="A210" s="49" t="s">
        <v>1913</v>
      </c>
      <c r="B210" s="49"/>
      <c r="C210" s="50"/>
      <c r="D210" s="50">
        <v>16</v>
      </c>
      <c r="E210" s="50">
        <v>0.5</v>
      </c>
      <c r="F210" s="50">
        <v>1</v>
      </c>
      <c r="G210" s="50">
        <f>PRODUCT(C210:F210)</f>
        <v>8</v>
      </c>
    </row>
    <row r="211" spans="1:7" x14ac:dyDescent="0.25">
      <c r="A211" s="49" t="s">
        <v>1914</v>
      </c>
      <c r="B211" s="49"/>
      <c r="C211" s="50"/>
      <c r="D211" s="50">
        <v>20</v>
      </c>
      <c r="E211" s="50">
        <v>0.6</v>
      </c>
      <c r="F211" s="50">
        <v>1</v>
      </c>
      <c r="G211" s="50">
        <f>PRODUCT(C211:F211)</f>
        <v>12</v>
      </c>
    </row>
    <row r="213" spans="1:7" x14ac:dyDescent="0.25">
      <c r="B213" t="s">
        <v>1815</v>
      </c>
      <c r="C213" s="41" t="s">
        <v>7</v>
      </c>
      <c r="D213" s="42" t="s">
        <v>8</v>
      </c>
      <c r="E213" s="41" t="s">
        <v>9</v>
      </c>
    </row>
    <row r="214" spans="1:7" x14ac:dyDescent="0.25">
      <c r="B214" t="s">
        <v>1815</v>
      </c>
      <c r="C214" s="41" t="s">
        <v>10</v>
      </c>
      <c r="D214" s="42" t="s">
        <v>83</v>
      </c>
      <c r="E214" s="41" t="s">
        <v>84</v>
      </c>
    </row>
    <row r="215" spans="1:7" x14ac:dyDescent="0.25">
      <c r="B215" t="s">
        <v>1815</v>
      </c>
      <c r="C215" s="41" t="s">
        <v>85</v>
      </c>
      <c r="D215" s="42" t="s">
        <v>66</v>
      </c>
      <c r="E215" s="41" t="s">
        <v>100</v>
      </c>
    </row>
    <row r="217" spans="1:7" ht="45" customHeight="1" x14ac:dyDescent="0.25">
      <c r="A217" s="43" t="s">
        <v>1936</v>
      </c>
      <c r="B217" s="43" t="s">
        <v>827</v>
      </c>
      <c r="C217" s="43" t="s">
        <v>102</v>
      </c>
      <c r="D217" s="44" t="s">
        <v>19</v>
      </c>
      <c r="E217" s="1" t="s">
        <v>1937</v>
      </c>
      <c r="F217" s="1" t="s">
        <v>1937</v>
      </c>
      <c r="G217" s="45">
        <f>SUM(G218:G218)</f>
        <v>2.9399999999999995</v>
      </c>
    </row>
    <row r="218" spans="1:7" x14ac:dyDescent="0.25">
      <c r="A218" s="49" t="s">
        <v>1938</v>
      </c>
      <c r="B218" s="49"/>
      <c r="C218" s="50">
        <v>6</v>
      </c>
      <c r="D218" s="50">
        <v>1.4</v>
      </c>
      <c r="E218" s="50">
        <v>0.5</v>
      </c>
      <c r="F218" s="50">
        <v>0.7</v>
      </c>
      <c r="G218" s="50">
        <f>PRODUCT(C218:F218)</f>
        <v>2.9399999999999995</v>
      </c>
    </row>
    <row r="220" spans="1:7" ht="45" customHeight="1" x14ac:dyDescent="0.25">
      <c r="A220" s="43" t="s">
        <v>1939</v>
      </c>
      <c r="B220" s="43" t="s">
        <v>827</v>
      </c>
      <c r="C220" s="43" t="s">
        <v>104</v>
      </c>
      <c r="D220" s="44" t="s">
        <v>14</v>
      </c>
      <c r="E220" s="1" t="s">
        <v>1940</v>
      </c>
      <c r="F220" s="1" t="s">
        <v>1940</v>
      </c>
      <c r="G220" s="45">
        <f>SUM(G221:G250)</f>
        <v>472.34249999999986</v>
      </c>
    </row>
    <row r="221" spans="1:7" x14ac:dyDescent="0.25">
      <c r="A221" s="49" t="s">
        <v>1941</v>
      </c>
      <c r="B221" s="49"/>
      <c r="C221" s="50"/>
      <c r="D221" s="50">
        <v>35.71</v>
      </c>
      <c r="E221" s="50">
        <v>1.75</v>
      </c>
      <c r="F221" s="50"/>
      <c r="G221" s="50">
        <f t="shared" ref="G221:G242" si="1">PRODUCT(C221:F221)</f>
        <v>62.4925</v>
      </c>
    </row>
    <row r="222" spans="1:7" x14ac:dyDescent="0.25">
      <c r="A222" s="49"/>
      <c r="B222" s="49"/>
      <c r="C222" s="50"/>
      <c r="D222" s="50">
        <v>32.1</v>
      </c>
      <c r="E222" s="50">
        <v>1.75</v>
      </c>
      <c r="F222" s="50"/>
      <c r="G222" s="50">
        <f t="shared" si="1"/>
        <v>56.175000000000004</v>
      </c>
    </row>
    <row r="223" spans="1:7" x14ac:dyDescent="0.25">
      <c r="A223" s="49" t="s">
        <v>1942</v>
      </c>
      <c r="B223" s="49"/>
      <c r="C223" s="50"/>
      <c r="D223" s="50">
        <v>8.84</v>
      </c>
      <c r="E223" s="50">
        <v>1.75</v>
      </c>
      <c r="F223" s="50"/>
      <c r="G223" s="50">
        <f t="shared" si="1"/>
        <v>15.469999999999999</v>
      </c>
    </row>
    <row r="224" spans="1:7" x14ac:dyDescent="0.25">
      <c r="A224" s="49"/>
      <c r="B224" s="49"/>
      <c r="C224" s="50"/>
      <c r="D224" s="50">
        <v>24.08</v>
      </c>
      <c r="E224" s="50">
        <v>1.75</v>
      </c>
      <c r="F224" s="50"/>
      <c r="G224" s="50">
        <f t="shared" si="1"/>
        <v>42.14</v>
      </c>
    </row>
    <row r="225" spans="1:7" x14ac:dyDescent="0.25">
      <c r="A225" s="49"/>
      <c r="B225" s="49"/>
      <c r="C225" s="50"/>
      <c r="D225" s="50">
        <v>3.58</v>
      </c>
      <c r="E225" s="50">
        <v>1.75</v>
      </c>
      <c r="F225" s="50"/>
      <c r="G225" s="50">
        <f t="shared" si="1"/>
        <v>6.2650000000000006</v>
      </c>
    </row>
    <row r="226" spans="1:7" x14ac:dyDescent="0.25">
      <c r="A226" s="49"/>
      <c r="B226" s="49"/>
      <c r="C226" s="50"/>
      <c r="D226" s="50">
        <v>2.48</v>
      </c>
      <c r="E226" s="50">
        <v>1.75</v>
      </c>
      <c r="F226" s="50"/>
      <c r="G226" s="50">
        <f t="shared" si="1"/>
        <v>4.34</v>
      </c>
    </row>
    <row r="227" spans="1:7" x14ac:dyDescent="0.25">
      <c r="A227" s="49"/>
      <c r="B227" s="49"/>
      <c r="C227" s="50"/>
      <c r="D227" s="50">
        <v>1.83</v>
      </c>
      <c r="E227" s="50">
        <v>1.75</v>
      </c>
      <c r="F227" s="50"/>
      <c r="G227" s="50">
        <f t="shared" si="1"/>
        <v>3.2025000000000001</v>
      </c>
    </row>
    <row r="228" spans="1:7" x14ac:dyDescent="0.25">
      <c r="A228" s="49" t="s">
        <v>1943</v>
      </c>
      <c r="B228" s="49"/>
      <c r="C228" s="50"/>
      <c r="D228" s="50">
        <v>19.829999999999998</v>
      </c>
      <c r="E228" s="50">
        <v>1.1000000000000001</v>
      </c>
      <c r="F228" s="50"/>
      <c r="G228" s="50">
        <f t="shared" si="1"/>
        <v>21.812999999999999</v>
      </c>
    </row>
    <row r="229" spans="1:7" x14ac:dyDescent="0.25">
      <c r="A229" s="49"/>
      <c r="B229" s="49"/>
      <c r="C229" s="50"/>
      <c r="D229" s="50">
        <v>9</v>
      </c>
      <c r="E229" s="50">
        <v>1.1000000000000001</v>
      </c>
      <c r="F229" s="50"/>
      <c r="G229" s="50">
        <f t="shared" si="1"/>
        <v>9.9</v>
      </c>
    </row>
    <row r="230" spans="1:7" x14ac:dyDescent="0.25">
      <c r="A230" s="49" t="s">
        <v>1944</v>
      </c>
      <c r="B230" s="49"/>
      <c r="C230" s="50"/>
      <c r="D230" s="50">
        <v>18.3</v>
      </c>
      <c r="E230" s="50">
        <v>0.4</v>
      </c>
      <c r="F230" s="50"/>
      <c r="G230" s="50">
        <f t="shared" si="1"/>
        <v>7.32</v>
      </c>
    </row>
    <row r="231" spans="1:7" x14ac:dyDescent="0.25">
      <c r="A231" s="49"/>
      <c r="B231" s="49"/>
      <c r="C231" s="50"/>
      <c r="D231" s="50">
        <v>16</v>
      </c>
      <c r="E231" s="50">
        <v>0.4</v>
      </c>
      <c r="F231" s="50"/>
      <c r="G231" s="50">
        <f t="shared" si="1"/>
        <v>6.4</v>
      </c>
    </row>
    <row r="232" spans="1:7" x14ac:dyDescent="0.25">
      <c r="A232" s="49" t="s">
        <v>1945</v>
      </c>
      <c r="B232" s="49"/>
      <c r="C232" s="50">
        <v>4</v>
      </c>
      <c r="D232" s="50">
        <v>1.23</v>
      </c>
      <c r="E232" s="50"/>
      <c r="F232" s="50"/>
      <c r="G232" s="50">
        <f t="shared" si="1"/>
        <v>4.92</v>
      </c>
    </row>
    <row r="233" spans="1:7" x14ac:dyDescent="0.25">
      <c r="A233" s="49"/>
      <c r="B233" s="49"/>
      <c r="C233" s="50">
        <v>4</v>
      </c>
      <c r="D233" s="50">
        <v>1.23</v>
      </c>
      <c r="E233" s="50"/>
      <c r="F233" s="50"/>
      <c r="G233" s="50">
        <f t="shared" si="1"/>
        <v>4.92</v>
      </c>
    </row>
    <row r="234" spans="1:7" x14ac:dyDescent="0.25">
      <c r="A234" s="49" t="s">
        <v>1946</v>
      </c>
      <c r="B234" s="49"/>
      <c r="C234" s="50"/>
      <c r="D234" s="50">
        <v>0.59</v>
      </c>
      <c r="E234" s="50"/>
      <c r="F234" s="50"/>
      <c r="G234" s="50">
        <f t="shared" si="1"/>
        <v>0.59</v>
      </c>
    </row>
    <row r="235" spans="1:7" x14ac:dyDescent="0.25">
      <c r="A235" s="49"/>
      <c r="B235" s="49"/>
      <c r="C235" s="50"/>
      <c r="D235" s="50">
        <v>1.08</v>
      </c>
      <c r="E235" s="50">
        <v>1.4</v>
      </c>
      <c r="F235" s="50"/>
      <c r="G235" s="50">
        <f t="shared" si="1"/>
        <v>1.512</v>
      </c>
    </row>
    <row r="236" spans="1:7" x14ac:dyDescent="0.25">
      <c r="A236" s="49" t="s">
        <v>1947</v>
      </c>
      <c r="B236" s="49"/>
      <c r="C236" s="50"/>
      <c r="D236" s="50">
        <v>20.3</v>
      </c>
      <c r="E236" s="50">
        <v>1.8</v>
      </c>
      <c r="F236" s="50"/>
      <c r="G236" s="50">
        <f t="shared" si="1"/>
        <v>36.54</v>
      </c>
    </row>
    <row r="237" spans="1:7" x14ac:dyDescent="0.25">
      <c r="A237" s="49" t="s">
        <v>1948</v>
      </c>
      <c r="B237" s="49"/>
      <c r="C237" s="50"/>
      <c r="D237" s="50">
        <v>20.2</v>
      </c>
      <c r="E237" s="50">
        <v>1.05</v>
      </c>
      <c r="F237" s="50"/>
      <c r="G237" s="50">
        <f t="shared" si="1"/>
        <v>21.21</v>
      </c>
    </row>
    <row r="238" spans="1:7" x14ac:dyDescent="0.25">
      <c r="A238" s="49" t="s">
        <v>1949</v>
      </c>
      <c r="B238" s="49"/>
      <c r="C238" s="50">
        <v>6</v>
      </c>
      <c r="D238" s="50">
        <v>3.26</v>
      </c>
      <c r="E238" s="50"/>
      <c r="F238" s="50"/>
      <c r="G238" s="50">
        <f t="shared" si="1"/>
        <v>19.559999999999999</v>
      </c>
    </row>
    <row r="239" spans="1:7" x14ac:dyDescent="0.25">
      <c r="A239" s="49" t="s">
        <v>1950</v>
      </c>
      <c r="B239" s="49"/>
      <c r="C239" s="50"/>
      <c r="D239" s="50">
        <v>27.66</v>
      </c>
      <c r="E239" s="50">
        <v>1.6</v>
      </c>
      <c r="F239" s="50"/>
      <c r="G239" s="50">
        <f t="shared" si="1"/>
        <v>44.256</v>
      </c>
    </row>
    <row r="240" spans="1:7" x14ac:dyDescent="0.25">
      <c r="A240" s="49" t="s">
        <v>1951</v>
      </c>
      <c r="B240" s="49"/>
      <c r="C240" s="50"/>
      <c r="D240" s="50">
        <v>27.7</v>
      </c>
      <c r="E240" s="50">
        <v>1.02</v>
      </c>
      <c r="F240" s="50"/>
      <c r="G240" s="50">
        <f t="shared" si="1"/>
        <v>28.254000000000001</v>
      </c>
    </row>
    <row r="241" spans="1:7" x14ac:dyDescent="0.25">
      <c r="A241" s="49" t="s">
        <v>1952</v>
      </c>
      <c r="B241" s="49"/>
      <c r="C241" s="50">
        <v>10</v>
      </c>
      <c r="D241" s="50">
        <v>3.19</v>
      </c>
      <c r="E241" s="50"/>
      <c r="F241" s="50"/>
      <c r="G241" s="50">
        <f t="shared" si="1"/>
        <v>31.9</v>
      </c>
    </row>
    <row r="242" spans="1:7" x14ac:dyDescent="0.25">
      <c r="A242" s="49" t="s">
        <v>1953</v>
      </c>
      <c r="B242" s="49"/>
      <c r="C242" s="50"/>
      <c r="D242" s="50">
        <v>10.050000000000001</v>
      </c>
      <c r="E242" s="50">
        <v>0.45</v>
      </c>
      <c r="F242" s="50"/>
      <c r="G242" s="50">
        <f t="shared" si="1"/>
        <v>4.5225000000000009</v>
      </c>
    </row>
    <row r="243" spans="1:7" x14ac:dyDescent="0.25">
      <c r="A243" s="49" t="s">
        <v>1895</v>
      </c>
      <c r="B243" s="49"/>
      <c r="C243" s="50"/>
      <c r="D243" s="50"/>
      <c r="E243" s="50"/>
      <c r="F243" s="50"/>
      <c r="G243" s="50"/>
    </row>
    <row r="244" spans="1:7" x14ac:dyDescent="0.25">
      <c r="A244" s="49"/>
      <c r="B244" s="49"/>
      <c r="C244" s="50"/>
      <c r="D244" s="50">
        <v>35</v>
      </c>
      <c r="E244" s="50">
        <v>0.3</v>
      </c>
      <c r="F244" s="50"/>
      <c r="G244" s="50">
        <f t="shared" ref="G244:G250" si="2">PRODUCT(C244:F244)</f>
        <v>10.5</v>
      </c>
    </row>
    <row r="245" spans="1:7" x14ac:dyDescent="0.25">
      <c r="A245" s="49"/>
      <c r="B245" s="49"/>
      <c r="C245" s="50"/>
      <c r="D245" s="50">
        <v>20</v>
      </c>
      <c r="E245" s="50">
        <v>0.6</v>
      </c>
      <c r="F245" s="50"/>
      <c r="G245" s="50">
        <f t="shared" si="2"/>
        <v>12</v>
      </c>
    </row>
    <row r="246" spans="1:7" x14ac:dyDescent="0.25">
      <c r="A246" s="49"/>
      <c r="B246" s="49"/>
      <c r="C246" s="50"/>
      <c r="D246" s="50">
        <v>15</v>
      </c>
      <c r="E246" s="50">
        <v>0.7</v>
      </c>
      <c r="F246" s="50"/>
      <c r="G246" s="50">
        <f t="shared" si="2"/>
        <v>10.5</v>
      </c>
    </row>
    <row r="247" spans="1:7" x14ac:dyDescent="0.25">
      <c r="A247" s="49"/>
      <c r="B247" s="49"/>
      <c r="C247" s="50"/>
      <c r="D247" s="50">
        <v>1.8</v>
      </c>
      <c r="E247" s="50">
        <v>0.6</v>
      </c>
      <c r="F247" s="50"/>
      <c r="G247" s="50">
        <f t="shared" si="2"/>
        <v>1.08</v>
      </c>
    </row>
    <row r="248" spans="1:7" x14ac:dyDescent="0.25">
      <c r="A248" s="49"/>
      <c r="B248" s="49"/>
      <c r="C248" s="50"/>
      <c r="D248" s="50">
        <v>0.9</v>
      </c>
      <c r="E248" s="50">
        <v>0.3</v>
      </c>
      <c r="F248" s="50"/>
      <c r="G248" s="50">
        <f t="shared" si="2"/>
        <v>0.27</v>
      </c>
    </row>
    <row r="249" spans="1:7" x14ac:dyDescent="0.25">
      <c r="A249" s="49"/>
      <c r="B249" s="49"/>
      <c r="C249" s="50"/>
      <c r="D249" s="50">
        <v>5.0999999999999996</v>
      </c>
      <c r="E249" s="50">
        <v>0.3</v>
      </c>
      <c r="F249" s="50"/>
      <c r="G249" s="50">
        <f t="shared" si="2"/>
        <v>1.5299999999999998</v>
      </c>
    </row>
    <row r="250" spans="1:7" x14ac:dyDescent="0.25">
      <c r="A250" s="49"/>
      <c r="B250" s="49"/>
      <c r="C250" s="50">
        <v>4</v>
      </c>
      <c r="D250" s="50">
        <v>2.2999999999999998</v>
      </c>
      <c r="E250" s="50">
        <v>0.3</v>
      </c>
      <c r="F250" s="50"/>
      <c r="G250" s="50">
        <f t="shared" si="2"/>
        <v>2.76</v>
      </c>
    </row>
    <row r="252" spans="1:7" ht="45" customHeight="1" x14ac:dyDescent="0.25">
      <c r="A252" s="43" t="s">
        <v>1954</v>
      </c>
      <c r="B252" s="43" t="s">
        <v>827</v>
      </c>
      <c r="C252" s="43" t="s">
        <v>106</v>
      </c>
      <c r="D252" s="44" t="s">
        <v>14</v>
      </c>
      <c r="E252" s="1" t="s">
        <v>1955</v>
      </c>
      <c r="F252" s="1" t="s">
        <v>1955</v>
      </c>
      <c r="G252" s="45">
        <f>SUM(G253:G258)</f>
        <v>22.490000000000002</v>
      </c>
    </row>
    <row r="253" spans="1:7" x14ac:dyDescent="0.25">
      <c r="A253" s="49" t="s">
        <v>1956</v>
      </c>
      <c r="B253" s="49"/>
      <c r="C253" s="50">
        <v>6.2</v>
      </c>
      <c r="D253" s="50"/>
      <c r="E253" s="50"/>
      <c r="F253" s="50"/>
      <c r="G253" s="50">
        <f t="shared" ref="G253:G258" si="3">PRODUCT(C253:F253)</f>
        <v>6.2</v>
      </c>
    </row>
    <row r="254" spans="1:7" x14ac:dyDescent="0.25">
      <c r="A254" s="49" t="s">
        <v>1957</v>
      </c>
      <c r="B254" s="49"/>
      <c r="C254" s="50">
        <v>1.41</v>
      </c>
      <c r="D254" s="50"/>
      <c r="E254" s="50"/>
      <c r="F254" s="50"/>
      <c r="G254" s="50">
        <f t="shared" si="3"/>
        <v>1.41</v>
      </c>
    </row>
    <row r="255" spans="1:7" x14ac:dyDescent="0.25">
      <c r="A255" s="49"/>
      <c r="B255" s="49"/>
      <c r="C255" s="50">
        <v>4.4000000000000004</v>
      </c>
      <c r="D255" s="50"/>
      <c r="E255" s="50"/>
      <c r="F255" s="50"/>
      <c r="G255" s="50">
        <f t="shared" si="3"/>
        <v>4.4000000000000004</v>
      </c>
    </row>
    <row r="256" spans="1:7" x14ac:dyDescent="0.25">
      <c r="A256" s="49" t="s">
        <v>1958</v>
      </c>
      <c r="B256" s="49"/>
      <c r="C256" s="50">
        <v>1.61</v>
      </c>
      <c r="D256" s="50"/>
      <c r="E256" s="50"/>
      <c r="F256" s="50"/>
      <c r="G256" s="50">
        <f t="shared" si="3"/>
        <v>1.61</v>
      </c>
    </row>
    <row r="257" spans="1:7" x14ac:dyDescent="0.25">
      <c r="A257" s="49" t="s">
        <v>1959</v>
      </c>
      <c r="B257" s="49"/>
      <c r="C257" s="50">
        <v>2.15</v>
      </c>
      <c r="D257" s="50"/>
      <c r="E257" s="50"/>
      <c r="F257" s="50"/>
      <c r="G257" s="50">
        <f t="shared" si="3"/>
        <v>2.15</v>
      </c>
    </row>
    <row r="258" spans="1:7" x14ac:dyDescent="0.25">
      <c r="A258" s="49" t="s">
        <v>1960</v>
      </c>
      <c r="B258" s="49"/>
      <c r="C258" s="50">
        <v>6.72</v>
      </c>
      <c r="D258" s="50"/>
      <c r="E258" s="50"/>
      <c r="F258" s="50"/>
      <c r="G258" s="50">
        <f t="shared" si="3"/>
        <v>6.72</v>
      </c>
    </row>
    <row r="260" spans="1:7" ht="45" customHeight="1" x14ac:dyDescent="0.25">
      <c r="A260" s="43" t="s">
        <v>1961</v>
      </c>
      <c r="B260" s="43" t="s">
        <v>827</v>
      </c>
      <c r="C260" s="43" t="s">
        <v>108</v>
      </c>
      <c r="D260" s="44" t="s">
        <v>14</v>
      </c>
      <c r="E260" s="1" t="s">
        <v>109</v>
      </c>
      <c r="F260" s="1" t="s">
        <v>109</v>
      </c>
      <c r="G260" s="45">
        <f>SUM(G261:G264)</f>
        <v>18.659999999999997</v>
      </c>
    </row>
    <row r="261" spans="1:7" x14ac:dyDescent="0.25">
      <c r="A261" s="49"/>
      <c r="B261" s="49"/>
      <c r="C261" s="50"/>
      <c r="D261" s="50">
        <v>20</v>
      </c>
      <c r="E261" s="50">
        <v>0.3</v>
      </c>
      <c r="F261" s="50"/>
      <c r="G261" s="50">
        <f>PRODUCT(C261:F261)</f>
        <v>6</v>
      </c>
    </row>
    <row r="262" spans="1:7" x14ac:dyDescent="0.25">
      <c r="A262" s="49"/>
      <c r="B262" s="49"/>
      <c r="C262" s="50"/>
      <c r="D262" s="50">
        <v>15</v>
      </c>
      <c r="E262" s="50">
        <v>0.7</v>
      </c>
      <c r="F262" s="50"/>
      <c r="G262" s="50">
        <f>PRODUCT(C262:F262)</f>
        <v>10.5</v>
      </c>
    </row>
    <row r="263" spans="1:7" x14ac:dyDescent="0.25">
      <c r="A263" s="49"/>
      <c r="B263" s="49"/>
      <c r="C263" s="50"/>
      <c r="D263" s="50">
        <v>1.8</v>
      </c>
      <c r="E263" s="50">
        <v>0.6</v>
      </c>
      <c r="F263" s="50"/>
      <c r="G263" s="50">
        <f>PRODUCT(C263:F263)</f>
        <v>1.08</v>
      </c>
    </row>
    <row r="264" spans="1:7" x14ac:dyDescent="0.25">
      <c r="A264" s="49"/>
      <c r="B264" s="49"/>
      <c r="C264" s="50">
        <v>2</v>
      </c>
      <c r="D264" s="50">
        <v>0.9</v>
      </c>
      <c r="E264" s="50">
        <v>0.6</v>
      </c>
      <c r="F264" s="50"/>
      <c r="G264" s="50">
        <f>PRODUCT(C264:F264)</f>
        <v>1.08</v>
      </c>
    </row>
    <row r="266" spans="1:7" ht="45" customHeight="1" x14ac:dyDescent="0.25">
      <c r="A266" s="43" t="s">
        <v>1962</v>
      </c>
      <c r="B266" s="43" t="s">
        <v>827</v>
      </c>
      <c r="C266" s="43" t="s">
        <v>110</v>
      </c>
      <c r="D266" s="44" t="s">
        <v>24</v>
      </c>
      <c r="E266" s="1" t="s">
        <v>1963</v>
      </c>
      <c r="F266" s="1" t="s">
        <v>1963</v>
      </c>
      <c r="G266" s="45">
        <f>SUM(G267:G270)</f>
        <v>221.5</v>
      </c>
    </row>
    <row r="267" spans="1:7" x14ac:dyDescent="0.25">
      <c r="A267" s="49" t="s">
        <v>1964</v>
      </c>
      <c r="B267" s="49"/>
      <c r="C267" s="50">
        <v>3</v>
      </c>
      <c r="D267" s="50">
        <v>2</v>
      </c>
      <c r="E267" s="50"/>
      <c r="F267" s="50"/>
      <c r="G267" s="50">
        <f>PRODUCT(C267:F267)</f>
        <v>6</v>
      </c>
    </row>
    <row r="268" spans="1:7" x14ac:dyDescent="0.25">
      <c r="A268" s="49" t="s">
        <v>1965</v>
      </c>
      <c r="B268" s="49"/>
      <c r="C268" s="50">
        <v>6</v>
      </c>
      <c r="D268" s="50">
        <v>3.75</v>
      </c>
      <c r="E268" s="50"/>
      <c r="F268" s="50"/>
      <c r="G268" s="50">
        <f>PRODUCT(C268:F268)</f>
        <v>22.5</v>
      </c>
    </row>
    <row r="269" spans="1:7" x14ac:dyDescent="0.25">
      <c r="A269" s="49" t="s">
        <v>1966</v>
      </c>
      <c r="B269" s="49"/>
      <c r="C269" s="50">
        <v>47</v>
      </c>
      <c r="D269" s="50">
        <v>4</v>
      </c>
      <c r="E269" s="50"/>
      <c r="F269" s="50"/>
      <c r="G269" s="50">
        <f>PRODUCT(C269:F269)</f>
        <v>188</v>
      </c>
    </row>
    <row r="270" spans="1:7" x14ac:dyDescent="0.25">
      <c r="A270" s="49" t="s">
        <v>1967</v>
      </c>
      <c r="B270" s="49"/>
      <c r="C270" s="50">
        <v>1</v>
      </c>
      <c r="D270" s="50">
        <v>5</v>
      </c>
      <c r="E270" s="50"/>
      <c r="F270" s="50"/>
      <c r="G270" s="50">
        <f>PRODUCT(C270:F270)</f>
        <v>5</v>
      </c>
    </row>
    <row r="272" spans="1:7" ht="45" customHeight="1" x14ac:dyDescent="0.25">
      <c r="A272" s="43" t="s">
        <v>1968</v>
      </c>
      <c r="B272" s="43" t="s">
        <v>827</v>
      </c>
      <c r="C272" s="43" t="s">
        <v>112</v>
      </c>
      <c r="D272" s="44" t="s">
        <v>24</v>
      </c>
      <c r="E272" s="1" t="s">
        <v>1969</v>
      </c>
      <c r="F272" s="1" t="s">
        <v>1969</v>
      </c>
      <c r="G272" s="45">
        <f>SUM(G273:G273)</f>
        <v>16</v>
      </c>
    </row>
    <row r="273" spans="1:7" x14ac:dyDescent="0.25">
      <c r="A273" s="49" t="s">
        <v>1970</v>
      </c>
      <c r="B273" s="49"/>
      <c r="C273" s="50">
        <v>4</v>
      </c>
      <c r="D273" s="50">
        <v>4</v>
      </c>
      <c r="E273" s="50"/>
      <c r="F273" s="50"/>
      <c r="G273" s="50">
        <f>PRODUCT(C273:F273)</f>
        <v>16</v>
      </c>
    </row>
    <row r="275" spans="1:7" ht="45" customHeight="1" x14ac:dyDescent="0.25">
      <c r="A275" s="43" t="s">
        <v>1971</v>
      </c>
      <c r="B275" s="43" t="s">
        <v>827</v>
      </c>
      <c r="C275" s="43" t="s">
        <v>114</v>
      </c>
      <c r="D275" s="44" t="s">
        <v>24</v>
      </c>
      <c r="E275" s="1" t="s">
        <v>1972</v>
      </c>
      <c r="F275" s="1" t="s">
        <v>1972</v>
      </c>
      <c r="G275" s="45">
        <f>SUM(G276:G277)</f>
        <v>29</v>
      </c>
    </row>
    <row r="276" spans="1:7" x14ac:dyDescent="0.25">
      <c r="A276" s="49" t="s">
        <v>1973</v>
      </c>
      <c r="B276" s="49"/>
      <c r="C276" s="50">
        <v>7</v>
      </c>
      <c r="D276" s="50">
        <v>2</v>
      </c>
      <c r="E276" s="50"/>
      <c r="F276" s="50"/>
      <c r="G276" s="50">
        <f>PRODUCT(C276:F276)</f>
        <v>14</v>
      </c>
    </row>
    <row r="277" spans="1:7" x14ac:dyDescent="0.25">
      <c r="A277" s="49" t="s">
        <v>1974</v>
      </c>
      <c r="B277" s="49"/>
      <c r="C277" s="50">
        <v>5</v>
      </c>
      <c r="D277" s="50">
        <v>3</v>
      </c>
      <c r="E277" s="50"/>
      <c r="F277" s="50"/>
      <c r="G277" s="50">
        <f>PRODUCT(C277:F277)</f>
        <v>15</v>
      </c>
    </row>
    <row r="279" spans="1:7" ht="45" customHeight="1" x14ac:dyDescent="0.25">
      <c r="A279" s="43" t="s">
        <v>1975</v>
      </c>
      <c r="B279" s="43" t="s">
        <v>827</v>
      </c>
      <c r="C279" s="43" t="s">
        <v>116</v>
      </c>
      <c r="D279" s="44" t="s">
        <v>24</v>
      </c>
      <c r="E279" s="1" t="s">
        <v>1976</v>
      </c>
      <c r="F279" s="1" t="s">
        <v>1976</v>
      </c>
      <c r="G279" s="45">
        <f>SUM(G280:G280)</f>
        <v>48</v>
      </c>
    </row>
    <row r="280" spans="1:7" x14ac:dyDescent="0.25">
      <c r="A280" s="49" t="s">
        <v>1977</v>
      </c>
      <c r="B280" s="49"/>
      <c r="C280" s="50">
        <v>48</v>
      </c>
      <c r="D280" s="50">
        <v>1</v>
      </c>
      <c r="E280" s="50"/>
      <c r="F280" s="50"/>
      <c r="G280" s="50">
        <f>PRODUCT(C280:F280)</f>
        <v>48</v>
      </c>
    </row>
    <row r="282" spans="1:7" ht="45" customHeight="1" x14ac:dyDescent="0.25">
      <c r="A282" s="43" t="s">
        <v>1978</v>
      </c>
      <c r="B282" s="43" t="s">
        <v>827</v>
      </c>
      <c r="C282" s="43" t="s">
        <v>118</v>
      </c>
      <c r="D282" s="44" t="s">
        <v>24</v>
      </c>
      <c r="E282" s="1" t="s">
        <v>1979</v>
      </c>
      <c r="F282" s="1" t="s">
        <v>1979</v>
      </c>
      <c r="G282" s="45">
        <f>SUM(G283:G288)</f>
        <v>100.5</v>
      </c>
    </row>
    <row r="283" spans="1:7" x14ac:dyDescent="0.25">
      <c r="A283" s="49" t="s">
        <v>1980</v>
      </c>
      <c r="B283" s="49"/>
      <c r="C283" s="50">
        <v>3</v>
      </c>
      <c r="D283" s="50">
        <v>1.5</v>
      </c>
      <c r="E283" s="50"/>
      <c r="F283" s="50"/>
      <c r="G283" s="50">
        <f t="shared" ref="G283:G288" si="4">PRODUCT(C283:F283)</f>
        <v>4.5</v>
      </c>
    </row>
    <row r="284" spans="1:7" x14ac:dyDescent="0.25">
      <c r="A284" s="49" t="s">
        <v>1981</v>
      </c>
      <c r="B284" s="49"/>
      <c r="C284" s="50">
        <v>3</v>
      </c>
      <c r="D284" s="50">
        <v>2.1</v>
      </c>
      <c r="E284" s="50"/>
      <c r="F284" s="50"/>
      <c r="G284" s="50">
        <f t="shared" si="4"/>
        <v>6.3000000000000007</v>
      </c>
    </row>
    <row r="285" spans="1:7" x14ac:dyDescent="0.25">
      <c r="A285" s="49" t="s">
        <v>1982</v>
      </c>
      <c r="B285" s="49"/>
      <c r="C285" s="50">
        <v>3</v>
      </c>
      <c r="D285" s="50">
        <v>2.4</v>
      </c>
      <c r="E285" s="50"/>
      <c r="F285" s="50"/>
      <c r="G285" s="50">
        <f t="shared" si="4"/>
        <v>7.1999999999999993</v>
      </c>
    </row>
    <row r="286" spans="1:7" x14ac:dyDescent="0.25">
      <c r="A286" s="49" t="s">
        <v>1983</v>
      </c>
      <c r="B286" s="49"/>
      <c r="C286" s="50">
        <v>15</v>
      </c>
      <c r="D286" s="50">
        <v>2.7</v>
      </c>
      <c r="E286" s="50"/>
      <c r="F286" s="50"/>
      <c r="G286" s="50">
        <f t="shared" si="4"/>
        <v>40.5</v>
      </c>
    </row>
    <row r="287" spans="1:7" x14ac:dyDescent="0.25">
      <c r="A287" s="49" t="s">
        <v>1984</v>
      </c>
      <c r="B287" s="49"/>
      <c r="C287" s="50">
        <v>2</v>
      </c>
      <c r="D287" s="50">
        <v>3</v>
      </c>
      <c r="E287" s="50"/>
      <c r="F287" s="50"/>
      <c r="G287" s="50">
        <f t="shared" si="4"/>
        <v>6</v>
      </c>
    </row>
    <row r="288" spans="1:7" x14ac:dyDescent="0.25">
      <c r="A288" s="49" t="s">
        <v>1985</v>
      </c>
      <c r="B288" s="49"/>
      <c r="C288" s="50">
        <v>10</v>
      </c>
      <c r="D288" s="50">
        <v>3.6</v>
      </c>
      <c r="E288" s="50"/>
      <c r="F288" s="50"/>
      <c r="G288" s="50">
        <f t="shared" si="4"/>
        <v>36</v>
      </c>
    </row>
    <row r="290" spans="1:7" ht="45" customHeight="1" x14ac:dyDescent="0.25">
      <c r="A290" s="43" t="s">
        <v>1986</v>
      </c>
      <c r="B290" s="43" t="s">
        <v>827</v>
      </c>
      <c r="C290" s="43" t="s">
        <v>120</v>
      </c>
      <c r="D290" s="44" t="s">
        <v>14</v>
      </c>
      <c r="E290" s="1" t="s">
        <v>1987</v>
      </c>
      <c r="F290" s="1" t="s">
        <v>1987</v>
      </c>
      <c r="G290" s="45">
        <f>SUM(G291:G293)</f>
        <v>108</v>
      </c>
    </row>
    <row r="291" spans="1:7" x14ac:dyDescent="0.25">
      <c r="A291" s="49" t="s">
        <v>1988</v>
      </c>
      <c r="B291" s="49"/>
      <c r="C291" s="50">
        <v>16</v>
      </c>
      <c r="D291" s="50">
        <v>2.4</v>
      </c>
      <c r="E291" s="50">
        <v>1.2</v>
      </c>
      <c r="F291" s="50"/>
      <c r="G291" s="50">
        <f>PRODUCT(C291:F291)</f>
        <v>46.08</v>
      </c>
    </row>
    <row r="292" spans="1:7" x14ac:dyDescent="0.25">
      <c r="A292" s="49" t="s">
        <v>1989</v>
      </c>
      <c r="B292" s="49"/>
      <c r="C292" s="50">
        <v>8</v>
      </c>
      <c r="D292" s="50">
        <v>3.3</v>
      </c>
      <c r="E292" s="50">
        <v>1.2</v>
      </c>
      <c r="F292" s="50"/>
      <c r="G292" s="50">
        <f>PRODUCT(C292:F292)</f>
        <v>31.679999999999996</v>
      </c>
    </row>
    <row r="293" spans="1:7" x14ac:dyDescent="0.25">
      <c r="A293" s="49" t="s">
        <v>1990</v>
      </c>
      <c r="B293" s="49"/>
      <c r="C293" s="50">
        <v>6</v>
      </c>
      <c r="D293" s="50">
        <v>4.2</v>
      </c>
      <c r="E293" s="50">
        <v>1.2</v>
      </c>
      <c r="F293" s="50"/>
      <c r="G293" s="50">
        <f>PRODUCT(C293:F293)</f>
        <v>30.240000000000002</v>
      </c>
    </row>
    <row r="295" spans="1:7" ht="45" customHeight="1" x14ac:dyDescent="0.25">
      <c r="A295" s="43" t="s">
        <v>1991</v>
      </c>
      <c r="B295" s="43" t="s">
        <v>827</v>
      </c>
      <c r="C295" s="43" t="s">
        <v>122</v>
      </c>
      <c r="D295" s="44" t="s">
        <v>14</v>
      </c>
      <c r="E295" s="1" t="s">
        <v>1992</v>
      </c>
      <c r="F295" s="1" t="s">
        <v>1992</v>
      </c>
      <c r="G295" s="45">
        <f>SUM(G296:G300)</f>
        <v>8.2199999999999989</v>
      </c>
    </row>
    <row r="296" spans="1:7" x14ac:dyDescent="0.25">
      <c r="A296" s="49"/>
      <c r="B296" s="49"/>
      <c r="C296" s="50">
        <v>1</v>
      </c>
      <c r="D296" s="50">
        <v>1</v>
      </c>
      <c r="E296" s="50">
        <v>0.9</v>
      </c>
      <c r="F296" s="50"/>
      <c r="G296" s="50">
        <f>PRODUCT(C296:F296)</f>
        <v>0.9</v>
      </c>
    </row>
    <row r="297" spans="1:7" x14ac:dyDescent="0.25">
      <c r="A297" s="49"/>
      <c r="B297" s="49"/>
      <c r="C297" s="50">
        <v>1</v>
      </c>
      <c r="D297" s="50">
        <v>3.6</v>
      </c>
      <c r="E297" s="50">
        <v>0.9</v>
      </c>
      <c r="F297" s="50"/>
      <c r="G297" s="50">
        <f>PRODUCT(C297:F297)</f>
        <v>3.24</v>
      </c>
    </row>
    <row r="298" spans="1:7" x14ac:dyDescent="0.25">
      <c r="A298" s="49"/>
      <c r="B298" s="49"/>
      <c r="C298" s="50">
        <v>1</v>
      </c>
      <c r="D298" s="50">
        <v>1</v>
      </c>
      <c r="E298" s="50">
        <v>0.6</v>
      </c>
      <c r="F298" s="50"/>
      <c r="G298" s="50">
        <f>PRODUCT(C298:F298)</f>
        <v>0.6</v>
      </c>
    </row>
    <row r="299" spans="1:7" x14ac:dyDescent="0.25">
      <c r="A299" s="49"/>
      <c r="B299" s="49"/>
      <c r="C299" s="50">
        <v>1</v>
      </c>
      <c r="D299" s="50">
        <v>3.8</v>
      </c>
      <c r="E299" s="50">
        <v>0.6</v>
      </c>
      <c r="F299" s="50"/>
      <c r="G299" s="50">
        <f>PRODUCT(C299:F299)</f>
        <v>2.2799999999999998</v>
      </c>
    </row>
    <row r="300" spans="1:7" x14ac:dyDescent="0.25">
      <c r="A300" s="49"/>
      <c r="B300" s="49"/>
      <c r="C300" s="50">
        <v>1</v>
      </c>
      <c r="D300" s="50">
        <v>1.5</v>
      </c>
      <c r="E300" s="50">
        <v>0.8</v>
      </c>
      <c r="F300" s="50"/>
      <c r="G300" s="50">
        <f>PRODUCT(C300:F300)</f>
        <v>1.2000000000000002</v>
      </c>
    </row>
    <row r="302" spans="1:7" x14ac:dyDescent="0.25">
      <c r="B302" t="s">
        <v>1815</v>
      </c>
      <c r="C302" s="41" t="s">
        <v>7</v>
      </c>
      <c r="D302" s="42" t="s">
        <v>8</v>
      </c>
      <c r="E302" s="41" t="s">
        <v>9</v>
      </c>
    </row>
    <row r="303" spans="1:7" x14ac:dyDescent="0.25">
      <c r="B303" t="s">
        <v>1815</v>
      </c>
      <c r="C303" s="41" t="s">
        <v>10</v>
      </c>
      <c r="D303" s="42" t="s">
        <v>83</v>
      </c>
      <c r="E303" s="41" t="s">
        <v>84</v>
      </c>
    </row>
    <row r="304" spans="1:7" x14ac:dyDescent="0.25">
      <c r="B304" t="s">
        <v>1815</v>
      </c>
      <c r="C304" s="41" t="s">
        <v>85</v>
      </c>
      <c r="D304" s="42" t="s">
        <v>83</v>
      </c>
      <c r="E304" s="41" t="s">
        <v>124</v>
      </c>
    </row>
    <row r="306" spans="1:8" ht="45" customHeight="1" x14ac:dyDescent="0.25">
      <c r="A306" s="43" t="s">
        <v>1993</v>
      </c>
      <c r="B306" s="43" t="s">
        <v>827</v>
      </c>
      <c r="C306" s="43" t="s">
        <v>126</v>
      </c>
      <c r="D306" s="44" t="s">
        <v>127</v>
      </c>
      <c r="E306" s="1" t="s">
        <v>1994</v>
      </c>
      <c r="F306" s="1" t="s">
        <v>1994</v>
      </c>
      <c r="G306" s="45">
        <f>SUM(G307:G313)</f>
        <v>7502.5930000000008</v>
      </c>
    </row>
    <row r="307" spans="1:8" x14ac:dyDescent="0.25">
      <c r="A307" s="51" t="s">
        <v>1995</v>
      </c>
      <c r="B307" s="51" t="s">
        <v>181</v>
      </c>
      <c r="C307" s="52"/>
      <c r="D307" s="52"/>
      <c r="E307" s="52"/>
      <c r="F307" s="52"/>
      <c r="G307" s="53"/>
    </row>
    <row r="308" spans="1:8" x14ac:dyDescent="0.25">
      <c r="A308" s="49" t="s">
        <v>1996</v>
      </c>
      <c r="B308" s="49"/>
      <c r="C308" s="50">
        <v>6</v>
      </c>
      <c r="D308" s="50">
        <v>3</v>
      </c>
      <c r="E308" s="50">
        <v>63.3</v>
      </c>
      <c r="F308" s="50">
        <v>1.1000000000000001</v>
      </c>
      <c r="G308" s="50">
        <f>PRODUCT(C308:F308)</f>
        <v>1253.3399999999999</v>
      </c>
    </row>
    <row r="309" spans="1:8" x14ac:dyDescent="0.25">
      <c r="A309" s="49" t="s">
        <v>1997</v>
      </c>
      <c r="B309" s="49"/>
      <c r="C309" s="50">
        <v>12</v>
      </c>
      <c r="D309" s="50">
        <v>3</v>
      </c>
      <c r="E309" s="50">
        <v>28.664999999999999</v>
      </c>
      <c r="F309" s="50">
        <v>1.1000000000000001</v>
      </c>
      <c r="G309" s="50">
        <f>PRODUCT(C309:F309)</f>
        <v>1135.1340000000002</v>
      </c>
    </row>
    <row r="310" spans="1:8" x14ac:dyDescent="0.25">
      <c r="A310" s="51" t="s">
        <v>1998</v>
      </c>
      <c r="B310" s="51" t="s">
        <v>181</v>
      </c>
      <c r="C310" s="52"/>
      <c r="D310" s="52"/>
      <c r="E310" s="52"/>
      <c r="F310" s="52"/>
      <c r="G310" s="53"/>
    </row>
    <row r="311" spans="1:8" x14ac:dyDescent="0.25">
      <c r="A311" s="49" t="s">
        <v>1999</v>
      </c>
      <c r="B311" s="49"/>
      <c r="C311" s="50">
        <v>6</v>
      </c>
      <c r="D311" s="50">
        <v>5.4</v>
      </c>
      <c r="E311" s="50">
        <v>50.5</v>
      </c>
      <c r="F311" s="50">
        <v>1.1000000000000001</v>
      </c>
      <c r="G311" s="50">
        <f>PRODUCT(C311:F311)</f>
        <v>1799.8200000000004</v>
      </c>
    </row>
    <row r="312" spans="1:8" x14ac:dyDescent="0.25">
      <c r="A312" s="49" t="s">
        <v>2000</v>
      </c>
      <c r="B312" s="49"/>
      <c r="C312" s="50">
        <v>35</v>
      </c>
      <c r="D312" s="50">
        <v>5.3</v>
      </c>
      <c r="E312" s="50">
        <v>12.9</v>
      </c>
      <c r="F312" s="50">
        <v>1.1000000000000001</v>
      </c>
      <c r="G312" s="50">
        <f>PRODUCT(C312:F312)</f>
        <v>2632.2450000000003</v>
      </c>
    </row>
    <row r="313" spans="1:8" x14ac:dyDescent="0.25">
      <c r="A313" s="49" t="s">
        <v>2001</v>
      </c>
      <c r="B313" s="49"/>
      <c r="C313" s="50">
        <v>10</v>
      </c>
      <c r="D313" s="50">
        <v>6820.54</v>
      </c>
      <c r="E313" s="50"/>
      <c r="F313" s="50"/>
      <c r="G313" s="50">
        <f>C313 * D313/100</f>
        <v>682.05399999999997</v>
      </c>
    </row>
    <row r="315" spans="1:8" ht="45" customHeight="1" x14ac:dyDescent="0.25">
      <c r="A315" s="43" t="s">
        <v>2002</v>
      </c>
      <c r="B315" s="43" t="s">
        <v>827</v>
      </c>
      <c r="C315" s="43" t="s">
        <v>129</v>
      </c>
      <c r="D315" s="44" t="s">
        <v>127</v>
      </c>
      <c r="E315" s="1" t="s">
        <v>2003</v>
      </c>
      <c r="F315" s="1" t="s">
        <v>2003</v>
      </c>
      <c r="G315" s="45">
        <f>SUM(G316:G317)</f>
        <v>1387.8220000000001</v>
      </c>
    </row>
    <row r="316" spans="1:8" x14ac:dyDescent="0.25">
      <c r="A316" s="49" t="s">
        <v>2004</v>
      </c>
      <c r="B316" s="49"/>
      <c r="C316" s="50">
        <v>45</v>
      </c>
      <c r="D316" s="50">
        <v>5.4</v>
      </c>
      <c r="E316" s="50">
        <v>4.72</v>
      </c>
      <c r="F316" s="50">
        <v>1.1000000000000001</v>
      </c>
      <c r="G316" s="50">
        <f>PRODUCT(C316:F316)</f>
        <v>1261.6560000000002</v>
      </c>
      <c r="H316">
        <v>40703</v>
      </c>
    </row>
    <row r="317" spans="1:8" x14ac:dyDescent="0.25">
      <c r="A317" s="49" t="s">
        <v>2001</v>
      </c>
      <c r="B317" s="49"/>
      <c r="C317" s="50">
        <v>10</v>
      </c>
      <c r="D317" s="50">
        <v>1261.6600000000001</v>
      </c>
      <c r="E317" s="50"/>
      <c r="F317" s="50"/>
      <c r="G317" s="50">
        <f>C317 * D317/100</f>
        <v>126.166</v>
      </c>
    </row>
    <row r="319" spans="1:8" x14ac:dyDescent="0.25">
      <c r="B319" t="s">
        <v>1815</v>
      </c>
      <c r="C319" s="41" t="s">
        <v>7</v>
      </c>
      <c r="D319" s="42" t="s">
        <v>8</v>
      </c>
      <c r="E319" s="41" t="s">
        <v>9</v>
      </c>
    </row>
    <row r="320" spans="1:8" x14ac:dyDescent="0.25">
      <c r="B320" t="s">
        <v>1815</v>
      </c>
      <c r="C320" s="41" t="s">
        <v>10</v>
      </c>
      <c r="D320" s="42" t="s">
        <v>131</v>
      </c>
      <c r="E320" s="41" t="s">
        <v>132</v>
      </c>
    </row>
    <row r="322" spans="1:7" ht="45" customHeight="1" x14ac:dyDescent="0.25">
      <c r="A322" s="43" t="s">
        <v>2005</v>
      </c>
      <c r="B322" s="43" t="s">
        <v>827</v>
      </c>
      <c r="C322" s="43" t="s">
        <v>134</v>
      </c>
      <c r="D322" s="44" t="s">
        <v>14</v>
      </c>
      <c r="E322" s="1" t="s">
        <v>2006</v>
      </c>
      <c r="F322" s="1" t="s">
        <v>2006</v>
      </c>
      <c r="G322" s="45">
        <f>SUM(G323:G324)</f>
        <v>9.5549999999999997</v>
      </c>
    </row>
    <row r="323" spans="1:7" x14ac:dyDescent="0.25">
      <c r="A323" s="46"/>
      <c r="B323" s="46" t="s">
        <v>1818</v>
      </c>
      <c r="C323" s="47" t="s">
        <v>1823</v>
      </c>
      <c r="D323" s="47" t="s">
        <v>1828</v>
      </c>
      <c r="E323" s="47"/>
      <c r="F323" s="47"/>
      <c r="G323" s="48"/>
    </row>
    <row r="324" spans="1:7" x14ac:dyDescent="0.25">
      <c r="A324" s="49"/>
      <c r="B324" s="49"/>
      <c r="C324" s="50">
        <v>27.3</v>
      </c>
      <c r="D324" s="50">
        <v>0.35</v>
      </c>
      <c r="E324" s="50"/>
      <c r="F324" s="50"/>
      <c r="G324" s="50">
        <f>PRODUCT(C324:F324)</f>
        <v>9.5549999999999997</v>
      </c>
    </row>
    <row r="326" spans="1:7" ht="45" customHeight="1" x14ac:dyDescent="0.25">
      <c r="A326" s="43" t="s">
        <v>2007</v>
      </c>
      <c r="B326" s="43" t="s">
        <v>827</v>
      </c>
      <c r="C326" s="43" t="s">
        <v>136</v>
      </c>
      <c r="D326" s="44" t="s">
        <v>14</v>
      </c>
      <c r="E326" s="1" t="s">
        <v>2008</v>
      </c>
      <c r="F326" s="1" t="s">
        <v>2008</v>
      </c>
      <c r="G326" s="45">
        <f>SUM(G327:G328)</f>
        <v>13.305599999999998</v>
      </c>
    </row>
    <row r="327" spans="1:7" x14ac:dyDescent="0.25">
      <c r="A327" s="46"/>
      <c r="B327" s="46" t="s">
        <v>1818</v>
      </c>
      <c r="C327" s="47" t="s">
        <v>1823</v>
      </c>
      <c r="D327" s="47" t="s">
        <v>1824</v>
      </c>
      <c r="E327" s="47"/>
      <c r="F327" s="47"/>
      <c r="G327" s="48"/>
    </row>
    <row r="328" spans="1:7" x14ac:dyDescent="0.25">
      <c r="A328" s="49"/>
      <c r="B328" s="49"/>
      <c r="C328" s="50">
        <v>27.72</v>
      </c>
      <c r="D328" s="50">
        <v>0.48</v>
      </c>
      <c r="E328" s="50"/>
      <c r="F328" s="50"/>
      <c r="G328" s="50">
        <f>PRODUCT(C328:F328)</f>
        <v>13.305599999999998</v>
      </c>
    </row>
    <row r="330" spans="1:7" ht="45" customHeight="1" x14ac:dyDescent="0.25">
      <c r="A330" s="43" t="s">
        <v>2009</v>
      </c>
      <c r="B330" s="43" t="s">
        <v>827</v>
      </c>
      <c r="C330" s="43" t="s">
        <v>138</v>
      </c>
      <c r="D330" s="44" t="s">
        <v>14</v>
      </c>
      <c r="E330" s="1" t="s">
        <v>2010</v>
      </c>
      <c r="F330" s="1" t="s">
        <v>2010</v>
      </c>
      <c r="G330" s="45">
        <f>SUM(G331:G332)</f>
        <v>16.683999999999997</v>
      </c>
    </row>
    <row r="331" spans="1:7" x14ac:dyDescent="0.25">
      <c r="A331" s="46"/>
      <c r="B331" s="46" t="s">
        <v>1818</v>
      </c>
      <c r="C331" s="47" t="s">
        <v>1823</v>
      </c>
      <c r="D331" s="47" t="s">
        <v>1824</v>
      </c>
      <c r="E331" s="47"/>
      <c r="F331" s="47"/>
      <c r="G331" s="48"/>
    </row>
    <row r="332" spans="1:7" x14ac:dyDescent="0.25">
      <c r="A332" s="49"/>
      <c r="B332" s="49"/>
      <c r="C332" s="50">
        <v>38.799999999999997</v>
      </c>
      <c r="D332" s="50">
        <v>0.43</v>
      </c>
      <c r="E332" s="50"/>
      <c r="F332" s="50"/>
      <c r="G332" s="50">
        <f>PRODUCT(C332:F332)</f>
        <v>16.683999999999997</v>
      </c>
    </row>
    <row r="334" spans="1:7" ht="45" customHeight="1" x14ac:dyDescent="0.25">
      <c r="A334" s="43" t="s">
        <v>2011</v>
      </c>
      <c r="B334" s="43" t="s">
        <v>827</v>
      </c>
      <c r="C334" s="43" t="s">
        <v>140</v>
      </c>
      <c r="D334" s="44" t="s">
        <v>14</v>
      </c>
      <c r="E334" s="1" t="s">
        <v>2012</v>
      </c>
      <c r="F334" s="1" t="s">
        <v>2012</v>
      </c>
      <c r="G334" s="45">
        <f>SUM(G335:G336)</f>
        <v>135.19999999999999</v>
      </c>
    </row>
    <row r="335" spans="1:7" x14ac:dyDescent="0.25">
      <c r="A335" s="46"/>
      <c r="B335" s="46" t="s">
        <v>1818</v>
      </c>
      <c r="C335" s="47" t="s">
        <v>1819</v>
      </c>
      <c r="D335" s="47"/>
      <c r="E335" s="47"/>
      <c r="F335" s="47"/>
      <c r="G335" s="48"/>
    </row>
    <row r="336" spans="1:7" x14ac:dyDescent="0.25">
      <c r="A336" s="49"/>
      <c r="B336" s="49"/>
      <c r="C336" s="50">
        <v>135.19999999999999</v>
      </c>
      <c r="D336" s="50"/>
      <c r="E336" s="50"/>
      <c r="F336" s="50"/>
      <c r="G336" s="50">
        <f>PRODUCT(C336:F336)</f>
        <v>135.19999999999999</v>
      </c>
    </row>
    <row r="338" spans="1:7" ht="45" customHeight="1" x14ac:dyDescent="0.25">
      <c r="A338" s="43" t="s">
        <v>2013</v>
      </c>
      <c r="B338" s="43" t="s">
        <v>827</v>
      </c>
      <c r="C338" s="43" t="s">
        <v>142</v>
      </c>
      <c r="D338" s="44" t="s">
        <v>14</v>
      </c>
      <c r="E338" s="1" t="s">
        <v>2014</v>
      </c>
      <c r="F338" s="1" t="s">
        <v>2014</v>
      </c>
      <c r="G338" s="45">
        <f>SUM(G339:G340)</f>
        <v>150</v>
      </c>
    </row>
    <row r="339" spans="1:7" x14ac:dyDescent="0.25">
      <c r="A339" s="46"/>
      <c r="B339" s="46" t="s">
        <v>1818</v>
      </c>
      <c r="C339" s="47" t="s">
        <v>1819</v>
      </c>
      <c r="D339" s="47"/>
      <c r="E339" s="47"/>
      <c r="F339" s="47"/>
      <c r="G339" s="48"/>
    </row>
    <row r="340" spans="1:7" x14ac:dyDescent="0.25">
      <c r="A340" s="49"/>
      <c r="B340" s="49"/>
      <c r="C340" s="50">
        <v>150</v>
      </c>
      <c r="D340" s="50"/>
      <c r="E340" s="50"/>
      <c r="F340" s="50"/>
      <c r="G340" s="50">
        <f>PRODUCT(C340:F340)</f>
        <v>150</v>
      </c>
    </row>
    <row r="342" spans="1:7" ht="45" customHeight="1" x14ac:dyDescent="0.25">
      <c r="A342" s="43" t="s">
        <v>2015</v>
      </c>
      <c r="B342" s="43" t="s">
        <v>827</v>
      </c>
      <c r="C342" s="43" t="s">
        <v>144</v>
      </c>
      <c r="D342" s="44" t="s">
        <v>31</v>
      </c>
      <c r="E342" s="1" t="s">
        <v>2016</v>
      </c>
      <c r="F342" s="1" t="s">
        <v>2016</v>
      </c>
      <c r="G342" s="45">
        <f>SUM(G343:G344)</f>
        <v>25</v>
      </c>
    </row>
    <row r="343" spans="1:7" x14ac:dyDescent="0.25">
      <c r="A343" s="46"/>
      <c r="B343" s="46" t="s">
        <v>1818</v>
      </c>
      <c r="C343" s="47" t="s">
        <v>1845</v>
      </c>
      <c r="D343" s="47"/>
      <c r="E343" s="47"/>
      <c r="F343" s="47"/>
      <c r="G343" s="48"/>
    </row>
    <row r="344" spans="1:7" x14ac:dyDescent="0.25">
      <c r="A344" s="49"/>
      <c r="B344" s="49"/>
      <c r="C344" s="50">
        <v>25</v>
      </c>
      <c r="D344" s="50"/>
      <c r="E344" s="50"/>
      <c r="F344" s="50"/>
      <c r="G344" s="50">
        <f>PRODUCT(C344:F344)</f>
        <v>25</v>
      </c>
    </row>
    <row r="346" spans="1:7" x14ac:dyDescent="0.25">
      <c r="B346" t="s">
        <v>1815</v>
      </c>
      <c r="C346" s="41" t="s">
        <v>7</v>
      </c>
      <c r="D346" s="42" t="s">
        <v>8</v>
      </c>
      <c r="E346" s="41" t="s">
        <v>9</v>
      </c>
    </row>
    <row r="347" spans="1:7" x14ac:dyDescent="0.25">
      <c r="B347" t="s">
        <v>1815</v>
      </c>
      <c r="C347" s="41" t="s">
        <v>10</v>
      </c>
      <c r="D347" s="42" t="s">
        <v>146</v>
      </c>
      <c r="E347" s="41" t="s">
        <v>147</v>
      </c>
    </row>
    <row r="348" spans="1:7" x14ac:dyDescent="0.25">
      <c r="B348" t="s">
        <v>1815</v>
      </c>
      <c r="C348" s="41" t="s">
        <v>85</v>
      </c>
      <c r="D348" s="42" t="s">
        <v>8</v>
      </c>
      <c r="E348" s="41" t="s">
        <v>148</v>
      </c>
    </row>
    <row r="350" spans="1:7" ht="45" customHeight="1" x14ac:dyDescent="0.25">
      <c r="A350" s="43" t="s">
        <v>2017</v>
      </c>
      <c r="B350" s="43" t="s">
        <v>827</v>
      </c>
      <c r="C350" s="43" t="s">
        <v>150</v>
      </c>
      <c r="D350" s="44" t="s">
        <v>14</v>
      </c>
      <c r="E350" s="1" t="s">
        <v>2018</v>
      </c>
      <c r="F350" s="1" t="s">
        <v>2018</v>
      </c>
      <c r="G350" s="45">
        <f>SUM(G351:G354)</f>
        <v>703.66</v>
      </c>
    </row>
    <row r="351" spans="1:7" x14ac:dyDescent="0.25">
      <c r="A351" s="46"/>
      <c r="B351" s="46" t="s">
        <v>1818</v>
      </c>
      <c r="C351" s="47" t="s">
        <v>1819</v>
      </c>
      <c r="D351" s="47"/>
      <c r="E351" s="47"/>
      <c r="F351" s="47"/>
      <c r="G351" s="48"/>
    </row>
    <row r="352" spans="1:7" x14ac:dyDescent="0.25">
      <c r="A352" s="49" t="s">
        <v>2019</v>
      </c>
      <c r="B352" s="49"/>
      <c r="C352" s="50">
        <v>509.97</v>
      </c>
      <c r="D352" s="50"/>
      <c r="E352" s="50"/>
      <c r="F352" s="50"/>
      <c r="G352" s="50">
        <f>PRODUCT(C352:F352)</f>
        <v>509.97</v>
      </c>
    </row>
    <row r="353" spans="1:7" x14ac:dyDescent="0.25">
      <c r="A353" s="49" t="s">
        <v>2020</v>
      </c>
      <c r="B353" s="49"/>
      <c r="C353" s="50">
        <v>110.05</v>
      </c>
      <c r="D353" s="50"/>
      <c r="E353" s="50"/>
      <c r="F353" s="50"/>
      <c r="G353" s="50">
        <f>PRODUCT(C353:F353)</f>
        <v>110.05</v>
      </c>
    </row>
    <row r="354" spans="1:7" x14ac:dyDescent="0.25">
      <c r="A354" s="49" t="s">
        <v>1895</v>
      </c>
      <c r="B354" s="49"/>
      <c r="C354" s="50">
        <v>83.64</v>
      </c>
      <c r="D354" s="50"/>
      <c r="E354" s="50"/>
      <c r="F354" s="50"/>
      <c r="G354" s="50">
        <f>PRODUCT(C354:F354)</f>
        <v>83.64</v>
      </c>
    </row>
    <row r="356" spans="1:7" ht="45" customHeight="1" x14ac:dyDescent="0.25">
      <c r="A356" s="43" t="s">
        <v>2021</v>
      </c>
      <c r="B356" s="43" t="s">
        <v>827</v>
      </c>
      <c r="C356" s="43" t="s">
        <v>152</v>
      </c>
      <c r="D356" s="44" t="s">
        <v>19</v>
      </c>
      <c r="E356" s="1" t="s">
        <v>2022</v>
      </c>
      <c r="F356" s="1" t="s">
        <v>2022</v>
      </c>
      <c r="G356" s="45">
        <f>SUM(G357:G360)</f>
        <v>206.35550000000001</v>
      </c>
    </row>
    <row r="357" spans="1:7" x14ac:dyDescent="0.25">
      <c r="A357" s="46"/>
      <c r="B357" s="46" t="s">
        <v>1818</v>
      </c>
      <c r="C357" s="47" t="s">
        <v>1819</v>
      </c>
      <c r="D357" s="47" t="s">
        <v>2023</v>
      </c>
      <c r="E357" s="47"/>
      <c r="F357" s="47"/>
      <c r="G357" s="48"/>
    </row>
    <row r="358" spans="1:7" x14ac:dyDescent="0.25">
      <c r="A358" s="49" t="s">
        <v>2019</v>
      </c>
      <c r="B358" s="49"/>
      <c r="C358" s="50">
        <v>509.97</v>
      </c>
      <c r="D358" s="50">
        <v>0.15</v>
      </c>
      <c r="E358" s="50"/>
      <c r="F358" s="50"/>
      <c r="G358" s="50">
        <f>PRODUCT(C358:F358)</f>
        <v>76.495500000000007</v>
      </c>
    </row>
    <row r="359" spans="1:7" x14ac:dyDescent="0.25">
      <c r="A359" s="49" t="s">
        <v>2020</v>
      </c>
      <c r="B359" s="49"/>
      <c r="C359" s="50">
        <v>110.05</v>
      </c>
      <c r="D359" s="50">
        <v>0.8</v>
      </c>
      <c r="E359" s="50"/>
      <c r="F359" s="50"/>
      <c r="G359" s="50">
        <f>PRODUCT(C359:F359)</f>
        <v>88.04</v>
      </c>
    </row>
    <row r="360" spans="1:7" x14ac:dyDescent="0.25">
      <c r="A360" s="49" t="s">
        <v>1895</v>
      </c>
      <c r="B360" s="49"/>
      <c r="C360" s="50">
        <v>83.64</v>
      </c>
      <c r="D360" s="50">
        <v>0.5</v>
      </c>
      <c r="E360" s="50"/>
      <c r="F360" s="50"/>
      <c r="G360" s="50">
        <f>PRODUCT(C360:F360)</f>
        <v>41.82</v>
      </c>
    </row>
    <row r="362" spans="1:7" ht="45" customHeight="1" x14ac:dyDescent="0.25">
      <c r="A362" s="43" t="s">
        <v>2024</v>
      </c>
      <c r="B362" s="43" t="s">
        <v>827</v>
      </c>
      <c r="C362" s="43" t="s">
        <v>154</v>
      </c>
      <c r="D362" s="44" t="s">
        <v>14</v>
      </c>
      <c r="E362" s="1" t="s">
        <v>2025</v>
      </c>
      <c r="F362" s="1" t="s">
        <v>2025</v>
      </c>
      <c r="G362" s="45">
        <f>SUM(G363:G367)</f>
        <v>766.95</v>
      </c>
    </row>
    <row r="363" spans="1:7" x14ac:dyDescent="0.25">
      <c r="A363" s="46"/>
      <c r="B363" s="46" t="s">
        <v>1818</v>
      </c>
      <c r="C363" s="47" t="s">
        <v>1819</v>
      </c>
      <c r="D363" s="47"/>
      <c r="E363" s="47"/>
      <c r="F363" s="47"/>
      <c r="G363" s="48"/>
    </row>
    <row r="364" spans="1:7" x14ac:dyDescent="0.25">
      <c r="A364" s="49" t="s">
        <v>2026</v>
      </c>
      <c r="B364" s="49"/>
      <c r="C364" s="50">
        <v>40.61</v>
      </c>
      <c r="D364" s="50"/>
      <c r="E364" s="50"/>
      <c r="F364" s="50"/>
      <c r="G364" s="50">
        <f>PRODUCT(C364:F364)</f>
        <v>40.61</v>
      </c>
    </row>
    <row r="365" spans="1:7" x14ac:dyDescent="0.25">
      <c r="A365" s="49" t="s">
        <v>2027</v>
      </c>
      <c r="B365" s="49"/>
      <c r="C365" s="50">
        <v>106.32</v>
      </c>
      <c r="D365" s="50"/>
      <c r="E365" s="50"/>
      <c r="F365" s="50"/>
      <c r="G365" s="50">
        <f>PRODUCT(C365:F365)</f>
        <v>106.32</v>
      </c>
    </row>
    <row r="366" spans="1:7" x14ac:dyDescent="0.25">
      <c r="A366" s="49" t="s">
        <v>2019</v>
      </c>
      <c r="B366" s="49"/>
      <c r="C366" s="50">
        <v>509.97</v>
      </c>
      <c r="D366" s="50"/>
      <c r="E366" s="50"/>
      <c r="F366" s="50"/>
      <c r="G366" s="50">
        <f>PRODUCT(C366:F366)</f>
        <v>509.97</v>
      </c>
    </row>
    <row r="367" spans="1:7" x14ac:dyDescent="0.25">
      <c r="A367" s="49" t="s">
        <v>2020</v>
      </c>
      <c r="B367" s="49"/>
      <c r="C367" s="50">
        <v>110.05</v>
      </c>
      <c r="D367" s="50"/>
      <c r="E367" s="50"/>
      <c r="F367" s="50"/>
      <c r="G367" s="50">
        <f>PRODUCT(C367:F367)</f>
        <v>110.05</v>
      </c>
    </row>
    <row r="369" spans="1:7" ht="45" customHeight="1" x14ac:dyDescent="0.25">
      <c r="A369" s="43" t="s">
        <v>2028</v>
      </c>
      <c r="B369" s="43" t="s">
        <v>827</v>
      </c>
      <c r="C369" s="43" t="s">
        <v>156</v>
      </c>
      <c r="D369" s="44" t="s">
        <v>19</v>
      </c>
      <c r="E369" s="1" t="s">
        <v>2029</v>
      </c>
      <c r="F369" s="1" t="s">
        <v>2029</v>
      </c>
      <c r="G369" s="45">
        <f>SUM(G370:G374)</f>
        <v>109.85380000000001</v>
      </c>
    </row>
    <row r="370" spans="1:7" x14ac:dyDescent="0.25">
      <c r="A370" s="46"/>
      <c r="B370" s="46" t="s">
        <v>1818</v>
      </c>
      <c r="C370" s="47" t="s">
        <v>1819</v>
      </c>
      <c r="D370" s="47" t="s">
        <v>2023</v>
      </c>
      <c r="E370" s="47"/>
      <c r="F370" s="47"/>
      <c r="G370" s="48"/>
    </row>
    <row r="371" spans="1:7" x14ac:dyDescent="0.25">
      <c r="A371" s="49" t="s">
        <v>2026</v>
      </c>
      <c r="B371" s="49"/>
      <c r="C371" s="50">
        <v>40.61</v>
      </c>
      <c r="D371" s="50">
        <v>7.0000000000000007E-2</v>
      </c>
      <c r="E371" s="50"/>
      <c r="F371" s="50"/>
      <c r="G371" s="50">
        <f>PRODUCT(C371:F371)</f>
        <v>2.8427000000000002</v>
      </c>
    </row>
    <row r="372" spans="1:7" x14ac:dyDescent="0.25">
      <c r="A372" s="49" t="s">
        <v>2027</v>
      </c>
      <c r="B372" s="49"/>
      <c r="C372" s="50">
        <v>106.32</v>
      </c>
      <c r="D372" s="50">
        <v>0.08</v>
      </c>
      <c r="E372" s="50"/>
      <c r="F372" s="50"/>
      <c r="G372" s="50">
        <f>PRODUCT(C372:F372)</f>
        <v>8.5055999999999994</v>
      </c>
    </row>
    <row r="373" spans="1:7" x14ac:dyDescent="0.25">
      <c r="A373" s="49" t="s">
        <v>2019</v>
      </c>
      <c r="B373" s="49"/>
      <c r="C373" s="50">
        <v>509.97</v>
      </c>
      <c r="D373" s="50">
        <v>0.15</v>
      </c>
      <c r="E373" s="50"/>
      <c r="F373" s="50"/>
      <c r="G373" s="50">
        <f>PRODUCT(C373:F373)</f>
        <v>76.495500000000007</v>
      </c>
    </row>
    <row r="374" spans="1:7" x14ac:dyDescent="0.25">
      <c r="A374" s="49" t="s">
        <v>2020</v>
      </c>
      <c r="B374" s="49"/>
      <c r="C374" s="50">
        <v>110.05</v>
      </c>
      <c r="D374" s="50">
        <v>0.2</v>
      </c>
      <c r="E374" s="50"/>
      <c r="F374" s="50"/>
      <c r="G374" s="50">
        <f>PRODUCT(C374:F374)</f>
        <v>22.01</v>
      </c>
    </row>
    <row r="376" spans="1:7" x14ac:dyDescent="0.25">
      <c r="B376" t="s">
        <v>1815</v>
      </c>
      <c r="C376" s="41" t="s">
        <v>7</v>
      </c>
      <c r="D376" s="42" t="s">
        <v>8</v>
      </c>
      <c r="E376" s="41" t="s">
        <v>9</v>
      </c>
    </row>
    <row r="377" spans="1:7" x14ac:dyDescent="0.25">
      <c r="B377" t="s">
        <v>1815</v>
      </c>
      <c r="C377" s="41" t="s">
        <v>10</v>
      </c>
      <c r="D377" s="42" t="s">
        <v>146</v>
      </c>
      <c r="E377" s="41" t="s">
        <v>147</v>
      </c>
    </row>
    <row r="378" spans="1:7" x14ac:dyDescent="0.25">
      <c r="B378" t="s">
        <v>1815</v>
      </c>
      <c r="C378" s="41" t="s">
        <v>85</v>
      </c>
      <c r="D378" s="42" t="s">
        <v>66</v>
      </c>
      <c r="E378" s="41" t="s">
        <v>158</v>
      </c>
    </row>
    <row r="380" spans="1:7" ht="45" customHeight="1" x14ac:dyDescent="0.25">
      <c r="A380" s="43" t="s">
        <v>2030</v>
      </c>
      <c r="B380" s="43" t="s">
        <v>827</v>
      </c>
      <c r="C380" s="43" t="s">
        <v>150</v>
      </c>
      <c r="D380" s="44" t="s">
        <v>14</v>
      </c>
      <c r="E380" s="1" t="s">
        <v>2018</v>
      </c>
      <c r="F380" s="1" t="s">
        <v>2018</v>
      </c>
      <c r="G380" s="45">
        <f>SUM(G381:G382)</f>
        <v>119.66</v>
      </c>
    </row>
    <row r="381" spans="1:7" x14ac:dyDescent="0.25">
      <c r="A381" s="46"/>
      <c r="B381" s="46" t="s">
        <v>1818</v>
      </c>
      <c r="C381" s="47" t="s">
        <v>1819</v>
      </c>
      <c r="D381" s="47"/>
      <c r="E381" s="47"/>
      <c r="F381" s="47"/>
      <c r="G381" s="48"/>
    </row>
    <row r="382" spans="1:7" x14ac:dyDescent="0.25">
      <c r="A382" s="49" t="s">
        <v>2031</v>
      </c>
      <c r="B382" s="49"/>
      <c r="C382" s="50">
        <v>119.66</v>
      </c>
      <c r="D382" s="50"/>
      <c r="E382" s="50"/>
      <c r="F382" s="50"/>
      <c r="G382" s="50">
        <f>PRODUCT(C382:F382)</f>
        <v>119.66</v>
      </c>
    </row>
    <row r="384" spans="1:7" ht="45" customHeight="1" x14ac:dyDescent="0.25">
      <c r="A384" s="43" t="s">
        <v>2032</v>
      </c>
      <c r="B384" s="43" t="s">
        <v>827</v>
      </c>
      <c r="C384" s="43" t="s">
        <v>152</v>
      </c>
      <c r="D384" s="44" t="s">
        <v>19</v>
      </c>
      <c r="E384" s="1" t="s">
        <v>2022</v>
      </c>
      <c r="F384" s="1" t="s">
        <v>2022</v>
      </c>
      <c r="G384" s="45">
        <f>SUM(G385:G386)</f>
        <v>17.948999999999998</v>
      </c>
    </row>
    <row r="385" spans="1:7" x14ac:dyDescent="0.25">
      <c r="A385" s="46"/>
      <c r="B385" s="46" t="s">
        <v>1818</v>
      </c>
      <c r="C385" s="47" t="s">
        <v>1819</v>
      </c>
      <c r="D385" s="47"/>
      <c r="E385" s="47"/>
      <c r="F385" s="47"/>
      <c r="G385" s="48"/>
    </row>
    <row r="386" spans="1:7" x14ac:dyDescent="0.25">
      <c r="A386" s="49" t="s">
        <v>2031</v>
      </c>
      <c r="B386" s="49"/>
      <c r="C386" s="50">
        <v>119.66</v>
      </c>
      <c r="D386" s="50">
        <v>0.15</v>
      </c>
      <c r="E386" s="50"/>
      <c r="F386" s="50"/>
      <c r="G386" s="50">
        <f>PRODUCT(C386:F386)</f>
        <v>17.948999999999998</v>
      </c>
    </row>
    <row r="388" spans="1:7" ht="45" customHeight="1" x14ac:dyDescent="0.25">
      <c r="A388" s="43" t="s">
        <v>2033</v>
      </c>
      <c r="B388" s="43" t="s">
        <v>827</v>
      </c>
      <c r="C388" s="43" t="s">
        <v>160</v>
      </c>
      <c r="D388" s="44" t="s">
        <v>14</v>
      </c>
      <c r="E388" s="1" t="s">
        <v>2034</v>
      </c>
      <c r="F388" s="1" t="s">
        <v>2034</v>
      </c>
      <c r="G388" s="45">
        <f>SUM(G389:G390)</f>
        <v>119.66</v>
      </c>
    </row>
    <row r="389" spans="1:7" x14ac:dyDescent="0.25">
      <c r="A389" s="46"/>
      <c r="B389" s="46" t="s">
        <v>1818</v>
      </c>
      <c r="C389" s="47" t="s">
        <v>1819</v>
      </c>
      <c r="D389" s="47"/>
      <c r="E389" s="47"/>
      <c r="F389" s="47"/>
      <c r="G389" s="48"/>
    </row>
    <row r="390" spans="1:7" x14ac:dyDescent="0.25">
      <c r="A390" s="49" t="s">
        <v>2031</v>
      </c>
      <c r="B390" s="49"/>
      <c r="C390" s="50">
        <v>119.66</v>
      </c>
      <c r="D390" s="50"/>
      <c r="E390" s="50"/>
      <c r="F390" s="50"/>
      <c r="G390" s="50">
        <f>PRODUCT(C390:F390)</f>
        <v>119.66</v>
      </c>
    </row>
    <row r="392" spans="1:7" ht="45" customHeight="1" x14ac:dyDescent="0.25">
      <c r="A392" s="43" t="s">
        <v>2035</v>
      </c>
      <c r="B392" s="43" t="s">
        <v>827</v>
      </c>
      <c r="C392" s="43" t="s">
        <v>162</v>
      </c>
      <c r="D392" s="44" t="s">
        <v>14</v>
      </c>
      <c r="E392" s="1" t="s">
        <v>2036</v>
      </c>
      <c r="F392" s="1" t="s">
        <v>2036</v>
      </c>
      <c r="G392" s="45">
        <f>SUM(G393:G394)</f>
        <v>119.66</v>
      </c>
    </row>
    <row r="393" spans="1:7" x14ac:dyDescent="0.25">
      <c r="A393" s="46"/>
      <c r="B393" s="46" t="s">
        <v>1818</v>
      </c>
      <c r="C393" s="47" t="s">
        <v>1819</v>
      </c>
      <c r="D393" s="47"/>
      <c r="E393" s="47"/>
      <c r="F393" s="47"/>
      <c r="G393" s="48"/>
    </row>
    <row r="394" spans="1:7" x14ac:dyDescent="0.25">
      <c r="A394" s="49" t="s">
        <v>2031</v>
      </c>
      <c r="B394" s="49"/>
      <c r="C394" s="50">
        <v>119.66</v>
      </c>
      <c r="D394" s="50"/>
      <c r="E394" s="50"/>
      <c r="F394" s="50"/>
      <c r="G394" s="50">
        <f>PRODUCT(C394:F394)</f>
        <v>119.66</v>
      </c>
    </row>
    <row r="396" spans="1:7" x14ac:dyDescent="0.25">
      <c r="B396" t="s">
        <v>1815</v>
      </c>
      <c r="C396" s="41" t="s">
        <v>7</v>
      </c>
      <c r="D396" s="42" t="s">
        <v>8</v>
      </c>
      <c r="E396" s="41" t="s">
        <v>9</v>
      </c>
    </row>
    <row r="397" spans="1:7" x14ac:dyDescent="0.25">
      <c r="B397" t="s">
        <v>1815</v>
      </c>
      <c r="C397" s="41" t="s">
        <v>10</v>
      </c>
      <c r="D397" s="42" t="s">
        <v>146</v>
      </c>
      <c r="E397" s="41" t="s">
        <v>147</v>
      </c>
    </row>
    <row r="398" spans="1:7" x14ac:dyDescent="0.25">
      <c r="B398" t="s">
        <v>1815</v>
      </c>
      <c r="C398" s="41" t="s">
        <v>85</v>
      </c>
      <c r="D398" s="42" t="s">
        <v>83</v>
      </c>
      <c r="E398" s="41" t="s">
        <v>164</v>
      </c>
    </row>
    <row r="400" spans="1:7" ht="45" customHeight="1" x14ac:dyDescent="0.25">
      <c r="A400" s="43" t="s">
        <v>2037</v>
      </c>
      <c r="B400" s="43" t="s">
        <v>827</v>
      </c>
      <c r="C400" s="43" t="s">
        <v>150</v>
      </c>
      <c r="D400" s="44" t="s">
        <v>14</v>
      </c>
      <c r="E400" s="1" t="s">
        <v>2018</v>
      </c>
      <c r="F400" s="1" t="s">
        <v>2018</v>
      </c>
      <c r="G400" s="45">
        <f>SUM(G401:G402)</f>
        <v>83.6</v>
      </c>
    </row>
    <row r="401" spans="1:7" x14ac:dyDescent="0.25">
      <c r="A401" s="46"/>
      <c r="B401" s="46" t="s">
        <v>1818</v>
      </c>
      <c r="C401" s="47" t="s">
        <v>1819</v>
      </c>
      <c r="D401" s="47"/>
      <c r="E401" s="47"/>
      <c r="F401" s="47"/>
      <c r="G401" s="48"/>
    </row>
    <row r="402" spans="1:7" x14ac:dyDescent="0.25">
      <c r="A402" s="49" t="s">
        <v>2038</v>
      </c>
      <c r="B402" s="49"/>
      <c r="C402" s="50">
        <v>83.6</v>
      </c>
      <c r="D402" s="50"/>
      <c r="E402" s="50"/>
      <c r="F402" s="50"/>
      <c r="G402" s="50">
        <f>PRODUCT(C402:F402)</f>
        <v>83.6</v>
      </c>
    </row>
    <row r="404" spans="1:7" ht="45" customHeight="1" x14ac:dyDescent="0.25">
      <c r="A404" s="43" t="s">
        <v>2039</v>
      </c>
      <c r="B404" s="43" t="s">
        <v>827</v>
      </c>
      <c r="C404" s="43" t="s">
        <v>166</v>
      </c>
      <c r="D404" s="44" t="s">
        <v>14</v>
      </c>
      <c r="E404" s="1" t="s">
        <v>2040</v>
      </c>
      <c r="F404" s="1" t="s">
        <v>2040</v>
      </c>
      <c r="G404" s="45">
        <f>SUM(G405:G406)</f>
        <v>83.6</v>
      </c>
    </row>
    <row r="405" spans="1:7" x14ac:dyDescent="0.25">
      <c r="A405" s="46"/>
      <c r="B405" s="46" t="s">
        <v>1818</v>
      </c>
      <c r="C405" s="47" t="s">
        <v>1819</v>
      </c>
      <c r="D405" s="47"/>
      <c r="E405" s="47"/>
      <c r="F405" s="47"/>
      <c r="G405" s="48"/>
    </row>
    <row r="406" spans="1:7" x14ac:dyDescent="0.25">
      <c r="A406" s="49" t="s">
        <v>2038</v>
      </c>
      <c r="B406" s="49"/>
      <c r="C406" s="50">
        <v>83.6</v>
      </c>
      <c r="D406" s="50"/>
      <c r="E406" s="50"/>
      <c r="F406" s="50"/>
      <c r="G406" s="50">
        <f>PRODUCT(C406:F406)</f>
        <v>83.6</v>
      </c>
    </row>
    <row r="408" spans="1:7" ht="45" customHeight="1" x14ac:dyDescent="0.25">
      <c r="A408" s="43" t="s">
        <v>2041</v>
      </c>
      <c r="B408" s="43" t="s">
        <v>827</v>
      </c>
      <c r="C408" s="43" t="s">
        <v>168</v>
      </c>
      <c r="D408" s="44" t="s">
        <v>14</v>
      </c>
      <c r="E408" s="1" t="s">
        <v>2042</v>
      </c>
      <c r="F408" s="1" t="s">
        <v>2042</v>
      </c>
      <c r="G408" s="45">
        <f>SUM(G409:G410)</f>
        <v>83.6</v>
      </c>
    </row>
    <row r="409" spans="1:7" x14ac:dyDescent="0.25">
      <c r="A409" s="46"/>
      <c r="B409" s="46" t="s">
        <v>1818</v>
      </c>
      <c r="C409" s="47" t="s">
        <v>1819</v>
      </c>
      <c r="D409" s="47"/>
      <c r="E409" s="47"/>
      <c r="F409" s="47"/>
      <c r="G409" s="48"/>
    </row>
    <row r="410" spans="1:7" x14ac:dyDescent="0.25">
      <c r="A410" s="49" t="s">
        <v>2038</v>
      </c>
      <c r="B410" s="49"/>
      <c r="C410" s="50">
        <v>83.6</v>
      </c>
      <c r="D410" s="50"/>
      <c r="E410" s="50"/>
      <c r="F410" s="50"/>
      <c r="G410" s="50">
        <f>PRODUCT(C410:F410)</f>
        <v>83.6</v>
      </c>
    </row>
    <row r="412" spans="1:7" ht="45" customHeight="1" x14ac:dyDescent="0.25">
      <c r="A412" s="43" t="s">
        <v>2043</v>
      </c>
      <c r="B412" s="43" t="s">
        <v>827</v>
      </c>
      <c r="C412" s="43" t="s">
        <v>170</v>
      </c>
      <c r="D412" s="44" t="s">
        <v>19</v>
      </c>
      <c r="E412" s="1" t="s">
        <v>2044</v>
      </c>
      <c r="F412" s="1" t="s">
        <v>2044</v>
      </c>
      <c r="G412" s="45">
        <f>SUM(G413:G414)</f>
        <v>5.1000000000000005</v>
      </c>
    </row>
    <row r="413" spans="1:7" x14ac:dyDescent="0.25">
      <c r="A413" s="46"/>
      <c r="B413" s="46" t="s">
        <v>1818</v>
      </c>
      <c r="C413" s="47" t="s">
        <v>1819</v>
      </c>
      <c r="D413" s="47" t="s">
        <v>2023</v>
      </c>
      <c r="E413" s="47"/>
      <c r="F413" s="47"/>
      <c r="G413" s="48"/>
    </row>
    <row r="414" spans="1:7" x14ac:dyDescent="0.25">
      <c r="A414" s="49" t="s">
        <v>2045</v>
      </c>
      <c r="B414" s="49"/>
      <c r="C414" s="50">
        <v>51</v>
      </c>
      <c r="D414" s="50">
        <v>0.1</v>
      </c>
      <c r="E414" s="50"/>
      <c r="F414" s="50"/>
      <c r="G414" s="50">
        <f>PRODUCT(C414:F414)</f>
        <v>5.1000000000000005</v>
      </c>
    </row>
    <row r="416" spans="1:7" ht="45" customHeight="1" x14ac:dyDescent="0.25">
      <c r="A416" s="43" t="s">
        <v>2046</v>
      </c>
      <c r="B416" s="43" t="s">
        <v>827</v>
      </c>
      <c r="C416" s="43" t="s">
        <v>172</v>
      </c>
      <c r="D416" s="44" t="s">
        <v>19</v>
      </c>
      <c r="E416" s="1" t="s">
        <v>2047</v>
      </c>
      <c r="F416" s="1" t="s">
        <v>2047</v>
      </c>
      <c r="G416" s="45">
        <f>SUM(G417:G418)</f>
        <v>25.5</v>
      </c>
    </row>
    <row r="417" spans="1:7" x14ac:dyDescent="0.25">
      <c r="A417" s="46"/>
      <c r="B417" s="46" t="s">
        <v>1818</v>
      </c>
      <c r="C417" s="47" t="s">
        <v>1819</v>
      </c>
      <c r="D417" s="47" t="s">
        <v>2023</v>
      </c>
      <c r="E417" s="47"/>
      <c r="F417" s="47"/>
      <c r="G417" s="48"/>
    </row>
    <row r="418" spans="1:7" x14ac:dyDescent="0.25">
      <c r="A418" s="49" t="s">
        <v>2045</v>
      </c>
      <c r="B418" s="49"/>
      <c r="C418" s="50">
        <v>51</v>
      </c>
      <c r="D418" s="50">
        <v>0.5</v>
      </c>
      <c r="E418" s="50"/>
      <c r="F418" s="50"/>
      <c r="G418" s="50">
        <f>PRODUCT(C418:F418)</f>
        <v>25.5</v>
      </c>
    </row>
    <row r="420" spans="1:7" x14ac:dyDescent="0.25">
      <c r="B420" t="s">
        <v>1815</v>
      </c>
      <c r="C420" s="41" t="s">
        <v>7</v>
      </c>
      <c r="D420" s="42" t="s">
        <v>8</v>
      </c>
      <c r="E420" s="41" t="s">
        <v>9</v>
      </c>
    </row>
    <row r="421" spans="1:7" x14ac:dyDescent="0.25">
      <c r="B421" t="s">
        <v>1815</v>
      </c>
      <c r="C421" s="41" t="s">
        <v>10</v>
      </c>
      <c r="D421" s="42" t="s">
        <v>146</v>
      </c>
      <c r="E421" s="41" t="s">
        <v>147</v>
      </c>
    </row>
    <row r="422" spans="1:7" x14ac:dyDescent="0.25">
      <c r="B422" t="s">
        <v>1815</v>
      </c>
      <c r="C422" s="41" t="s">
        <v>85</v>
      </c>
      <c r="D422" s="42" t="s">
        <v>131</v>
      </c>
      <c r="E422" s="41" t="s">
        <v>174</v>
      </c>
    </row>
    <row r="424" spans="1:7" ht="45" customHeight="1" x14ac:dyDescent="0.25">
      <c r="A424" s="43" t="s">
        <v>2048</v>
      </c>
      <c r="B424" s="43" t="s">
        <v>827</v>
      </c>
      <c r="C424" s="43" t="s">
        <v>176</v>
      </c>
      <c r="D424" s="44" t="s">
        <v>14</v>
      </c>
      <c r="E424" s="1" t="s">
        <v>2049</v>
      </c>
      <c r="F424" s="1" t="s">
        <v>2049</v>
      </c>
      <c r="G424" s="45">
        <f>SUM(G425:G426)</f>
        <v>1833.5</v>
      </c>
    </row>
    <row r="425" spans="1:7" x14ac:dyDescent="0.25">
      <c r="A425" s="46"/>
      <c r="B425" s="46" t="s">
        <v>1818</v>
      </c>
      <c r="C425" s="47" t="s">
        <v>2050</v>
      </c>
      <c r="D425" s="47"/>
      <c r="E425" s="47"/>
      <c r="F425" s="47"/>
      <c r="G425" s="48"/>
    </row>
    <row r="426" spans="1:7" x14ac:dyDescent="0.25">
      <c r="A426" s="49" t="s">
        <v>2051</v>
      </c>
      <c r="B426" s="49"/>
      <c r="C426" s="50">
        <v>1833.5</v>
      </c>
      <c r="D426" s="50"/>
      <c r="E426" s="50"/>
      <c r="F426" s="50"/>
      <c r="G426" s="50">
        <f>PRODUCT(C426:F426)</f>
        <v>1833.5</v>
      </c>
    </row>
    <row r="428" spans="1:7" ht="45" customHeight="1" x14ac:dyDescent="0.25">
      <c r="A428" s="43" t="s">
        <v>2052</v>
      </c>
      <c r="B428" s="43" t="s">
        <v>827</v>
      </c>
      <c r="C428" s="43" t="s">
        <v>178</v>
      </c>
      <c r="D428" s="44" t="s">
        <v>14</v>
      </c>
      <c r="E428" s="1" t="s">
        <v>2053</v>
      </c>
      <c r="F428" s="1" t="s">
        <v>2053</v>
      </c>
      <c r="G428" s="45">
        <f>SUM(G429:G430)</f>
        <v>1833.5</v>
      </c>
    </row>
    <row r="429" spans="1:7" x14ac:dyDescent="0.25">
      <c r="A429" s="46"/>
      <c r="B429" s="46" t="s">
        <v>1818</v>
      </c>
      <c r="C429" s="47" t="s">
        <v>2050</v>
      </c>
      <c r="D429" s="47"/>
      <c r="E429" s="47"/>
      <c r="F429" s="47"/>
      <c r="G429" s="48"/>
    </row>
    <row r="430" spans="1:7" x14ac:dyDescent="0.25">
      <c r="A430" s="49" t="s">
        <v>2051</v>
      </c>
      <c r="B430" s="49"/>
      <c r="C430" s="50">
        <v>1833.5</v>
      </c>
      <c r="D430" s="50"/>
      <c r="E430" s="50"/>
      <c r="F430" s="50"/>
      <c r="G430" s="50">
        <f>PRODUCT(C430:F430)</f>
        <v>1833.5</v>
      </c>
    </row>
    <row r="432" spans="1:7" ht="45" customHeight="1" x14ac:dyDescent="0.25">
      <c r="A432" s="43" t="s">
        <v>2054</v>
      </c>
      <c r="B432" s="43" t="s">
        <v>827</v>
      </c>
      <c r="C432" s="43" t="s">
        <v>180</v>
      </c>
      <c r="D432" s="44" t="s">
        <v>181</v>
      </c>
      <c r="E432" s="1" t="s">
        <v>2055</v>
      </c>
      <c r="F432" s="1" t="s">
        <v>2055</v>
      </c>
      <c r="G432" s="45">
        <f>SUM(G433:G434)</f>
        <v>176.01599999999999</v>
      </c>
    </row>
    <row r="433" spans="1:7" x14ac:dyDescent="0.25">
      <c r="A433" s="46"/>
      <c r="B433" s="46" t="s">
        <v>1818</v>
      </c>
      <c r="C433" s="47"/>
      <c r="D433" s="47" t="s">
        <v>2050</v>
      </c>
      <c r="E433" s="47" t="s">
        <v>1824</v>
      </c>
      <c r="F433" s="47" t="s">
        <v>2056</v>
      </c>
      <c r="G433" s="48"/>
    </row>
    <row r="434" spans="1:7" x14ac:dyDescent="0.25">
      <c r="A434" s="49" t="s">
        <v>2051</v>
      </c>
      <c r="B434" s="49"/>
      <c r="C434" s="50"/>
      <c r="D434" s="50">
        <v>1833.5</v>
      </c>
      <c r="E434" s="50">
        <v>0.04</v>
      </c>
      <c r="F434" s="50">
        <v>2.4</v>
      </c>
      <c r="G434" s="50">
        <f>PRODUCT(C434:F434)</f>
        <v>176.01599999999999</v>
      </c>
    </row>
    <row r="436" spans="1:7" ht="45" customHeight="1" x14ac:dyDescent="0.25">
      <c r="A436" s="43" t="s">
        <v>2057</v>
      </c>
      <c r="B436" s="43" t="s">
        <v>827</v>
      </c>
      <c r="C436" s="43" t="s">
        <v>183</v>
      </c>
      <c r="D436" s="44" t="s">
        <v>14</v>
      </c>
      <c r="E436" s="1" t="s">
        <v>2058</v>
      </c>
      <c r="F436" s="1" t="s">
        <v>2058</v>
      </c>
      <c r="G436" s="45">
        <f>SUM(G437:G438)</f>
        <v>1833.5</v>
      </c>
    </row>
    <row r="437" spans="1:7" x14ac:dyDescent="0.25">
      <c r="A437" s="46"/>
      <c r="B437" s="46" t="s">
        <v>1818</v>
      </c>
      <c r="C437" s="47"/>
      <c r="D437" s="47" t="s">
        <v>2050</v>
      </c>
      <c r="E437" s="47"/>
      <c r="F437" s="47"/>
      <c r="G437" s="48"/>
    </row>
    <row r="438" spans="1:7" x14ac:dyDescent="0.25">
      <c r="A438" s="49" t="s">
        <v>2051</v>
      </c>
      <c r="B438" s="49"/>
      <c r="C438" s="50"/>
      <c r="D438" s="50">
        <v>1833.5</v>
      </c>
      <c r="E438" s="50"/>
      <c r="F438" s="50"/>
      <c r="G438" s="50">
        <f>PRODUCT(C438:F438)</f>
        <v>1833.5</v>
      </c>
    </row>
    <row r="440" spans="1:7" ht="45" customHeight="1" x14ac:dyDescent="0.25">
      <c r="A440" s="43" t="s">
        <v>2059</v>
      </c>
      <c r="B440" s="43" t="s">
        <v>827</v>
      </c>
      <c r="C440" s="43" t="s">
        <v>160</v>
      </c>
      <c r="D440" s="44" t="s">
        <v>14</v>
      </c>
      <c r="E440" s="1" t="s">
        <v>2034</v>
      </c>
      <c r="F440" s="1" t="s">
        <v>2034</v>
      </c>
      <c r="G440" s="45">
        <f>SUM(G441:G442)</f>
        <v>1833.5</v>
      </c>
    </row>
    <row r="441" spans="1:7" x14ac:dyDescent="0.25">
      <c r="A441" s="46"/>
      <c r="B441" s="46" t="s">
        <v>1818</v>
      </c>
      <c r="C441" s="47" t="s">
        <v>1819</v>
      </c>
      <c r="D441" s="47"/>
      <c r="E441" s="47"/>
      <c r="F441" s="47"/>
      <c r="G441" s="48"/>
    </row>
    <row r="442" spans="1:7" x14ac:dyDescent="0.25">
      <c r="A442" s="49" t="s">
        <v>2031</v>
      </c>
      <c r="B442" s="49"/>
      <c r="C442" s="50">
        <v>1833.5</v>
      </c>
      <c r="D442" s="50"/>
      <c r="E442" s="50"/>
      <c r="F442" s="50"/>
      <c r="G442" s="50">
        <f>PRODUCT(C442:F442)</f>
        <v>1833.5</v>
      </c>
    </row>
    <row r="444" spans="1:7" ht="45" customHeight="1" x14ac:dyDescent="0.25">
      <c r="A444" s="43" t="s">
        <v>2060</v>
      </c>
      <c r="B444" s="43" t="s">
        <v>827</v>
      </c>
      <c r="C444" s="43" t="s">
        <v>185</v>
      </c>
      <c r="D444" s="44" t="s">
        <v>31</v>
      </c>
      <c r="E444" s="1" t="s">
        <v>2061</v>
      </c>
      <c r="F444" s="1" t="s">
        <v>2061</v>
      </c>
      <c r="G444" s="45">
        <f>SUM(G445:G446)</f>
        <v>1</v>
      </c>
    </row>
    <row r="445" spans="1:7" x14ac:dyDescent="0.25">
      <c r="A445" s="46"/>
      <c r="B445" s="46" t="s">
        <v>1818</v>
      </c>
      <c r="C445" s="47" t="s">
        <v>1845</v>
      </c>
      <c r="D445" s="47"/>
      <c r="E445" s="47"/>
      <c r="F445" s="47"/>
      <c r="G445" s="48"/>
    </row>
    <row r="446" spans="1:7" x14ac:dyDescent="0.25">
      <c r="A446" s="49" t="s">
        <v>2051</v>
      </c>
      <c r="B446" s="49"/>
      <c r="C446" s="50">
        <v>1</v>
      </c>
      <c r="D446" s="50"/>
      <c r="E446" s="50"/>
      <c r="F446" s="50"/>
      <c r="G446" s="50">
        <f>PRODUCT(C446:F446)</f>
        <v>1</v>
      </c>
    </row>
    <row r="448" spans="1:7" ht="45" customHeight="1" x14ac:dyDescent="0.25">
      <c r="A448" s="43" t="s">
        <v>2062</v>
      </c>
      <c r="B448" s="43" t="s">
        <v>827</v>
      </c>
      <c r="C448" s="43" t="s">
        <v>187</v>
      </c>
      <c r="D448" s="44" t="s">
        <v>31</v>
      </c>
      <c r="E448" s="1" t="s">
        <v>188</v>
      </c>
      <c r="F448" s="1" t="s">
        <v>188</v>
      </c>
      <c r="G448" s="45">
        <f>SUM(G449:G450)</f>
        <v>1</v>
      </c>
    </row>
    <row r="449" spans="1:7" x14ac:dyDescent="0.25">
      <c r="A449" s="46"/>
      <c r="B449" s="46" t="s">
        <v>1818</v>
      </c>
      <c r="C449" s="47" t="s">
        <v>1845</v>
      </c>
      <c r="D449" s="47"/>
      <c r="E449" s="47"/>
      <c r="F449" s="47"/>
      <c r="G449" s="48"/>
    </row>
    <row r="450" spans="1:7" x14ac:dyDescent="0.25">
      <c r="A450" s="49"/>
      <c r="B450" s="49"/>
      <c r="C450" s="50">
        <v>1</v>
      </c>
      <c r="D450" s="50"/>
      <c r="E450" s="50"/>
      <c r="F450" s="50"/>
      <c r="G450" s="50">
        <f>PRODUCT(C450:F450)</f>
        <v>1</v>
      </c>
    </row>
    <row r="452" spans="1:7" x14ac:dyDescent="0.25">
      <c r="B452" t="s">
        <v>1815</v>
      </c>
      <c r="C452" s="41" t="s">
        <v>7</v>
      </c>
      <c r="D452" s="42" t="s">
        <v>8</v>
      </c>
      <c r="E452" s="41" t="s">
        <v>9</v>
      </c>
    </row>
    <row r="453" spans="1:7" x14ac:dyDescent="0.25">
      <c r="B453" t="s">
        <v>1815</v>
      </c>
      <c r="C453" s="41" t="s">
        <v>10</v>
      </c>
      <c r="D453" s="42" t="s">
        <v>146</v>
      </c>
      <c r="E453" s="41" t="s">
        <v>147</v>
      </c>
    </row>
    <row r="454" spans="1:7" x14ac:dyDescent="0.25">
      <c r="B454" t="s">
        <v>1815</v>
      </c>
      <c r="C454" s="41" t="s">
        <v>85</v>
      </c>
      <c r="D454" s="42" t="s">
        <v>146</v>
      </c>
      <c r="E454" s="41" t="s">
        <v>189</v>
      </c>
    </row>
    <row r="456" spans="1:7" ht="45" customHeight="1" x14ac:dyDescent="0.25">
      <c r="A456" s="43" t="s">
        <v>2063</v>
      </c>
      <c r="B456" s="43" t="s">
        <v>827</v>
      </c>
      <c r="C456" s="43" t="s">
        <v>191</v>
      </c>
      <c r="D456" s="44" t="s">
        <v>24</v>
      </c>
      <c r="E456" s="1" t="s">
        <v>192</v>
      </c>
      <c r="F456" s="1" t="s">
        <v>192</v>
      </c>
      <c r="G456" s="45">
        <f>SUM(G457:G464)</f>
        <v>110.35249999999999</v>
      </c>
    </row>
    <row r="457" spans="1:7" x14ac:dyDescent="0.25">
      <c r="A457" s="46"/>
      <c r="B457" s="46" t="s">
        <v>1818</v>
      </c>
      <c r="C457" s="47" t="s">
        <v>1845</v>
      </c>
      <c r="D457" s="47" t="s">
        <v>1823</v>
      </c>
      <c r="E457" s="47" t="s">
        <v>1828</v>
      </c>
      <c r="F457" s="47"/>
      <c r="G457" s="48"/>
    </row>
    <row r="458" spans="1:7" x14ac:dyDescent="0.25">
      <c r="A458" s="51" t="s">
        <v>2064</v>
      </c>
      <c r="B458" s="51" t="s">
        <v>181</v>
      </c>
      <c r="C458" s="52"/>
      <c r="D458" s="52"/>
      <c r="E458" s="52"/>
      <c r="F458" s="52"/>
      <c r="G458" s="53"/>
    </row>
    <row r="459" spans="1:7" x14ac:dyDescent="0.25">
      <c r="A459" s="49" t="s">
        <v>2065</v>
      </c>
      <c r="B459" s="49"/>
      <c r="C459" s="50">
        <v>5</v>
      </c>
      <c r="D459" s="50">
        <v>1.5</v>
      </c>
      <c r="E459" s="50">
        <v>0.6</v>
      </c>
      <c r="F459" s="50"/>
      <c r="G459" s="50">
        <f>PRODUCT(C459:F459)</f>
        <v>4.5</v>
      </c>
    </row>
    <row r="460" spans="1:7" x14ac:dyDescent="0.25">
      <c r="A460" s="49" t="s">
        <v>2066</v>
      </c>
      <c r="B460" s="49"/>
      <c r="C460" s="50">
        <v>2</v>
      </c>
      <c r="D460" s="50">
        <v>1.5</v>
      </c>
      <c r="E460" s="50">
        <v>0.6</v>
      </c>
      <c r="F460" s="50"/>
      <c r="G460" s="50">
        <f>PRODUCT(C460:F460)</f>
        <v>1.7999999999999998</v>
      </c>
    </row>
    <row r="461" spans="1:7" x14ac:dyDescent="0.25">
      <c r="A461" s="49" t="s">
        <v>2067</v>
      </c>
      <c r="B461" s="49"/>
      <c r="C461" s="50">
        <v>1</v>
      </c>
      <c r="D461" s="50">
        <v>5.25</v>
      </c>
      <c r="E461" s="50">
        <v>3</v>
      </c>
      <c r="F461" s="50"/>
      <c r="G461" s="50">
        <f>PRODUCT(C461:F461)</f>
        <v>15.75</v>
      </c>
    </row>
    <row r="462" spans="1:7" x14ac:dyDescent="0.25">
      <c r="A462" s="49" t="s">
        <v>2068</v>
      </c>
      <c r="B462" s="49"/>
      <c r="C462" s="50">
        <v>1</v>
      </c>
      <c r="D462" s="50">
        <v>17.649999999999999</v>
      </c>
      <c r="E462" s="50">
        <v>2.85</v>
      </c>
      <c r="F462" s="50"/>
      <c r="G462" s="50">
        <f>PRODUCT(C462:F462)</f>
        <v>50.302499999999995</v>
      </c>
    </row>
    <row r="463" spans="1:7" x14ac:dyDescent="0.25">
      <c r="A463" s="51" t="s">
        <v>2069</v>
      </c>
      <c r="B463" s="51" t="s">
        <v>181</v>
      </c>
      <c r="C463" s="52"/>
      <c r="D463" s="52"/>
      <c r="E463" s="52"/>
      <c r="F463" s="52"/>
      <c r="G463" s="53"/>
    </row>
    <row r="464" spans="1:7" x14ac:dyDescent="0.25">
      <c r="A464" s="49"/>
      <c r="B464" s="49"/>
      <c r="C464" s="50">
        <v>1</v>
      </c>
      <c r="D464" s="50">
        <v>38</v>
      </c>
      <c r="E464" s="50"/>
      <c r="F464" s="50"/>
      <c r="G464" s="50">
        <f>PRODUCT(C464:F464)</f>
        <v>38</v>
      </c>
    </row>
    <row r="466" spans="1:7" x14ac:dyDescent="0.25">
      <c r="B466" t="s">
        <v>1815</v>
      </c>
      <c r="C466" s="41" t="s">
        <v>7</v>
      </c>
      <c r="D466" s="42" t="s">
        <v>8</v>
      </c>
      <c r="E466" s="41" t="s">
        <v>9</v>
      </c>
    </row>
    <row r="467" spans="1:7" x14ac:dyDescent="0.25">
      <c r="B467" t="s">
        <v>1815</v>
      </c>
      <c r="C467" s="41" t="s">
        <v>10</v>
      </c>
      <c r="D467" s="42" t="s">
        <v>193</v>
      </c>
      <c r="E467" s="41" t="s">
        <v>194</v>
      </c>
    </row>
    <row r="469" spans="1:7" ht="45" customHeight="1" x14ac:dyDescent="0.25">
      <c r="A469" s="43" t="s">
        <v>2070</v>
      </c>
      <c r="B469" s="43" t="s">
        <v>827</v>
      </c>
      <c r="C469" s="43" t="s">
        <v>196</v>
      </c>
      <c r="D469" s="44" t="s">
        <v>24</v>
      </c>
      <c r="E469" s="1" t="s">
        <v>2071</v>
      </c>
      <c r="F469" s="1" t="s">
        <v>2071</v>
      </c>
      <c r="G469" s="45">
        <f>SUM(G470:G471)</f>
        <v>33.6</v>
      </c>
    </row>
    <row r="470" spans="1:7" x14ac:dyDescent="0.25">
      <c r="A470" s="46"/>
      <c r="B470" s="46" t="s">
        <v>1818</v>
      </c>
      <c r="C470" s="47" t="s">
        <v>1823</v>
      </c>
      <c r="D470" s="47"/>
      <c r="E470" s="47"/>
      <c r="F470" s="47"/>
      <c r="G470" s="48"/>
    </row>
    <row r="471" spans="1:7" x14ac:dyDescent="0.25">
      <c r="A471" s="49"/>
      <c r="B471" s="49"/>
      <c r="C471" s="50">
        <v>33.6</v>
      </c>
      <c r="D471" s="50"/>
      <c r="E471" s="50"/>
      <c r="F471" s="50"/>
      <c r="G471" s="50">
        <f>PRODUCT(C471:F471)</f>
        <v>33.6</v>
      </c>
    </row>
    <row r="473" spans="1:7" ht="45" customHeight="1" x14ac:dyDescent="0.25">
      <c r="A473" s="43" t="s">
        <v>2072</v>
      </c>
      <c r="B473" s="43" t="s">
        <v>827</v>
      </c>
      <c r="C473" s="43" t="s">
        <v>198</v>
      </c>
      <c r="D473" s="44" t="s">
        <v>24</v>
      </c>
      <c r="E473" s="1" t="s">
        <v>2073</v>
      </c>
      <c r="F473" s="1" t="s">
        <v>2073</v>
      </c>
      <c r="G473" s="45">
        <f>SUM(G474:G475)</f>
        <v>35.520000000000003</v>
      </c>
    </row>
    <row r="474" spans="1:7" x14ac:dyDescent="0.25">
      <c r="A474" s="46"/>
      <c r="B474" s="46" t="s">
        <v>1818</v>
      </c>
      <c r="C474" s="47" t="s">
        <v>1823</v>
      </c>
      <c r="D474" s="47"/>
      <c r="E474" s="47"/>
      <c r="F474" s="47"/>
      <c r="G474" s="48"/>
    </row>
    <row r="475" spans="1:7" x14ac:dyDescent="0.25">
      <c r="A475" s="49"/>
      <c r="B475" s="49"/>
      <c r="C475" s="50">
        <v>35.520000000000003</v>
      </c>
      <c r="D475" s="50"/>
      <c r="E475" s="50"/>
      <c r="F475" s="50"/>
      <c r="G475" s="50">
        <f>PRODUCT(C475:F475)</f>
        <v>35.520000000000003</v>
      </c>
    </row>
    <row r="477" spans="1:7" ht="45" customHeight="1" x14ac:dyDescent="0.25">
      <c r="A477" s="43" t="s">
        <v>2074</v>
      </c>
      <c r="B477" s="43" t="s">
        <v>827</v>
      </c>
      <c r="C477" s="43" t="s">
        <v>200</v>
      </c>
      <c r="D477" s="44" t="s">
        <v>24</v>
      </c>
      <c r="E477" s="1" t="s">
        <v>2075</v>
      </c>
      <c r="F477" s="1" t="s">
        <v>2075</v>
      </c>
      <c r="G477" s="45">
        <f>SUM(G478:G480)</f>
        <v>112.15</v>
      </c>
    </row>
    <row r="478" spans="1:7" x14ac:dyDescent="0.25">
      <c r="A478" s="46"/>
      <c r="B478" s="46" t="s">
        <v>1818</v>
      </c>
      <c r="C478" s="47" t="s">
        <v>1823</v>
      </c>
      <c r="D478" s="47"/>
      <c r="E478" s="47"/>
      <c r="F478" s="47"/>
      <c r="G478" s="48"/>
    </row>
    <row r="479" spans="1:7" x14ac:dyDescent="0.25">
      <c r="A479" s="49" t="s">
        <v>2076</v>
      </c>
      <c r="B479" s="49"/>
      <c r="C479" s="50">
        <v>60.3</v>
      </c>
      <c r="D479" s="50"/>
      <c r="E479" s="50"/>
      <c r="F479" s="50"/>
      <c r="G479" s="50">
        <f>PRODUCT(C479:F479)</f>
        <v>60.3</v>
      </c>
    </row>
    <row r="480" spans="1:7" x14ac:dyDescent="0.25">
      <c r="A480" s="49" t="s">
        <v>2077</v>
      </c>
      <c r="B480" s="49"/>
      <c r="C480" s="50">
        <v>51.85</v>
      </c>
      <c r="D480" s="50"/>
      <c r="E480" s="50"/>
      <c r="F480" s="50"/>
      <c r="G480" s="50">
        <f>PRODUCT(C480:F480)</f>
        <v>51.85</v>
      </c>
    </row>
    <row r="482" spans="1:7" ht="45" customHeight="1" x14ac:dyDescent="0.25">
      <c r="A482" s="43" t="s">
        <v>2078</v>
      </c>
      <c r="B482" s="43" t="s">
        <v>827</v>
      </c>
      <c r="C482" s="43" t="s">
        <v>202</v>
      </c>
      <c r="D482" s="44" t="s">
        <v>24</v>
      </c>
      <c r="E482" s="1" t="s">
        <v>2079</v>
      </c>
      <c r="F482" s="1" t="s">
        <v>2079</v>
      </c>
      <c r="G482" s="45">
        <f>SUM(G483:G484)</f>
        <v>3.55</v>
      </c>
    </row>
    <row r="483" spans="1:7" x14ac:dyDescent="0.25">
      <c r="A483" s="46"/>
      <c r="B483" s="46" t="s">
        <v>1818</v>
      </c>
      <c r="C483" s="47" t="s">
        <v>1823</v>
      </c>
      <c r="D483" s="47"/>
      <c r="E483" s="47"/>
      <c r="F483" s="47"/>
      <c r="G483" s="48"/>
    </row>
    <row r="484" spans="1:7" x14ac:dyDescent="0.25">
      <c r="A484" s="49"/>
      <c r="B484" s="49"/>
      <c r="C484" s="50">
        <v>3.55</v>
      </c>
      <c r="D484" s="50"/>
      <c r="E484" s="50"/>
      <c r="F484" s="50"/>
      <c r="G484" s="50">
        <f>PRODUCT(C484:F484)</f>
        <v>3.55</v>
      </c>
    </row>
    <row r="486" spans="1:7" ht="45" customHeight="1" x14ac:dyDescent="0.25">
      <c r="A486" s="43" t="s">
        <v>2080</v>
      </c>
      <c r="B486" s="43" t="s">
        <v>827</v>
      </c>
      <c r="C486" s="43" t="s">
        <v>204</v>
      </c>
      <c r="D486" s="44" t="s">
        <v>24</v>
      </c>
      <c r="E486" s="1" t="s">
        <v>2081</v>
      </c>
      <c r="F486" s="1" t="s">
        <v>2081</v>
      </c>
      <c r="G486" s="45">
        <f>SUM(G487:G489)</f>
        <v>79.349999999999994</v>
      </c>
    </row>
    <row r="487" spans="1:7" x14ac:dyDescent="0.25">
      <c r="A487" s="46"/>
      <c r="B487" s="46" t="s">
        <v>1818</v>
      </c>
      <c r="C487" s="47" t="s">
        <v>1823</v>
      </c>
      <c r="D487" s="47"/>
      <c r="E487" s="47"/>
      <c r="F487" s="47"/>
      <c r="G487" s="48"/>
    </row>
    <row r="488" spans="1:7" x14ac:dyDescent="0.25">
      <c r="A488" s="49" t="s">
        <v>2082</v>
      </c>
      <c r="B488" s="49"/>
      <c r="C488" s="50">
        <v>62.05</v>
      </c>
      <c r="D488" s="50"/>
      <c r="E488" s="50"/>
      <c r="F488" s="50"/>
      <c r="G488" s="50">
        <f>PRODUCT(C488:F488)</f>
        <v>62.05</v>
      </c>
    </row>
    <row r="489" spans="1:7" x14ac:dyDescent="0.25">
      <c r="A489" s="49" t="s">
        <v>2083</v>
      </c>
      <c r="B489" s="49"/>
      <c r="C489" s="50">
        <v>17.3</v>
      </c>
      <c r="D489" s="50"/>
      <c r="E489" s="50"/>
      <c r="F489" s="50"/>
      <c r="G489" s="50">
        <f>PRODUCT(C489:F489)</f>
        <v>17.3</v>
      </c>
    </row>
    <row r="491" spans="1:7" ht="45" customHeight="1" x14ac:dyDescent="0.25">
      <c r="A491" s="43" t="s">
        <v>2084</v>
      </c>
      <c r="B491" s="43" t="s">
        <v>827</v>
      </c>
      <c r="C491" s="43" t="s">
        <v>206</v>
      </c>
      <c r="D491" s="44" t="s">
        <v>24</v>
      </c>
      <c r="E491" s="1" t="s">
        <v>2085</v>
      </c>
      <c r="F491" s="1" t="s">
        <v>2085</v>
      </c>
      <c r="G491" s="45">
        <f>SUM(G492:G495)</f>
        <v>17.670000000000002</v>
      </c>
    </row>
    <row r="492" spans="1:7" x14ac:dyDescent="0.25">
      <c r="A492" s="46"/>
      <c r="B492" s="46" t="s">
        <v>1818</v>
      </c>
      <c r="C492" s="47" t="s">
        <v>1823</v>
      </c>
      <c r="D492" s="47"/>
      <c r="E492" s="47"/>
      <c r="F492" s="47"/>
      <c r="G492" s="48"/>
    </row>
    <row r="493" spans="1:7" x14ac:dyDescent="0.25">
      <c r="A493" s="49" t="s">
        <v>2086</v>
      </c>
      <c r="B493" s="49"/>
      <c r="C493" s="50">
        <v>5.3</v>
      </c>
      <c r="D493" s="50"/>
      <c r="E493" s="50"/>
      <c r="F493" s="50"/>
      <c r="G493" s="50">
        <f>PRODUCT(C493:F493)</f>
        <v>5.3</v>
      </c>
    </row>
    <row r="494" spans="1:7" x14ac:dyDescent="0.25">
      <c r="A494" s="49" t="s">
        <v>2087</v>
      </c>
      <c r="B494" s="49"/>
      <c r="C494" s="50">
        <v>4</v>
      </c>
      <c r="D494" s="50"/>
      <c r="E494" s="50"/>
      <c r="F494" s="50"/>
      <c r="G494" s="50">
        <f>PRODUCT(C494:F494)</f>
        <v>4</v>
      </c>
    </row>
    <row r="495" spans="1:7" x14ac:dyDescent="0.25">
      <c r="A495" s="49" t="s">
        <v>2088</v>
      </c>
      <c r="B495" s="49"/>
      <c r="C495" s="50">
        <v>8.3699999999999992</v>
      </c>
      <c r="D495" s="50"/>
      <c r="E495" s="50"/>
      <c r="F495" s="50"/>
      <c r="G495" s="50">
        <f>PRODUCT(C495:F495)</f>
        <v>8.3699999999999992</v>
      </c>
    </row>
    <row r="497" spans="1:7" ht="45" customHeight="1" x14ac:dyDescent="0.25">
      <c r="A497" s="43" t="s">
        <v>2089</v>
      </c>
      <c r="B497" s="43" t="s">
        <v>827</v>
      </c>
      <c r="C497" s="43" t="s">
        <v>208</v>
      </c>
      <c r="D497" s="44" t="s">
        <v>24</v>
      </c>
      <c r="E497" s="1" t="s">
        <v>2090</v>
      </c>
      <c r="F497" s="1" t="s">
        <v>2090</v>
      </c>
      <c r="G497" s="45">
        <f>SUM(G498:G499)</f>
        <v>4.5</v>
      </c>
    </row>
    <row r="498" spans="1:7" x14ac:dyDescent="0.25">
      <c r="A498" s="46"/>
      <c r="B498" s="46" t="s">
        <v>1818</v>
      </c>
      <c r="C498" s="47" t="s">
        <v>1823</v>
      </c>
      <c r="D498" s="47"/>
      <c r="E498" s="47"/>
      <c r="F498" s="47"/>
      <c r="G498" s="48"/>
    </row>
    <row r="499" spans="1:7" x14ac:dyDescent="0.25">
      <c r="A499" s="49" t="s">
        <v>2091</v>
      </c>
      <c r="B499" s="49"/>
      <c r="C499" s="50">
        <v>4.5</v>
      </c>
      <c r="D499" s="50"/>
      <c r="E499" s="50"/>
      <c r="F499" s="50"/>
      <c r="G499" s="50">
        <f>PRODUCT(C499:F499)</f>
        <v>4.5</v>
      </c>
    </row>
    <row r="501" spans="1:7" ht="45" customHeight="1" x14ac:dyDescent="0.25">
      <c r="A501" s="43" t="s">
        <v>2092</v>
      </c>
      <c r="B501" s="43" t="s">
        <v>827</v>
      </c>
      <c r="C501" s="43" t="s">
        <v>210</v>
      </c>
      <c r="D501" s="44" t="s">
        <v>24</v>
      </c>
      <c r="E501" s="1" t="s">
        <v>2093</v>
      </c>
      <c r="F501" s="1" t="s">
        <v>2093</v>
      </c>
      <c r="G501" s="45">
        <f>SUM(G502:G505)</f>
        <v>32.65</v>
      </c>
    </row>
    <row r="502" spans="1:7" x14ac:dyDescent="0.25">
      <c r="A502" s="46"/>
      <c r="B502" s="46" t="s">
        <v>1818</v>
      </c>
      <c r="C502" s="47" t="s">
        <v>1823</v>
      </c>
      <c r="D502" s="47"/>
      <c r="E502" s="47"/>
      <c r="F502" s="47"/>
      <c r="G502" s="48"/>
    </row>
    <row r="503" spans="1:7" x14ac:dyDescent="0.25">
      <c r="A503" s="49" t="s">
        <v>2094</v>
      </c>
      <c r="B503" s="49"/>
      <c r="C503" s="50">
        <v>15.05</v>
      </c>
      <c r="D503" s="50"/>
      <c r="E503" s="50"/>
      <c r="F503" s="50"/>
      <c r="G503" s="50">
        <f>PRODUCT(C503:F503)</f>
        <v>15.05</v>
      </c>
    </row>
    <row r="504" spans="1:7" x14ac:dyDescent="0.25">
      <c r="A504" s="49" t="s">
        <v>2095</v>
      </c>
      <c r="B504" s="49"/>
      <c r="C504" s="50">
        <v>10.55</v>
      </c>
      <c r="D504" s="50"/>
      <c r="E504" s="50"/>
      <c r="F504" s="50"/>
      <c r="G504" s="50">
        <f>PRODUCT(C504:F504)</f>
        <v>10.55</v>
      </c>
    </row>
    <row r="505" spans="1:7" x14ac:dyDescent="0.25">
      <c r="A505" s="49" t="s">
        <v>2096</v>
      </c>
      <c r="B505" s="49"/>
      <c r="C505" s="50">
        <v>7.05</v>
      </c>
      <c r="D505" s="50"/>
      <c r="E505" s="50"/>
      <c r="F505" s="50"/>
      <c r="G505" s="50">
        <f>PRODUCT(C505:F505)</f>
        <v>7.05</v>
      </c>
    </row>
    <row r="507" spans="1:7" ht="45" customHeight="1" x14ac:dyDescent="0.25">
      <c r="A507" s="43" t="s">
        <v>2097</v>
      </c>
      <c r="B507" s="43" t="s">
        <v>827</v>
      </c>
      <c r="C507" s="43" t="s">
        <v>212</v>
      </c>
      <c r="D507" s="44" t="s">
        <v>31</v>
      </c>
      <c r="E507" s="1" t="s">
        <v>2098</v>
      </c>
      <c r="F507" s="1" t="s">
        <v>2098</v>
      </c>
      <c r="G507" s="45">
        <f>SUM(G508:G508)</f>
        <v>22</v>
      </c>
    </row>
    <row r="508" spans="1:7" x14ac:dyDescent="0.25">
      <c r="A508" s="49"/>
      <c r="B508" s="49"/>
      <c r="C508" s="50">
        <v>22</v>
      </c>
      <c r="D508" s="50"/>
      <c r="E508" s="50"/>
      <c r="F508" s="50"/>
      <c r="G508" s="50">
        <f>PRODUCT(C508:F508)</f>
        <v>22</v>
      </c>
    </row>
    <row r="510" spans="1:7" ht="45" customHeight="1" x14ac:dyDescent="0.25">
      <c r="A510" s="43" t="s">
        <v>2099</v>
      </c>
      <c r="B510" s="43" t="s">
        <v>827</v>
      </c>
      <c r="C510" s="43" t="s">
        <v>214</v>
      </c>
      <c r="D510" s="44" t="s">
        <v>24</v>
      </c>
      <c r="E510" s="1" t="s">
        <v>2100</v>
      </c>
      <c r="F510" s="1" t="s">
        <v>2100</v>
      </c>
      <c r="G510" s="45">
        <f>SUM(G511:G511)</f>
        <v>145</v>
      </c>
    </row>
    <row r="511" spans="1:7" x14ac:dyDescent="0.25">
      <c r="A511" s="49"/>
      <c r="B511" s="49"/>
      <c r="C511" s="50">
        <v>145</v>
      </c>
      <c r="D511" s="50"/>
      <c r="E511" s="50"/>
      <c r="F511" s="50"/>
      <c r="G511" s="50">
        <f>PRODUCT(C511:F511)</f>
        <v>145</v>
      </c>
    </row>
    <row r="513" spans="1:7" x14ac:dyDescent="0.25">
      <c r="B513" t="s">
        <v>1815</v>
      </c>
      <c r="C513" s="41" t="s">
        <v>7</v>
      </c>
      <c r="D513" s="42" t="s">
        <v>8</v>
      </c>
      <c r="E513" s="41" t="s">
        <v>9</v>
      </c>
    </row>
    <row r="514" spans="1:7" x14ac:dyDescent="0.25">
      <c r="B514" t="s">
        <v>1815</v>
      </c>
      <c r="C514" s="41" t="s">
        <v>10</v>
      </c>
      <c r="D514" s="42" t="s">
        <v>216</v>
      </c>
      <c r="E514" s="41" t="s">
        <v>217</v>
      </c>
    </row>
    <row r="515" spans="1:7" x14ac:dyDescent="0.25">
      <c r="B515" t="s">
        <v>1815</v>
      </c>
      <c r="C515" s="41" t="s">
        <v>85</v>
      </c>
      <c r="D515" s="42" t="s">
        <v>8</v>
      </c>
      <c r="E515" s="41" t="s">
        <v>218</v>
      </c>
    </row>
    <row r="517" spans="1:7" ht="45" customHeight="1" x14ac:dyDescent="0.25">
      <c r="A517" s="43" t="s">
        <v>2101</v>
      </c>
      <c r="B517" s="43" t="s">
        <v>827</v>
      </c>
      <c r="C517" s="43" t="s">
        <v>220</v>
      </c>
      <c r="D517" s="44" t="s">
        <v>31</v>
      </c>
      <c r="E517" s="1" t="s">
        <v>2102</v>
      </c>
      <c r="F517" s="1" t="s">
        <v>2102</v>
      </c>
      <c r="G517" s="45">
        <f>SUM(G518:G519)</f>
        <v>2</v>
      </c>
    </row>
    <row r="518" spans="1:7" x14ac:dyDescent="0.25">
      <c r="A518" s="46"/>
      <c r="B518" s="46" t="s">
        <v>1818</v>
      </c>
      <c r="C518" s="47" t="s">
        <v>1845</v>
      </c>
      <c r="D518" s="47" t="s">
        <v>1823</v>
      </c>
      <c r="E518" s="47" t="s">
        <v>1828</v>
      </c>
      <c r="F518" s="47" t="s">
        <v>1824</v>
      </c>
      <c r="G518" s="48"/>
    </row>
    <row r="519" spans="1:7" x14ac:dyDescent="0.25">
      <c r="A519" s="49" t="s">
        <v>2103</v>
      </c>
      <c r="B519" s="49"/>
      <c r="C519" s="50">
        <v>2</v>
      </c>
      <c r="D519" s="50"/>
      <c r="E519" s="50"/>
      <c r="F519" s="50"/>
      <c r="G519" s="50">
        <f>PRODUCT(C519:F519)</f>
        <v>2</v>
      </c>
    </row>
    <row r="521" spans="1:7" ht="45" customHeight="1" x14ac:dyDescent="0.25">
      <c r="A521" s="43" t="s">
        <v>2104</v>
      </c>
      <c r="B521" s="43" t="s">
        <v>827</v>
      </c>
      <c r="C521" s="43" t="s">
        <v>222</v>
      </c>
      <c r="D521" s="44" t="s">
        <v>31</v>
      </c>
      <c r="E521" s="1" t="s">
        <v>2105</v>
      </c>
      <c r="F521" s="1" t="s">
        <v>2105</v>
      </c>
      <c r="G521" s="45">
        <f>SUM(G522:G523)</f>
        <v>2</v>
      </c>
    </row>
    <row r="522" spans="1:7" x14ac:dyDescent="0.25">
      <c r="A522" s="46"/>
      <c r="B522" s="46" t="s">
        <v>1818</v>
      </c>
      <c r="C522" s="47" t="s">
        <v>1845</v>
      </c>
      <c r="D522" s="47"/>
      <c r="E522" s="47"/>
      <c r="F522" s="47"/>
      <c r="G522" s="48"/>
    </row>
    <row r="523" spans="1:7" x14ac:dyDescent="0.25">
      <c r="A523" s="49" t="s">
        <v>1875</v>
      </c>
      <c r="B523" s="49"/>
      <c r="C523" s="50">
        <v>2</v>
      </c>
      <c r="D523" s="50"/>
      <c r="E523" s="50"/>
      <c r="F523" s="50"/>
      <c r="G523" s="50">
        <f>PRODUCT(C523:F523)</f>
        <v>2</v>
      </c>
    </row>
    <row r="525" spans="1:7" ht="45" customHeight="1" x14ac:dyDescent="0.25">
      <c r="A525" s="43" t="s">
        <v>2106</v>
      </c>
      <c r="B525" s="43" t="s">
        <v>827</v>
      </c>
      <c r="C525" s="43" t="s">
        <v>224</v>
      </c>
      <c r="D525" s="44" t="s">
        <v>31</v>
      </c>
      <c r="E525" s="1" t="s">
        <v>2107</v>
      </c>
      <c r="F525" s="1" t="s">
        <v>2107</v>
      </c>
      <c r="G525" s="45">
        <f>SUM(G526:G527)</f>
        <v>4</v>
      </c>
    </row>
    <row r="526" spans="1:7" x14ac:dyDescent="0.25">
      <c r="A526" s="46"/>
      <c r="B526" s="46" t="s">
        <v>1818</v>
      </c>
      <c r="C526" s="47" t="s">
        <v>1845</v>
      </c>
      <c r="D526" s="47"/>
      <c r="E526" s="47"/>
      <c r="F526" s="47"/>
      <c r="G526" s="48"/>
    </row>
    <row r="527" spans="1:7" x14ac:dyDescent="0.25">
      <c r="A527" s="49" t="s">
        <v>2108</v>
      </c>
      <c r="B527" s="49"/>
      <c r="C527" s="50">
        <v>4</v>
      </c>
      <c r="D527" s="50"/>
      <c r="E527" s="50"/>
      <c r="F527" s="50"/>
      <c r="G527" s="50">
        <f>PRODUCT(C527:F527)</f>
        <v>4</v>
      </c>
    </row>
    <row r="529" spans="1:7" ht="45" customHeight="1" x14ac:dyDescent="0.25">
      <c r="A529" s="43" t="s">
        <v>2109</v>
      </c>
      <c r="B529" s="43" t="s">
        <v>827</v>
      </c>
      <c r="C529" s="43" t="s">
        <v>226</v>
      </c>
      <c r="D529" s="44" t="s">
        <v>31</v>
      </c>
      <c r="E529" s="1" t="s">
        <v>2110</v>
      </c>
      <c r="F529" s="1" t="s">
        <v>2110</v>
      </c>
      <c r="G529" s="45">
        <f>SUM(G530:G531)</f>
        <v>315</v>
      </c>
    </row>
    <row r="530" spans="1:7" x14ac:dyDescent="0.25">
      <c r="A530" s="46"/>
      <c r="B530" s="46" t="s">
        <v>1818</v>
      </c>
      <c r="C530" s="47" t="s">
        <v>1845</v>
      </c>
      <c r="D530" s="47"/>
      <c r="E530" s="47"/>
      <c r="F530" s="47"/>
      <c r="G530" s="48"/>
    </row>
    <row r="531" spans="1:7" x14ac:dyDescent="0.25">
      <c r="A531" s="49"/>
      <c r="B531" s="49"/>
      <c r="C531" s="50">
        <v>315</v>
      </c>
      <c r="D531" s="50"/>
      <c r="E531" s="50"/>
      <c r="F531" s="50"/>
      <c r="G531" s="50">
        <f>PRODUCT(C531:F531)</f>
        <v>315</v>
      </c>
    </row>
    <row r="533" spans="1:7" x14ac:dyDescent="0.25">
      <c r="B533" t="s">
        <v>1815</v>
      </c>
      <c r="C533" s="41" t="s">
        <v>7</v>
      </c>
      <c r="D533" s="42" t="s">
        <v>8</v>
      </c>
      <c r="E533" s="41" t="s">
        <v>9</v>
      </c>
    </row>
    <row r="534" spans="1:7" x14ac:dyDescent="0.25">
      <c r="B534" t="s">
        <v>1815</v>
      </c>
      <c r="C534" s="41" t="s">
        <v>10</v>
      </c>
      <c r="D534" s="42" t="s">
        <v>216</v>
      </c>
      <c r="E534" s="41" t="s">
        <v>217</v>
      </c>
    </row>
    <row r="535" spans="1:7" x14ac:dyDescent="0.25">
      <c r="B535" t="s">
        <v>1815</v>
      </c>
      <c r="C535" s="41" t="s">
        <v>85</v>
      </c>
      <c r="D535" s="42" t="s">
        <v>66</v>
      </c>
      <c r="E535" s="41" t="s">
        <v>228</v>
      </c>
    </row>
    <row r="537" spans="1:7" ht="45" customHeight="1" x14ac:dyDescent="0.25">
      <c r="A537" s="43" t="s">
        <v>2111</v>
      </c>
      <c r="B537" s="43" t="s">
        <v>827</v>
      </c>
      <c r="C537" s="43" t="s">
        <v>230</v>
      </c>
      <c r="D537" s="44" t="s">
        <v>31</v>
      </c>
      <c r="E537" s="1" t="s">
        <v>2112</v>
      </c>
      <c r="F537" s="1" t="s">
        <v>2112</v>
      </c>
      <c r="G537" s="45">
        <f>SUM(G538:G539)</f>
        <v>8</v>
      </c>
    </row>
    <row r="538" spans="1:7" x14ac:dyDescent="0.25">
      <c r="A538" s="46"/>
      <c r="B538" s="46" t="s">
        <v>1818</v>
      </c>
      <c r="C538" s="47" t="s">
        <v>1845</v>
      </c>
      <c r="D538" s="47"/>
      <c r="E538" s="47"/>
      <c r="F538" s="47"/>
      <c r="G538" s="48"/>
    </row>
    <row r="539" spans="1:7" x14ac:dyDescent="0.25">
      <c r="A539" s="49"/>
      <c r="B539" s="49"/>
      <c r="C539" s="50">
        <v>8</v>
      </c>
      <c r="D539" s="50"/>
      <c r="E539" s="50"/>
      <c r="F539" s="50"/>
      <c r="G539" s="50">
        <f>PRODUCT(C539:F539)</f>
        <v>8</v>
      </c>
    </row>
    <row r="541" spans="1:7" ht="45" customHeight="1" x14ac:dyDescent="0.25">
      <c r="A541" s="43" t="s">
        <v>2113</v>
      </c>
      <c r="B541" s="43" t="s">
        <v>827</v>
      </c>
      <c r="C541" s="43" t="s">
        <v>232</v>
      </c>
      <c r="D541" s="44" t="s">
        <v>31</v>
      </c>
      <c r="E541" s="1" t="s">
        <v>2114</v>
      </c>
      <c r="F541" s="1" t="s">
        <v>2114</v>
      </c>
      <c r="G541" s="45">
        <f>SUM(G542:G543)</f>
        <v>7</v>
      </c>
    </row>
    <row r="542" spans="1:7" x14ac:dyDescent="0.25">
      <c r="A542" s="46"/>
      <c r="B542" s="46" t="s">
        <v>1818</v>
      </c>
      <c r="C542" s="47" t="s">
        <v>1845</v>
      </c>
      <c r="D542" s="47"/>
      <c r="E542" s="47"/>
      <c r="F542" s="47"/>
      <c r="G542" s="48"/>
    </row>
    <row r="543" spans="1:7" x14ac:dyDescent="0.25">
      <c r="A543" s="49"/>
      <c r="B543" s="49"/>
      <c r="C543" s="50">
        <v>7</v>
      </c>
      <c r="D543" s="50"/>
      <c r="E543" s="50"/>
      <c r="F543" s="50"/>
      <c r="G543" s="50">
        <f>PRODUCT(C543:F543)</f>
        <v>7</v>
      </c>
    </row>
    <row r="545" spans="1:7" x14ac:dyDescent="0.25">
      <c r="B545" t="s">
        <v>1815</v>
      </c>
      <c r="C545" s="41" t="s">
        <v>7</v>
      </c>
      <c r="D545" s="42" t="s">
        <v>8</v>
      </c>
      <c r="E545" s="41" t="s">
        <v>9</v>
      </c>
    </row>
    <row r="546" spans="1:7" x14ac:dyDescent="0.25">
      <c r="B546" t="s">
        <v>1815</v>
      </c>
      <c r="C546" s="41" t="s">
        <v>10</v>
      </c>
      <c r="D546" s="42" t="s">
        <v>234</v>
      </c>
      <c r="E546" s="41" t="s">
        <v>235</v>
      </c>
    </row>
    <row r="547" spans="1:7" x14ac:dyDescent="0.25">
      <c r="B547" t="s">
        <v>1815</v>
      </c>
      <c r="C547" s="41" t="s">
        <v>85</v>
      </c>
      <c r="D547" s="42" t="s">
        <v>236</v>
      </c>
      <c r="E547" s="41" t="s">
        <v>237</v>
      </c>
    </row>
    <row r="549" spans="1:7" ht="45" customHeight="1" x14ac:dyDescent="0.25">
      <c r="A549" s="43" t="s">
        <v>2115</v>
      </c>
      <c r="B549" s="43" t="s">
        <v>827</v>
      </c>
      <c r="C549" s="43" t="s">
        <v>239</v>
      </c>
      <c r="D549" s="44" t="s">
        <v>31</v>
      </c>
      <c r="E549" s="1" t="s">
        <v>2116</v>
      </c>
      <c r="F549" s="1" t="s">
        <v>2116</v>
      </c>
      <c r="G549" s="45">
        <f>SUM(G550:G551)</f>
        <v>1</v>
      </c>
    </row>
    <row r="550" spans="1:7" x14ac:dyDescent="0.25">
      <c r="A550" s="46" t="s">
        <v>2117</v>
      </c>
      <c r="B550" s="46" t="s">
        <v>1818</v>
      </c>
      <c r="C550" s="47" t="s">
        <v>1845</v>
      </c>
      <c r="D550" s="47"/>
      <c r="E550" s="47"/>
      <c r="F550" s="47"/>
      <c r="G550" s="48"/>
    </row>
    <row r="551" spans="1:7" x14ac:dyDescent="0.25">
      <c r="A551" s="49" t="s">
        <v>2118</v>
      </c>
      <c r="B551" s="49"/>
      <c r="C551" s="50">
        <v>1</v>
      </c>
      <c r="D551" s="50"/>
      <c r="E551" s="50"/>
      <c r="F551" s="50"/>
      <c r="G551" s="50">
        <f>C551</f>
        <v>1</v>
      </c>
    </row>
    <row r="553" spans="1:7" x14ac:dyDescent="0.25">
      <c r="B553" t="s">
        <v>1815</v>
      </c>
      <c r="C553" s="41" t="s">
        <v>7</v>
      </c>
      <c r="D553" s="42" t="s">
        <v>8</v>
      </c>
      <c r="E553" s="41" t="s">
        <v>9</v>
      </c>
    </row>
    <row r="554" spans="1:7" x14ac:dyDescent="0.25">
      <c r="B554" t="s">
        <v>1815</v>
      </c>
      <c r="C554" s="41" t="s">
        <v>10</v>
      </c>
      <c r="D554" s="42" t="s">
        <v>234</v>
      </c>
      <c r="E554" s="41" t="s">
        <v>235</v>
      </c>
    </row>
    <row r="555" spans="1:7" x14ac:dyDescent="0.25">
      <c r="B555" t="s">
        <v>1815</v>
      </c>
      <c r="C555" s="41" t="s">
        <v>85</v>
      </c>
      <c r="D555" s="42" t="s">
        <v>8</v>
      </c>
      <c r="E555" s="41" t="s">
        <v>241</v>
      </c>
    </row>
    <row r="556" spans="1:7" x14ac:dyDescent="0.25">
      <c r="B556" t="s">
        <v>1815</v>
      </c>
      <c r="C556" s="41" t="s">
        <v>242</v>
      </c>
      <c r="D556" s="42" t="s">
        <v>8</v>
      </c>
      <c r="E556" s="41" t="s">
        <v>243</v>
      </c>
    </row>
    <row r="558" spans="1:7" ht="45" customHeight="1" x14ac:dyDescent="0.25">
      <c r="A558" s="43" t="s">
        <v>2119</v>
      </c>
      <c r="B558" s="43" t="s">
        <v>827</v>
      </c>
      <c r="C558" s="43" t="s">
        <v>245</v>
      </c>
      <c r="D558" s="44" t="s">
        <v>14</v>
      </c>
      <c r="E558" s="1" t="s">
        <v>2120</v>
      </c>
      <c r="F558" s="1" t="s">
        <v>2120</v>
      </c>
      <c r="G558" s="45">
        <f>SUM(G559:G561)</f>
        <v>2568.7799999999997</v>
      </c>
    </row>
    <row r="559" spans="1:7" x14ac:dyDescent="0.25">
      <c r="A559" s="46" t="s">
        <v>2121</v>
      </c>
      <c r="B559" s="46" t="s">
        <v>1818</v>
      </c>
      <c r="C559" s="47" t="s">
        <v>2122</v>
      </c>
      <c r="D559" s="47"/>
      <c r="E559" s="47"/>
      <c r="F559" s="47"/>
      <c r="G559" s="48"/>
    </row>
    <row r="560" spans="1:7" x14ac:dyDescent="0.25">
      <c r="A560" s="49" t="s">
        <v>2123</v>
      </c>
      <c r="B560" s="49"/>
      <c r="C560" s="50">
        <v>1889.78</v>
      </c>
      <c r="D560" s="50"/>
      <c r="E560" s="50"/>
      <c r="F560" s="50"/>
      <c r="G560" s="50">
        <f>C560</f>
        <v>1889.78</v>
      </c>
    </row>
    <row r="561" spans="1:7" x14ac:dyDescent="0.25">
      <c r="A561" s="49" t="s">
        <v>2124</v>
      </c>
      <c r="B561" s="49"/>
      <c r="C561" s="50">
        <v>679</v>
      </c>
      <c r="D561" s="50"/>
      <c r="E561" s="50"/>
      <c r="F561" s="50"/>
      <c r="G561" s="50">
        <f>C561</f>
        <v>679</v>
      </c>
    </row>
    <row r="563" spans="1:7" ht="45" customHeight="1" x14ac:dyDescent="0.25">
      <c r="A563" s="43" t="s">
        <v>2125</v>
      </c>
      <c r="B563" s="43" t="s">
        <v>827</v>
      </c>
      <c r="C563" s="43" t="s">
        <v>247</v>
      </c>
      <c r="D563" s="44" t="s">
        <v>19</v>
      </c>
      <c r="E563" s="1" t="s">
        <v>248</v>
      </c>
      <c r="F563" s="1" t="s">
        <v>248</v>
      </c>
      <c r="G563" s="45">
        <f>SUM(G564:G572)</f>
        <v>5.7599999999999989</v>
      </c>
    </row>
    <row r="564" spans="1:7" x14ac:dyDescent="0.25">
      <c r="A564" s="46" t="s">
        <v>2126</v>
      </c>
      <c r="B564" s="46" t="s">
        <v>1818</v>
      </c>
      <c r="C564" s="47" t="s">
        <v>1823</v>
      </c>
      <c r="D564" s="47" t="s">
        <v>1828</v>
      </c>
      <c r="E564" s="47" t="s">
        <v>1824</v>
      </c>
      <c r="F564" s="47"/>
      <c r="G564" s="48"/>
    </row>
    <row r="565" spans="1:7" x14ac:dyDescent="0.25">
      <c r="A565" s="49" t="s">
        <v>2127</v>
      </c>
      <c r="B565" s="49"/>
      <c r="C565" s="50">
        <v>0.6</v>
      </c>
      <c r="D565" s="50">
        <v>0.6</v>
      </c>
      <c r="E565" s="50">
        <v>2</v>
      </c>
      <c r="F565" s="50"/>
      <c r="G565" s="50">
        <f t="shared" ref="G565:G572" si="5">C565*D565*E565</f>
        <v>0.72</v>
      </c>
    </row>
    <row r="566" spans="1:7" x14ac:dyDescent="0.25">
      <c r="A566" s="49" t="s">
        <v>2127</v>
      </c>
      <c r="B566" s="49"/>
      <c r="C566" s="50">
        <v>0.6</v>
      </c>
      <c r="D566" s="50">
        <v>0.6</v>
      </c>
      <c r="E566" s="50">
        <v>2</v>
      </c>
      <c r="F566" s="50"/>
      <c r="G566" s="50">
        <f t="shared" si="5"/>
        <v>0.72</v>
      </c>
    </row>
    <row r="567" spans="1:7" x14ac:dyDescent="0.25">
      <c r="A567" s="49" t="s">
        <v>2127</v>
      </c>
      <c r="B567" s="49"/>
      <c r="C567" s="50">
        <v>0.6</v>
      </c>
      <c r="D567" s="50">
        <v>0.6</v>
      </c>
      <c r="E567" s="50">
        <v>2</v>
      </c>
      <c r="F567" s="50"/>
      <c r="G567" s="50">
        <f t="shared" si="5"/>
        <v>0.72</v>
      </c>
    </row>
    <row r="568" spans="1:7" x14ac:dyDescent="0.25">
      <c r="A568" s="49" t="s">
        <v>2127</v>
      </c>
      <c r="B568" s="49"/>
      <c r="C568" s="50">
        <v>0.6</v>
      </c>
      <c r="D568" s="50">
        <v>0.6</v>
      </c>
      <c r="E568" s="50">
        <v>2</v>
      </c>
      <c r="F568" s="50"/>
      <c r="G568" s="50">
        <f t="shared" si="5"/>
        <v>0.72</v>
      </c>
    </row>
    <row r="569" spans="1:7" x14ac:dyDescent="0.25">
      <c r="A569" s="49" t="s">
        <v>2127</v>
      </c>
      <c r="B569" s="49"/>
      <c r="C569" s="50">
        <v>0.6</v>
      </c>
      <c r="D569" s="50">
        <v>0.6</v>
      </c>
      <c r="E569" s="50">
        <v>2</v>
      </c>
      <c r="F569" s="50"/>
      <c r="G569" s="50">
        <f t="shared" si="5"/>
        <v>0.72</v>
      </c>
    </row>
    <row r="570" spans="1:7" x14ac:dyDescent="0.25">
      <c r="A570" s="49" t="s">
        <v>2128</v>
      </c>
      <c r="B570" s="49"/>
      <c r="C570" s="50">
        <v>0.6</v>
      </c>
      <c r="D570" s="50">
        <v>0.6</v>
      </c>
      <c r="E570" s="50">
        <v>2</v>
      </c>
      <c r="F570" s="50"/>
      <c r="G570" s="50">
        <f t="shared" si="5"/>
        <v>0.72</v>
      </c>
    </row>
    <row r="571" spans="1:7" x14ac:dyDescent="0.25">
      <c r="A571" s="49" t="s">
        <v>2128</v>
      </c>
      <c r="B571" s="49"/>
      <c r="C571" s="50">
        <v>0.6</v>
      </c>
      <c r="D571" s="50">
        <v>0.6</v>
      </c>
      <c r="E571" s="50">
        <v>2</v>
      </c>
      <c r="F571" s="50"/>
      <c r="G571" s="50">
        <f t="shared" si="5"/>
        <v>0.72</v>
      </c>
    </row>
    <row r="572" spans="1:7" x14ac:dyDescent="0.25">
      <c r="A572" s="49" t="s">
        <v>2128</v>
      </c>
      <c r="B572" s="49"/>
      <c r="C572" s="50">
        <v>0.6</v>
      </c>
      <c r="D572" s="50">
        <v>0.6</v>
      </c>
      <c r="E572" s="50">
        <v>2</v>
      </c>
      <c r="F572" s="50"/>
      <c r="G572" s="50">
        <f t="shared" si="5"/>
        <v>0.72</v>
      </c>
    </row>
    <row r="574" spans="1:7" x14ac:dyDescent="0.25">
      <c r="B574" t="s">
        <v>1815</v>
      </c>
      <c r="C574" s="41" t="s">
        <v>7</v>
      </c>
      <c r="D574" s="42" t="s">
        <v>8</v>
      </c>
      <c r="E574" s="41" t="s">
        <v>9</v>
      </c>
    </row>
    <row r="575" spans="1:7" x14ac:dyDescent="0.25">
      <c r="B575" t="s">
        <v>1815</v>
      </c>
      <c r="C575" s="41" t="s">
        <v>10</v>
      </c>
      <c r="D575" s="42" t="s">
        <v>234</v>
      </c>
      <c r="E575" s="41" t="s">
        <v>235</v>
      </c>
    </row>
    <row r="576" spans="1:7" x14ac:dyDescent="0.25">
      <c r="B576" t="s">
        <v>1815</v>
      </c>
      <c r="C576" s="41" t="s">
        <v>85</v>
      </c>
      <c r="D576" s="42" t="s">
        <v>8</v>
      </c>
      <c r="E576" s="41" t="s">
        <v>241</v>
      </c>
    </row>
    <row r="577" spans="1:7" x14ac:dyDescent="0.25">
      <c r="B577" t="s">
        <v>1815</v>
      </c>
      <c r="C577" s="41" t="s">
        <v>242</v>
      </c>
      <c r="D577" s="42" t="s">
        <v>66</v>
      </c>
      <c r="E577" s="41" t="s">
        <v>249</v>
      </c>
    </row>
    <row r="579" spans="1:7" ht="45" customHeight="1" x14ac:dyDescent="0.25">
      <c r="A579" s="43" t="s">
        <v>2129</v>
      </c>
      <c r="B579" s="43" t="s">
        <v>827</v>
      </c>
      <c r="C579" s="43" t="s">
        <v>251</v>
      </c>
      <c r="D579" s="44" t="s">
        <v>31</v>
      </c>
      <c r="E579" s="1" t="s">
        <v>252</v>
      </c>
      <c r="F579" s="1" t="s">
        <v>252</v>
      </c>
      <c r="G579" s="45">
        <f>SUM(G580:G581)</f>
        <v>6</v>
      </c>
    </row>
    <row r="580" spans="1:7" x14ac:dyDescent="0.25">
      <c r="A580" s="46" t="s">
        <v>2130</v>
      </c>
      <c r="B580" s="46" t="s">
        <v>1818</v>
      </c>
      <c r="C580" s="47" t="s">
        <v>1845</v>
      </c>
      <c r="D580" s="47"/>
      <c r="E580" s="47"/>
      <c r="F580" s="47"/>
      <c r="G580" s="48"/>
    </row>
    <row r="581" spans="1:7" x14ac:dyDescent="0.25">
      <c r="A581" s="49" t="s">
        <v>2131</v>
      </c>
      <c r="B581" s="49"/>
      <c r="C581" s="50">
        <v>6</v>
      </c>
      <c r="D581" s="50"/>
      <c r="E581" s="50"/>
      <c r="F581" s="50"/>
      <c r="G581" s="50">
        <f>C581</f>
        <v>6</v>
      </c>
    </row>
    <row r="583" spans="1:7" ht="45" customHeight="1" x14ac:dyDescent="0.25">
      <c r="A583" s="43" t="s">
        <v>2132</v>
      </c>
      <c r="B583" s="43" t="s">
        <v>827</v>
      </c>
      <c r="C583" s="43" t="s">
        <v>253</v>
      </c>
      <c r="D583" s="44" t="s">
        <v>24</v>
      </c>
      <c r="E583" s="1" t="s">
        <v>2133</v>
      </c>
      <c r="F583" s="1" t="s">
        <v>2133</v>
      </c>
      <c r="G583" s="45">
        <f>SUM(G584:G585)</f>
        <v>240</v>
      </c>
    </row>
    <row r="584" spans="1:7" x14ac:dyDescent="0.25">
      <c r="A584" s="46" t="s">
        <v>2134</v>
      </c>
      <c r="B584" s="46" t="s">
        <v>1818</v>
      </c>
      <c r="C584" s="47" t="s">
        <v>1845</v>
      </c>
      <c r="D584" s="47" t="s">
        <v>1823</v>
      </c>
      <c r="E584" s="47"/>
      <c r="F584" s="47"/>
      <c r="G584" s="48"/>
    </row>
    <row r="585" spans="1:7" x14ac:dyDescent="0.25">
      <c r="A585" s="49" t="s">
        <v>2135</v>
      </c>
      <c r="B585" s="49"/>
      <c r="C585" s="50">
        <v>6</v>
      </c>
      <c r="D585" s="50">
        <v>40</v>
      </c>
      <c r="E585" s="50"/>
      <c r="F585" s="50"/>
      <c r="G585" s="50">
        <f>C585*D585</f>
        <v>240</v>
      </c>
    </row>
    <row r="587" spans="1:7" x14ac:dyDescent="0.25">
      <c r="B587" t="s">
        <v>1815</v>
      </c>
      <c r="C587" s="41" t="s">
        <v>7</v>
      </c>
      <c r="D587" s="42" t="s">
        <v>8</v>
      </c>
      <c r="E587" s="41" t="s">
        <v>9</v>
      </c>
    </row>
    <row r="588" spans="1:7" x14ac:dyDescent="0.25">
      <c r="B588" t="s">
        <v>1815</v>
      </c>
      <c r="C588" s="41" t="s">
        <v>10</v>
      </c>
      <c r="D588" s="42" t="s">
        <v>234</v>
      </c>
      <c r="E588" s="41" t="s">
        <v>235</v>
      </c>
    </row>
    <row r="589" spans="1:7" x14ac:dyDescent="0.25">
      <c r="B589" t="s">
        <v>1815</v>
      </c>
      <c r="C589" s="41" t="s">
        <v>85</v>
      </c>
      <c r="D589" s="42" t="s">
        <v>8</v>
      </c>
      <c r="E589" s="41" t="s">
        <v>241</v>
      </c>
    </row>
    <row r="590" spans="1:7" x14ac:dyDescent="0.25">
      <c r="B590" t="s">
        <v>1815</v>
      </c>
      <c r="C590" s="41" t="s">
        <v>242</v>
      </c>
      <c r="D590" s="42" t="s">
        <v>83</v>
      </c>
      <c r="E590" s="41" t="s">
        <v>255</v>
      </c>
    </row>
    <row r="592" spans="1:7" ht="45" customHeight="1" x14ac:dyDescent="0.25">
      <c r="A592" s="43" t="s">
        <v>2136</v>
      </c>
      <c r="B592" s="43" t="s">
        <v>827</v>
      </c>
      <c r="C592" s="43" t="s">
        <v>257</v>
      </c>
      <c r="D592" s="44" t="s">
        <v>31</v>
      </c>
      <c r="E592" s="1" t="s">
        <v>2137</v>
      </c>
      <c r="F592" s="1" t="s">
        <v>2137</v>
      </c>
      <c r="G592" s="45">
        <f>SUM(G593:G596)</f>
        <v>27</v>
      </c>
    </row>
    <row r="593" spans="1:7" x14ac:dyDescent="0.25">
      <c r="A593" s="49" t="s">
        <v>2138</v>
      </c>
      <c r="B593" s="49"/>
      <c r="C593" s="50">
        <v>8</v>
      </c>
      <c r="D593" s="50"/>
      <c r="E593" s="50"/>
      <c r="F593" s="50"/>
      <c r="G593" s="50">
        <f>C593</f>
        <v>8</v>
      </c>
    </row>
    <row r="594" spans="1:7" x14ac:dyDescent="0.25">
      <c r="A594" s="49" t="s">
        <v>2139</v>
      </c>
      <c r="B594" s="49"/>
      <c r="C594" s="50">
        <v>6</v>
      </c>
      <c r="D594" s="50"/>
      <c r="E594" s="50"/>
      <c r="F594" s="50"/>
      <c r="G594" s="50">
        <f>C594</f>
        <v>6</v>
      </c>
    </row>
    <row r="595" spans="1:7" x14ac:dyDescent="0.25">
      <c r="A595" s="49" t="s">
        <v>2140</v>
      </c>
      <c r="B595" s="49"/>
      <c r="C595" s="50">
        <v>5</v>
      </c>
      <c r="D595" s="50"/>
      <c r="E595" s="50"/>
      <c r="F595" s="50"/>
      <c r="G595" s="50">
        <f>C595</f>
        <v>5</v>
      </c>
    </row>
    <row r="596" spans="1:7" x14ac:dyDescent="0.25">
      <c r="A596" s="49" t="s">
        <v>2141</v>
      </c>
      <c r="B596" s="49"/>
      <c r="C596" s="50">
        <v>8</v>
      </c>
      <c r="D596" s="50"/>
      <c r="E596" s="50"/>
      <c r="F596" s="50"/>
      <c r="G596" s="50">
        <f>C596</f>
        <v>8</v>
      </c>
    </row>
    <row r="598" spans="1:7" x14ac:dyDescent="0.25">
      <c r="B598" t="s">
        <v>1815</v>
      </c>
      <c r="C598" s="41" t="s">
        <v>7</v>
      </c>
      <c r="D598" s="42" t="s">
        <v>8</v>
      </c>
      <c r="E598" s="41" t="s">
        <v>9</v>
      </c>
    </row>
    <row r="599" spans="1:7" x14ac:dyDescent="0.25">
      <c r="B599" t="s">
        <v>1815</v>
      </c>
      <c r="C599" s="41" t="s">
        <v>10</v>
      </c>
      <c r="D599" s="42" t="s">
        <v>234</v>
      </c>
      <c r="E599" s="41" t="s">
        <v>235</v>
      </c>
    </row>
    <row r="600" spans="1:7" x14ac:dyDescent="0.25">
      <c r="B600" t="s">
        <v>1815</v>
      </c>
      <c r="C600" s="41" t="s">
        <v>85</v>
      </c>
      <c r="D600" s="42" t="s">
        <v>66</v>
      </c>
      <c r="E600" s="41" t="s">
        <v>259</v>
      </c>
    </row>
    <row r="601" spans="1:7" x14ac:dyDescent="0.25">
      <c r="B601" t="s">
        <v>1815</v>
      </c>
      <c r="C601" s="41" t="s">
        <v>242</v>
      </c>
      <c r="D601" s="42" t="s">
        <v>8</v>
      </c>
      <c r="E601" s="41" t="s">
        <v>260</v>
      </c>
    </row>
    <row r="603" spans="1:7" ht="45" customHeight="1" x14ac:dyDescent="0.25">
      <c r="A603" s="43" t="s">
        <v>2142</v>
      </c>
      <c r="B603" s="43" t="s">
        <v>827</v>
      </c>
      <c r="C603" s="43" t="s">
        <v>262</v>
      </c>
      <c r="D603" s="44" t="s">
        <v>19</v>
      </c>
      <c r="E603" s="1" t="s">
        <v>263</v>
      </c>
      <c r="F603" s="1" t="s">
        <v>263</v>
      </c>
      <c r="G603" s="45">
        <f>SUM(G604:G605)</f>
        <v>87.47999999999999</v>
      </c>
    </row>
    <row r="604" spans="1:7" x14ac:dyDescent="0.25">
      <c r="A604" s="46" t="s">
        <v>2143</v>
      </c>
      <c r="B604" s="46" t="s">
        <v>1818</v>
      </c>
      <c r="C604" s="47" t="s">
        <v>1823</v>
      </c>
      <c r="D604" s="47" t="s">
        <v>1828</v>
      </c>
      <c r="E604" s="47" t="s">
        <v>1824</v>
      </c>
      <c r="F604" s="47"/>
      <c r="G604" s="48"/>
    </row>
    <row r="605" spans="1:7" x14ac:dyDescent="0.25">
      <c r="A605" s="49" t="s">
        <v>2144</v>
      </c>
      <c r="B605" s="49"/>
      <c r="C605" s="50">
        <v>243</v>
      </c>
      <c r="D605" s="50">
        <v>0.6</v>
      </c>
      <c r="E605" s="50">
        <v>0.6</v>
      </c>
      <c r="F605" s="50"/>
      <c r="G605" s="50">
        <f>C605*D605*E605</f>
        <v>87.47999999999999</v>
      </c>
    </row>
    <row r="607" spans="1:7" ht="45" customHeight="1" x14ac:dyDescent="0.25">
      <c r="A607" s="43" t="s">
        <v>2145</v>
      </c>
      <c r="B607" s="43" t="s">
        <v>827</v>
      </c>
      <c r="C607" s="43" t="s">
        <v>264</v>
      </c>
      <c r="D607" s="44" t="s">
        <v>19</v>
      </c>
      <c r="E607" s="1" t="s">
        <v>265</v>
      </c>
      <c r="F607" s="1" t="s">
        <v>265</v>
      </c>
      <c r="G607" s="45">
        <f>SUM(G608:G609)</f>
        <v>40.094999999999999</v>
      </c>
    </row>
    <row r="608" spans="1:7" x14ac:dyDescent="0.25">
      <c r="A608" s="46" t="s">
        <v>2143</v>
      </c>
      <c r="B608" s="46" t="s">
        <v>1818</v>
      </c>
      <c r="C608" s="47" t="s">
        <v>1823</v>
      </c>
      <c r="D608" s="47" t="s">
        <v>1828</v>
      </c>
      <c r="E608" s="47" t="s">
        <v>1824</v>
      </c>
      <c r="F608" s="47"/>
      <c r="G608" s="48"/>
    </row>
    <row r="609" spans="1:7" x14ac:dyDescent="0.25">
      <c r="A609" s="49" t="s">
        <v>2144</v>
      </c>
      <c r="B609" s="49"/>
      <c r="C609" s="50">
        <v>243</v>
      </c>
      <c r="D609" s="50">
        <v>0.6</v>
      </c>
      <c r="E609" s="50">
        <v>0.27500000000000002</v>
      </c>
      <c r="F609" s="50"/>
      <c r="G609" s="50">
        <f>C609*D609*E609</f>
        <v>40.094999999999999</v>
      </c>
    </row>
    <row r="611" spans="1:7" ht="45" customHeight="1" x14ac:dyDescent="0.25">
      <c r="A611" s="43" t="s">
        <v>2146</v>
      </c>
      <c r="B611" s="43" t="s">
        <v>827</v>
      </c>
      <c r="C611" s="43" t="s">
        <v>266</v>
      </c>
      <c r="D611" s="44" t="s">
        <v>19</v>
      </c>
      <c r="E611" s="1" t="s">
        <v>267</v>
      </c>
      <c r="F611" s="1" t="s">
        <v>267</v>
      </c>
      <c r="G611" s="45">
        <f>SUM(G612:G613)</f>
        <v>47.384999999999998</v>
      </c>
    </row>
    <row r="612" spans="1:7" x14ac:dyDescent="0.25">
      <c r="A612" s="46" t="s">
        <v>2143</v>
      </c>
      <c r="B612" s="46" t="s">
        <v>1818</v>
      </c>
      <c r="C612" s="47" t="s">
        <v>1823</v>
      </c>
      <c r="D612" s="47" t="s">
        <v>1828</v>
      </c>
      <c r="E612" s="47" t="s">
        <v>1824</v>
      </c>
      <c r="F612" s="47"/>
      <c r="G612" s="48"/>
    </row>
    <row r="613" spans="1:7" x14ac:dyDescent="0.25">
      <c r="A613" s="49" t="s">
        <v>2144</v>
      </c>
      <c r="B613" s="49"/>
      <c r="C613" s="50">
        <v>243</v>
      </c>
      <c r="D613" s="50">
        <v>0.6</v>
      </c>
      <c r="E613" s="50">
        <v>0.32500000000000001</v>
      </c>
      <c r="F613" s="50"/>
      <c r="G613" s="50">
        <f>C613*D613*E613</f>
        <v>47.384999999999998</v>
      </c>
    </row>
    <row r="615" spans="1:7" ht="45" customHeight="1" x14ac:dyDescent="0.25">
      <c r="A615" s="43" t="s">
        <v>2147</v>
      </c>
      <c r="B615" s="43" t="s">
        <v>827</v>
      </c>
      <c r="C615" s="43" t="s">
        <v>268</v>
      </c>
      <c r="D615" s="44" t="s">
        <v>19</v>
      </c>
      <c r="E615" s="1" t="s">
        <v>269</v>
      </c>
      <c r="F615" s="1" t="s">
        <v>269</v>
      </c>
      <c r="G615" s="45">
        <f>SUM(G616:G617)</f>
        <v>40.094999999999999</v>
      </c>
    </row>
    <row r="616" spans="1:7" x14ac:dyDescent="0.25">
      <c r="A616" s="46" t="s">
        <v>2143</v>
      </c>
      <c r="B616" s="46" t="s">
        <v>1818</v>
      </c>
      <c r="C616" s="47" t="s">
        <v>1823</v>
      </c>
      <c r="D616" s="47" t="s">
        <v>1828</v>
      </c>
      <c r="E616" s="47" t="s">
        <v>1824</v>
      </c>
      <c r="F616" s="47"/>
      <c r="G616" s="48"/>
    </row>
    <row r="617" spans="1:7" x14ac:dyDescent="0.25">
      <c r="A617" s="49" t="s">
        <v>2144</v>
      </c>
      <c r="B617" s="49"/>
      <c r="C617" s="50">
        <v>243</v>
      </c>
      <c r="D617" s="50">
        <v>0.6</v>
      </c>
      <c r="E617" s="50">
        <v>0.27500000000000002</v>
      </c>
      <c r="F617" s="50"/>
      <c r="G617" s="50">
        <f>C617*D617*E617</f>
        <v>40.094999999999999</v>
      </c>
    </row>
    <row r="619" spans="1:7" ht="45" customHeight="1" x14ac:dyDescent="0.25">
      <c r="A619" s="43" t="s">
        <v>2148</v>
      </c>
      <c r="B619" s="43" t="s">
        <v>827</v>
      </c>
      <c r="C619" s="43" t="s">
        <v>270</v>
      </c>
      <c r="D619" s="44" t="s">
        <v>19</v>
      </c>
      <c r="E619" s="1" t="s">
        <v>271</v>
      </c>
      <c r="F619" s="1" t="s">
        <v>271</v>
      </c>
      <c r="G619" s="45">
        <f>SUM(G620:G621)</f>
        <v>40.094999999999999</v>
      </c>
    </row>
    <row r="620" spans="1:7" x14ac:dyDescent="0.25">
      <c r="A620" s="46" t="s">
        <v>2143</v>
      </c>
      <c r="B620" s="46" t="s">
        <v>1818</v>
      </c>
      <c r="C620" s="47" t="s">
        <v>1823</v>
      </c>
      <c r="D620" s="47" t="s">
        <v>1828</v>
      </c>
      <c r="E620" s="47" t="s">
        <v>1824</v>
      </c>
      <c r="F620" s="47"/>
      <c r="G620" s="48"/>
    </row>
    <row r="621" spans="1:7" x14ac:dyDescent="0.25">
      <c r="A621" s="49" t="s">
        <v>2144</v>
      </c>
      <c r="B621" s="49"/>
      <c r="C621" s="50">
        <v>243</v>
      </c>
      <c r="D621" s="50">
        <v>0.6</v>
      </c>
      <c r="E621" s="50">
        <v>0.27500000000000002</v>
      </c>
      <c r="F621" s="50"/>
      <c r="G621" s="50">
        <f>C621*D621*E621</f>
        <v>40.094999999999999</v>
      </c>
    </row>
    <row r="623" spans="1:7" ht="45" customHeight="1" x14ac:dyDescent="0.25">
      <c r="A623" s="43" t="s">
        <v>2149</v>
      </c>
      <c r="B623" s="43" t="s">
        <v>827</v>
      </c>
      <c r="C623" s="43" t="s">
        <v>272</v>
      </c>
      <c r="D623" s="44" t="s">
        <v>24</v>
      </c>
      <c r="E623" s="1" t="s">
        <v>2150</v>
      </c>
      <c r="F623" s="1" t="s">
        <v>2150</v>
      </c>
      <c r="G623" s="45">
        <f>SUM(G624:G625)</f>
        <v>243</v>
      </c>
    </row>
    <row r="624" spans="1:7" x14ac:dyDescent="0.25">
      <c r="A624" s="46" t="s">
        <v>2143</v>
      </c>
      <c r="B624" s="46" t="s">
        <v>1818</v>
      </c>
      <c r="C624" s="47" t="s">
        <v>1845</v>
      </c>
      <c r="D624" s="47" t="s">
        <v>1823</v>
      </c>
      <c r="E624" s="47"/>
      <c r="F624" s="47"/>
      <c r="G624" s="48"/>
    </row>
    <row r="625" spans="1:7" x14ac:dyDescent="0.25">
      <c r="A625" s="49" t="s">
        <v>2151</v>
      </c>
      <c r="B625" s="49"/>
      <c r="C625" s="50">
        <v>1</v>
      </c>
      <c r="D625" s="50">
        <v>243</v>
      </c>
      <c r="E625" s="50"/>
      <c r="F625" s="50"/>
      <c r="G625" s="50">
        <f>C625*D625</f>
        <v>243</v>
      </c>
    </row>
    <row r="627" spans="1:7" ht="45" customHeight="1" x14ac:dyDescent="0.25">
      <c r="A627" s="43" t="s">
        <v>2152</v>
      </c>
      <c r="B627" s="43" t="s">
        <v>827</v>
      </c>
      <c r="C627" s="43" t="s">
        <v>274</v>
      </c>
      <c r="D627" s="44" t="s">
        <v>19</v>
      </c>
      <c r="E627" s="1" t="s">
        <v>275</v>
      </c>
      <c r="F627" s="1" t="s">
        <v>275</v>
      </c>
      <c r="G627" s="45">
        <f>SUM(G628:G629)</f>
        <v>1.08</v>
      </c>
    </row>
    <row r="628" spans="1:7" x14ac:dyDescent="0.25">
      <c r="A628" s="46" t="s">
        <v>2153</v>
      </c>
      <c r="B628" s="46" t="s">
        <v>1818</v>
      </c>
      <c r="C628" s="47" t="s">
        <v>1823</v>
      </c>
      <c r="D628" s="47" t="s">
        <v>1828</v>
      </c>
      <c r="E628" s="47" t="s">
        <v>1824</v>
      </c>
      <c r="F628" s="47" t="s">
        <v>1845</v>
      </c>
      <c r="G628" s="48"/>
    </row>
    <row r="629" spans="1:7" x14ac:dyDescent="0.25">
      <c r="A629" s="49" t="s">
        <v>2154</v>
      </c>
      <c r="B629" s="49"/>
      <c r="C629" s="50">
        <v>0.6</v>
      </c>
      <c r="D629" s="50">
        <v>0.6</v>
      </c>
      <c r="E629" s="50">
        <v>0.6</v>
      </c>
      <c r="F629" s="50">
        <v>5</v>
      </c>
      <c r="G629" s="50">
        <f>PRODUCT(C629:F629)</f>
        <v>1.08</v>
      </c>
    </row>
    <row r="631" spans="1:7" x14ac:dyDescent="0.25">
      <c r="B631" t="s">
        <v>1815</v>
      </c>
      <c r="C631" s="41" t="s">
        <v>7</v>
      </c>
      <c r="D631" s="42" t="s">
        <v>8</v>
      </c>
      <c r="E631" s="41" t="s">
        <v>9</v>
      </c>
    </row>
    <row r="632" spans="1:7" x14ac:dyDescent="0.25">
      <c r="B632" t="s">
        <v>1815</v>
      </c>
      <c r="C632" s="41" t="s">
        <v>10</v>
      </c>
      <c r="D632" s="42" t="s">
        <v>234</v>
      </c>
      <c r="E632" s="41" t="s">
        <v>235</v>
      </c>
    </row>
    <row r="633" spans="1:7" x14ac:dyDescent="0.25">
      <c r="B633" t="s">
        <v>1815</v>
      </c>
      <c r="C633" s="41" t="s">
        <v>85</v>
      </c>
      <c r="D633" s="42" t="s">
        <v>66</v>
      </c>
      <c r="E633" s="41" t="s">
        <v>259</v>
      </c>
    </row>
    <row r="634" spans="1:7" x14ac:dyDescent="0.25">
      <c r="B634" t="s">
        <v>1815</v>
      </c>
      <c r="C634" s="41" t="s">
        <v>242</v>
      </c>
      <c r="D634" s="42" t="s">
        <v>66</v>
      </c>
      <c r="E634" s="41" t="s">
        <v>276</v>
      </c>
    </row>
    <row r="636" spans="1:7" ht="45" customHeight="1" x14ac:dyDescent="0.25">
      <c r="A636" s="43" t="s">
        <v>2155</v>
      </c>
      <c r="B636" s="43" t="s">
        <v>827</v>
      </c>
      <c r="C636" s="43" t="s">
        <v>262</v>
      </c>
      <c r="D636" s="44" t="s">
        <v>19</v>
      </c>
      <c r="E636" s="1" t="s">
        <v>263</v>
      </c>
      <c r="F636" s="1" t="s">
        <v>263</v>
      </c>
      <c r="G636" s="45">
        <f>SUM(G637:G642)</f>
        <v>81.599999999999994</v>
      </c>
    </row>
    <row r="637" spans="1:7" x14ac:dyDescent="0.25">
      <c r="A637" s="46" t="s">
        <v>2143</v>
      </c>
      <c r="B637" s="46" t="s">
        <v>1818</v>
      </c>
      <c r="C637" s="47" t="s">
        <v>1823</v>
      </c>
      <c r="D637" s="47" t="s">
        <v>1828</v>
      </c>
      <c r="E637" s="47" t="s">
        <v>1824</v>
      </c>
      <c r="F637" s="47"/>
      <c r="G637" s="48"/>
    </row>
    <row r="638" spans="1:7" x14ac:dyDescent="0.25">
      <c r="A638" s="49" t="s">
        <v>2156</v>
      </c>
      <c r="B638" s="49"/>
      <c r="C638" s="50">
        <v>53</v>
      </c>
      <c r="D638" s="50">
        <v>0.6</v>
      </c>
      <c r="E638" s="50">
        <v>0.8</v>
      </c>
      <c r="F638" s="50"/>
      <c r="G638" s="50">
        <f>C638*D638*E638</f>
        <v>25.439999999999998</v>
      </c>
    </row>
    <row r="639" spans="1:7" x14ac:dyDescent="0.25">
      <c r="A639" s="49" t="s">
        <v>2157</v>
      </c>
      <c r="B639" s="49"/>
      <c r="C639" s="50">
        <v>53</v>
      </c>
      <c r="D639" s="50">
        <v>0.6</v>
      </c>
      <c r="E639" s="50">
        <v>0.8</v>
      </c>
      <c r="F639" s="50"/>
      <c r="G639" s="50">
        <f>C639*D639*E639</f>
        <v>25.439999999999998</v>
      </c>
    </row>
    <row r="640" spans="1:7" x14ac:dyDescent="0.25">
      <c r="A640" s="49" t="s">
        <v>2158</v>
      </c>
      <c r="B640" s="49"/>
      <c r="C640" s="50">
        <v>37</v>
      </c>
      <c r="D640" s="50">
        <v>0.6</v>
      </c>
      <c r="E640" s="50">
        <v>0.8</v>
      </c>
      <c r="F640" s="50"/>
      <c r="G640" s="50">
        <f>C640*D640*E640</f>
        <v>17.760000000000002</v>
      </c>
    </row>
    <row r="641" spans="1:7" x14ac:dyDescent="0.25">
      <c r="A641" s="49" t="s">
        <v>2159</v>
      </c>
      <c r="B641" s="49"/>
      <c r="C641" s="50">
        <v>28</v>
      </c>
      <c r="D641" s="50">
        <v>0.6</v>
      </c>
      <c r="E641" s="50">
        <v>0.6</v>
      </c>
      <c r="F641" s="50"/>
      <c r="G641" s="50">
        <f>C641*D641*E641</f>
        <v>10.08</v>
      </c>
    </row>
    <row r="642" spans="1:7" x14ac:dyDescent="0.25">
      <c r="A642" s="49" t="s">
        <v>2160</v>
      </c>
      <c r="B642" s="49"/>
      <c r="C642" s="50">
        <v>8</v>
      </c>
      <c r="D642" s="50">
        <v>0.6</v>
      </c>
      <c r="E642" s="50">
        <v>0.6</v>
      </c>
      <c r="F642" s="50"/>
      <c r="G642" s="50">
        <f>C642*D642*E642</f>
        <v>2.88</v>
      </c>
    </row>
    <row r="644" spans="1:7" ht="45" customHeight="1" x14ac:dyDescent="0.25">
      <c r="A644" s="43" t="s">
        <v>2161</v>
      </c>
      <c r="B644" s="43" t="s">
        <v>827</v>
      </c>
      <c r="C644" s="43" t="s">
        <v>264</v>
      </c>
      <c r="D644" s="44" t="s">
        <v>19</v>
      </c>
      <c r="E644" s="1" t="s">
        <v>265</v>
      </c>
      <c r="F644" s="1" t="s">
        <v>265</v>
      </c>
      <c r="G644" s="45">
        <f>SUM(G645:G650)</f>
        <v>48.33</v>
      </c>
    </row>
    <row r="645" spans="1:7" x14ac:dyDescent="0.25">
      <c r="A645" s="46" t="s">
        <v>2143</v>
      </c>
      <c r="B645" s="46" t="s">
        <v>1818</v>
      </c>
      <c r="C645" s="47" t="s">
        <v>1823</v>
      </c>
      <c r="D645" s="47" t="s">
        <v>1828</v>
      </c>
      <c r="E645" s="47" t="s">
        <v>1824</v>
      </c>
      <c r="F645" s="47"/>
      <c r="G645" s="48"/>
    </row>
    <row r="646" spans="1:7" x14ac:dyDescent="0.25">
      <c r="A646" s="49" t="s">
        <v>2156</v>
      </c>
      <c r="B646" s="49"/>
      <c r="C646" s="50">
        <v>53</v>
      </c>
      <c r="D646" s="50">
        <v>0.6</v>
      </c>
      <c r="E646" s="50">
        <v>0.45</v>
      </c>
      <c r="F646" s="50"/>
      <c r="G646" s="50">
        <f>C646*D646*E646</f>
        <v>14.309999999999999</v>
      </c>
    </row>
    <row r="647" spans="1:7" x14ac:dyDescent="0.25">
      <c r="A647" s="49" t="s">
        <v>2157</v>
      </c>
      <c r="B647" s="49"/>
      <c r="C647" s="50">
        <v>53</v>
      </c>
      <c r="D647" s="50">
        <v>0.6</v>
      </c>
      <c r="E647" s="50">
        <v>0.45</v>
      </c>
      <c r="F647" s="50"/>
      <c r="G647" s="50">
        <f>C647*D647*E647</f>
        <v>14.309999999999999</v>
      </c>
    </row>
    <row r="648" spans="1:7" x14ac:dyDescent="0.25">
      <c r="A648" s="49" t="s">
        <v>2158</v>
      </c>
      <c r="B648" s="49"/>
      <c r="C648" s="50">
        <v>37</v>
      </c>
      <c r="D648" s="50">
        <v>0.6</v>
      </c>
      <c r="E648" s="50">
        <v>0.45</v>
      </c>
      <c r="F648" s="50"/>
      <c r="G648" s="50">
        <f>C648*D648*E648</f>
        <v>9.99</v>
      </c>
    </row>
    <row r="649" spans="1:7" x14ac:dyDescent="0.25">
      <c r="A649" s="49" t="s">
        <v>2159</v>
      </c>
      <c r="B649" s="49"/>
      <c r="C649" s="50">
        <v>28</v>
      </c>
      <c r="D649" s="50">
        <v>0.6</v>
      </c>
      <c r="E649" s="50">
        <v>0.45</v>
      </c>
      <c r="F649" s="50"/>
      <c r="G649" s="50">
        <f>C649*D649*E649</f>
        <v>7.5600000000000005</v>
      </c>
    </row>
    <row r="650" spans="1:7" x14ac:dyDescent="0.25">
      <c r="A650" s="49" t="s">
        <v>2160</v>
      </c>
      <c r="B650" s="49"/>
      <c r="C650" s="50">
        <v>8</v>
      </c>
      <c r="D650" s="50">
        <v>0.6</v>
      </c>
      <c r="E650" s="50">
        <v>0.45</v>
      </c>
      <c r="F650" s="50"/>
      <c r="G650" s="50">
        <f>C650*D650*E650</f>
        <v>2.16</v>
      </c>
    </row>
    <row r="652" spans="1:7" ht="45" customHeight="1" x14ac:dyDescent="0.25">
      <c r="A652" s="43" t="s">
        <v>2162</v>
      </c>
      <c r="B652" s="43" t="s">
        <v>827</v>
      </c>
      <c r="C652" s="43" t="s">
        <v>266</v>
      </c>
      <c r="D652" s="44" t="s">
        <v>19</v>
      </c>
      <c r="E652" s="1" t="s">
        <v>267</v>
      </c>
      <c r="F652" s="1" t="s">
        <v>267</v>
      </c>
      <c r="G652" s="45">
        <f>SUM(G653:G658)</f>
        <v>42.96</v>
      </c>
    </row>
    <row r="653" spans="1:7" x14ac:dyDescent="0.25">
      <c r="A653" s="46" t="s">
        <v>2143</v>
      </c>
      <c r="B653" s="46" t="s">
        <v>1818</v>
      </c>
      <c r="C653" s="47" t="s">
        <v>1823</v>
      </c>
      <c r="D653" s="47" t="s">
        <v>1828</v>
      </c>
      <c r="E653" s="47" t="s">
        <v>1824</v>
      </c>
      <c r="F653" s="47"/>
      <c r="G653" s="48"/>
    </row>
    <row r="654" spans="1:7" x14ac:dyDescent="0.25">
      <c r="A654" s="49" t="s">
        <v>2163</v>
      </c>
      <c r="B654" s="49"/>
      <c r="C654" s="50">
        <v>53</v>
      </c>
      <c r="D654" s="50">
        <v>0.6</v>
      </c>
      <c r="E654" s="50">
        <v>0.4</v>
      </c>
      <c r="F654" s="50"/>
      <c r="G654" s="50">
        <f>C654*D654*E654</f>
        <v>12.719999999999999</v>
      </c>
    </row>
    <row r="655" spans="1:7" x14ac:dyDescent="0.25">
      <c r="A655" s="49" t="s">
        <v>2157</v>
      </c>
      <c r="B655" s="49"/>
      <c r="C655" s="50">
        <v>53</v>
      </c>
      <c r="D655" s="50">
        <v>0.6</v>
      </c>
      <c r="E655" s="50">
        <v>0.4</v>
      </c>
      <c r="F655" s="50"/>
      <c r="G655" s="50">
        <f>C655*D655*E655</f>
        <v>12.719999999999999</v>
      </c>
    </row>
    <row r="656" spans="1:7" x14ac:dyDescent="0.25">
      <c r="A656" s="49" t="s">
        <v>2158</v>
      </c>
      <c r="B656" s="49"/>
      <c r="C656" s="50">
        <v>37</v>
      </c>
      <c r="D656" s="50">
        <v>0.6</v>
      </c>
      <c r="E656" s="50">
        <v>0.4</v>
      </c>
      <c r="F656" s="50"/>
      <c r="G656" s="50">
        <f>C656*D656*E656</f>
        <v>8.8800000000000008</v>
      </c>
    </row>
    <row r="657" spans="1:7" x14ac:dyDescent="0.25">
      <c r="A657" s="49" t="s">
        <v>2159</v>
      </c>
      <c r="B657" s="49"/>
      <c r="C657" s="50">
        <v>28</v>
      </c>
      <c r="D657" s="50">
        <v>0.6</v>
      </c>
      <c r="E657" s="50">
        <v>0.4</v>
      </c>
      <c r="F657" s="50"/>
      <c r="G657" s="50">
        <f>C657*D657*E657</f>
        <v>6.7200000000000006</v>
      </c>
    </row>
    <row r="658" spans="1:7" x14ac:dyDescent="0.25">
      <c r="A658" s="49" t="s">
        <v>2160</v>
      </c>
      <c r="B658" s="49"/>
      <c r="C658" s="50">
        <v>8</v>
      </c>
      <c r="D658" s="50">
        <v>0.6</v>
      </c>
      <c r="E658" s="50">
        <v>0.4</v>
      </c>
      <c r="F658" s="50"/>
      <c r="G658" s="50">
        <f>C658*D658*E658</f>
        <v>1.92</v>
      </c>
    </row>
    <row r="660" spans="1:7" ht="45" customHeight="1" x14ac:dyDescent="0.25">
      <c r="A660" s="43" t="s">
        <v>2164</v>
      </c>
      <c r="B660" s="43" t="s">
        <v>827</v>
      </c>
      <c r="C660" s="43" t="s">
        <v>268</v>
      </c>
      <c r="D660" s="44" t="s">
        <v>19</v>
      </c>
      <c r="E660" s="1" t="s">
        <v>269</v>
      </c>
      <c r="F660" s="1" t="s">
        <v>269</v>
      </c>
      <c r="G660" s="45">
        <f>SUM(G661:G666)</f>
        <v>42.96</v>
      </c>
    </row>
    <row r="661" spans="1:7" x14ac:dyDescent="0.25">
      <c r="A661" s="46" t="s">
        <v>2143</v>
      </c>
      <c r="B661" s="46" t="s">
        <v>1818</v>
      </c>
      <c r="C661" s="47" t="s">
        <v>1823</v>
      </c>
      <c r="D661" s="47" t="s">
        <v>1828</v>
      </c>
      <c r="E661" s="47" t="s">
        <v>1824</v>
      </c>
      <c r="F661" s="47"/>
      <c r="G661" s="48"/>
    </row>
    <row r="662" spans="1:7" x14ac:dyDescent="0.25">
      <c r="A662" s="49" t="s">
        <v>2156</v>
      </c>
      <c r="B662" s="49"/>
      <c r="C662" s="50">
        <v>53</v>
      </c>
      <c r="D662" s="50">
        <v>0.6</v>
      </c>
      <c r="E662" s="50">
        <v>0.4</v>
      </c>
      <c r="F662" s="50"/>
      <c r="G662" s="50">
        <f>C662*D662*E662</f>
        <v>12.719999999999999</v>
      </c>
    </row>
    <row r="663" spans="1:7" x14ac:dyDescent="0.25">
      <c r="A663" s="49" t="s">
        <v>2157</v>
      </c>
      <c r="B663" s="49"/>
      <c r="C663" s="50">
        <v>53</v>
      </c>
      <c r="D663" s="50">
        <v>0.6</v>
      </c>
      <c r="E663" s="50">
        <v>0.4</v>
      </c>
      <c r="F663" s="50"/>
      <c r="G663" s="50">
        <f>C663*D663*E663</f>
        <v>12.719999999999999</v>
      </c>
    </row>
    <row r="664" spans="1:7" x14ac:dyDescent="0.25">
      <c r="A664" s="49" t="s">
        <v>2158</v>
      </c>
      <c r="B664" s="49"/>
      <c r="C664" s="50">
        <v>37</v>
      </c>
      <c r="D664" s="50">
        <v>0.6</v>
      </c>
      <c r="E664" s="50">
        <v>0.4</v>
      </c>
      <c r="F664" s="50"/>
      <c r="G664" s="50">
        <f>C664*D664*E664</f>
        <v>8.8800000000000008</v>
      </c>
    </row>
    <row r="665" spans="1:7" x14ac:dyDescent="0.25">
      <c r="A665" s="49" t="s">
        <v>2159</v>
      </c>
      <c r="B665" s="49"/>
      <c r="C665" s="50">
        <v>28</v>
      </c>
      <c r="D665" s="50">
        <v>0.6</v>
      </c>
      <c r="E665" s="50">
        <v>0.4</v>
      </c>
      <c r="F665" s="50"/>
      <c r="G665" s="50">
        <f>C665*D665*E665</f>
        <v>6.7200000000000006</v>
      </c>
    </row>
    <row r="666" spans="1:7" x14ac:dyDescent="0.25">
      <c r="A666" s="49" t="s">
        <v>2160</v>
      </c>
      <c r="B666" s="49"/>
      <c r="C666" s="50">
        <v>8</v>
      </c>
      <c r="D666" s="50">
        <v>0.6</v>
      </c>
      <c r="E666" s="50">
        <v>0.4</v>
      </c>
      <c r="F666" s="50"/>
      <c r="G666" s="50">
        <f>C666*D666*E666</f>
        <v>1.92</v>
      </c>
    </row>
    <row r="668" spans="1:7" ht="45" customHeight="1" x14ac:dyDescent="0.25">
      <c r="A668" s="43" t="s">
        <v>2165</v>
      </c>
      <c r="B668" s="43" t="s">
        <v>827</v>
      </c>
      <c r="C668" s="43" t="s">
        <v>270</v>
      </c>
      <c r="D668" s="44" t="s">
        <v>19</v>
      </c>
      <c r="E668" s="1" t="s">
        <v>271</v>
      </c>
      <c r="F668" s="1" t="s">
        <v>271</v>
      </c>
      <c r="G668" s="45">
        <f>SUM(G669:G674)</f>
        <v>42.96</v>
      </c>
    </row>
    <row r="669" spans="1:7" x14ac:dyDescent="0.25">
      <c r="A669" s="46" t="s">
        <v>2143</v>
      </c>
      <c r="B669" s="46" t="s">
        <v>1818</v>
      </c>
      <c r="C669" s="47" t="s">
        <v>1823</v>
      </c>
      <c r="D669" s="47" t="s">
        <v>1828</v>
      </c>
      <c r="E669" s="47" t="s">
        <v>1824</v>
      </c>
      <c r="F669" s="47"/>
      <c r="G669" s="48"/>
    </row>
    <row r="670" spans="1:7" x14ac:dyDescent="0.25">
      <c r="A670" s="49" t="s">
        <v>2163</v>
      </c>
      <c r="B670" s="49"/>
      <c r="C670" s="50">
        <v>53</v>
      </c>
      <c r="D670" s="50">
        <v>0.6</v>
      </c>
      <c r="E670" s="50">
        <v>0.4</v>
      </c>
      <c r="F670" s="50"/>
      <c r="G670" s="50">
        <f>C670*D670*E670</f>
        <v>12.719999999999999</v>
      </c>
    </row>
    <row r="671" spans="1:7" x14ac:dyDescent="0.25">
      <c r="A671" s="49" t="s">
        <v>2166</v>
      </c>
      <c r="B671" s="49"/>
      <c r="C671" s="50">
        <v>53</v>
      </c>
      <c r="D671" s="50">
        <v>0.6</v>
      </c>
      <c r="E671" s="50">
        <v>0.4</v>
      </c>
      <c r="F671" s="50"/>
      <c r="G671" s="50">
        <f>C671*D671*E671</f>
        <v>12.719999999999999</v>
      </c>
    </row>
    <row r="672" spans="1:7" x14ac:dyDescent="0.25">
      <c r="A672" s="49" t="s">
        <v>2158</v>
      </c>
      <c r="B672" s="49"/>
      <c r="C672" s="50">
        <v>37</v>
      </c>
      <c r="D672" s="50">
        <v>0.6</v>
      </c>
      <c r="E672" s="50">
        <v>0.4</v>
      </c>
      <c r="F672" s="50"/>
      <c r="G672" s="50">
        <f>C672*D672*E672</f>
        <v>8.8800000000000008</v>
      </c>
    </row>
    <row r="673" spans="1:7" x14ac:dyDescent="0.25">
      <c r="A673" s="49" t="s">
        <v>2159</v>
      </c>
      <c r="B673" s="49"/>
      <c r="C673" s="50">
        <v>28</v>
      </c>
      <c r="D673" s="50">
        <v>0.6</v>
      </c>
      <c r="E673" s="50">
        <v>0.4</v>
      </c>
      <c r="F673" s="50"/>
      <c r="G673" s="50">
        <f>C673*D673*E673</f>
        <v>6.7200000000000006</v>
      </c>
    </row>
    <row r="674" spans="1:7" x14ac:dyDescent="0.25">
      <c r="A674" s="49" t="s">
        <v>2160</v>
      </c>
      <c r="B674" s="49"/>
      <c r="C674" s="50">
        <v>8</v>
      </c>
      <c r="D674" s="50">
        <v>0.6</v>
      </c>
      <c r="E674" s="50">
        <v>0.4</v>
      </c>
      <c r="F674" s="50"/>
      <c r="G674" s="50">
        <f>C674*D674*E674</f>
        <v>1.92</v>
      </c>
    </row>
    <row r="676" spans="1:7" ht="45" customHeight="1" x14ac:dyDescent="0.25">
      <c r="A676" s="43" t="s">
        <v>2167</v>
      </c>
      <c r="B676" s="43" t="s">
        <v>827</v>
      </c>
      <c r="C676" s="43" t="s">
        <v>272</v>
      </c>
      <c r="D676" s="44" t="s">
        <v>24</v>
      </c>
      <c r="E676" s="1" t="s">
        <v>2150</v>
      </c>
      <c r="F676" s="1" t="s">
        <v>2150</v>
      </c>
      <c r="G676" s="45">
        <f>SUM(G677:G678)</f>
        <v>179</v>
      </c>
    </row>
    <row r="677" spans="1:7" x14ac:dyDescent="0.25">
      <c r="A677" s="46" t="s">
        <v>2143</v>
      </c>
      <c r="B677" s="46" t="s">
        <v>1818</v>
      </c>
      <c r="C677" s="47" t="s">
        <v>1845</v>
      </c>
      <c r="D677" s="47" t="s">
        <v>1823</v>
      </c>
      <c r="E677" s="47"/>
      <c r="F677" s="47"/>
      <c r="G677" s="48"/>
    </row>
    <row r="678" spans="1:7" x14ac:dyDescent="0.25">
      <c r="A678" s="49" t="s">
        <v>2168</v>
      </c>
      <c r="B678" s="49"/>
      <c r="C678" s="50">
        <v>1</v>
      </c>
      <c r="D678" s="50">
        <v>179</v>
      </c>
      <c r="E678" s="50"/>
      <c r="F678" s="50"/>
      <c r="G678" s="50">
        <f>C678*D678</f>
        <v>179</v>
      </c>
    </row>
    <row r="680" spans="1:7" x14ac:dyDescent="0.25">
      <c r="B680" t="s">
        <v>1815</v>
      </c>
      <c r="C680" s="41" t="s">
        <v>7</v>
      </c>
      <c r="D680" s="42" t="s">
        <v>8</v>
      </c>
      <c r="E680" s="41" t="s">
        <v>9</v>
      </c>
    </row>
    <row r="681" spans="1:7" x14ac:dyDescent="0.25">
      <c r="B681" t="s">
        <v>1815</v>
      </c>
      <c r="C681" s="41" t="s">
        <v>10</v>
      </c>
      <c r="D681" s="42" t="s">
        <v>234</v>
      </c>
      <c r="E681" s="41" t="s">
        <v>235</v>
      </c>
    </row>
    <row r="682" spans="1:7" x14ac:dyDescent="0.25">
      <c r="B682" t="s">
        <v>1815</v>
      </c>
      <c r="C682" s="41" t="s">
        <v>85</v>
      </c>
      <c r="D682" s="42" t="s">
        <v>66</v>
      </c>
      <c r="E682" s="41" t="s">
        <v>259</v>
      </c>
    </row>
    <row r="683" spans="1:7" x14ac:dyDescent="0.25">
      <c r="B683" t="s">
        <v>1815</v>
      </c>
      <c r="C683" s="41" t="s">
        <v>242</v>
      </c>
      <c r="D683" s="42" t="s">
        <v>83</v>
      </c>
      <c r="E683" s="41" t="s">
        <v>278</v>
      </c>
    </row>
    <row r="685" spans="1:7" ht="45" customHeight="1" x14ac:dyDescent="0.25">
      <c r="A685" s="43" t="s">
        <v>2169</v>
      </c>
      <c r="B685" s="43" t="s">
        <v>827</v>
      </c>
      <c r="C685" s="43" t="s">
        <v>262</v>
      </c>
      <c r="D685" s="44" t="s">
        <v>19</v>
      </c>
      <c r="E685" s="1" t="s">
        <v>263</v>
      </c>
      <c r="F685" s="1" t="s">
        <v>263</v>
      </c>
      <c r="G685" s="45">
        <f>SUM(G686:G687)</f>
        <v>58.32</v>
      </c>
    </row>
    <row r="686" spans="1:7" x14ac:dyDescent="0.25">
      <c r="A686" s="46" t="s">
        <v>2143</v>
      </c>
      <c r="B686" s="46" t="s">
        <v>1818</v>
      </c>
      <c r="C686" s="47" t="s">
        <v>1823</v>
      </c>
      <c r="D686" s="47" t="s">
        <v>1828</v>
      </c>
      <c r="E686" s="47" t="s">
        <v>1824</v>
      </c>
      <c r="F686" s="47"/>
      <c r="G686" s="48"/>
    </row>
    <row r="687" spans="1:7" x14ac:dyDescent="0.25">
      <c r="A687" s="49" t="s">
        <v>2170</v>
      </c>
      <c r="B687" s="49"/>
      <c r="C687" s="50">
        <v>243</v>
      </c>
      <c r="D687" s="50">
        <v>0.4</v>
      </c>
      <c r="E687" s="50">
        <v>0.6</v>
      </c>
      <c r="F687" s="50"/>
      <c r="G687" s="50">
        <f>C687*D687*E687</f>
        <v>58.32</v>
      </c>
    </row>
    <row r="689" spans="1:7" ht="45" customHeight="1" x14ac:dyDescent="0.25">
      <c r="A689" s="43" t="s">
        <v>2171</v>
      </c>
      <c r="B689" s="43" t="s">
        <v>827</v>
      </c>
      <c r="C689" s="43" t="s">
        <v>264</v>
      </c>
      <c r="D689" s="44" t="s">
        <v>19</v>
      </c>
      <c r="E689" s="1" t="s">
        <v>265</v>
      </c>
      <c r="F689" s="1" t="s">
        <v>265</v>
      </c>
      <c r="G689" s="45">
        <f>SUM(G690:G691)</f>
        <v>38.880000000000003</v>
      </c>
    </row>
    <row r="690" spans="1:7" x14ac:dyDescent="0.25">
      <c r="A690" s="46" t="s">
        <v>2172</v>
      </c>
      <c r="B690" s="46" t="s">
        <v>1818</v>
      </c>
      <c r="C690" s="47" t="s">
        <v>1823</v>
      </c>
      <c r="D690" s="47" t="s">
        <v>1828</v>
      </c>
      <c r="E690" s="47" t="s">
        <v>1824</v>
      </c>
      <c r="F690" s="47"/>
      <c r="G690" s="48"/>
    </row>
    <row r="691" spans="1:7" x14ac:dyDescent="0.25">
      <c r="A691" s="49" t="s">
        <v>2173</v>
      </c>
      <c r="B691" s="49"/>
      <c r="C691" s="50">
        <v>243</v>
      </c>
      <c r="D691" s="50">
        <v>0.4</v>
      </c>
      <c r="E691" s="50">
        <v>0.4</v>
      </c>
      <c r="F691" s="50"/>
      <c r="G691" s="50">
        <f>C691*D691*E691</f>
        <v>38.880000000000003</v>
      </c>
    </row>
    <row r="693" spans="1:7" ht="45" customHeight="1" x14ac:dyDescent="0.25">
      <c r="A693" s="43" t="s">
        <v>2174</v>
      </c>
      <c r="B693" s="43" t="s">
        <v>827</v>
      </c>
      <c r="C693" s="43" t="s">
        <v>266</v>
      </c>
      <c r="D693" s="44" t="s">
        <v>19</v>
      </c>
      <c r="E693" s="1" t="s">
        <v>267</v>
      </c>
      <c r="F693" s="1" t="s">
        <v>267</v>
      </c>
      <c r="G693" s="45">
        <f>SUM(G694:G695)</f>
        <v>38.880000000000003</v>
      </c>
    </row>
    <row r="694" spans="1:7" x14ac:dyDescent="0.25">
      <c r="A694" s="46" t="s">
        <v>2172</v>
      </c>
      <c r="B694" s="46" t="s">
        <v>1818</v>
      </c>
      <c r="C694" s="47" t="s">
        <v>1823</v>
      </c>
      <c r="D694" s="47" t="s">
        <v>1828</v>
      </c>
      <c r="E694" s="47" t="s">
        <v>1824</v>
      </c>
      <c r="F694" s="47"/>
      <c r="G694" s="48"/>
    </row>
    <row r="695" spans="1:7" x14ac:dyDescent="0.25">
      <c r="A695" s="49" t="s">
        <v>2173</v>
      </c>
      <c r="B695" s="49"/>
      <c r="C695" s="50">
        <v>243</v>
      </c>
      <c r="D695" s="50">
        <v>0.4</v>
      </c>
      <c r="E695" s="50">
        <v>0.4</v>
      </c>
      <c r="F695" s="50"/>
      <c r="G695" s="50">
        <f>C695*D695*E695</f>
        <v>38.880000000000003</v>
      </c>
    </row>
    <row r="697" spans="1:7" ht="45" customHeight="1" x14ac:dyDescent="0.25">
      <c r="A697" s="43" t="s">
        <v>2175</v>
      </c>
      <c r="B697" s="43" t="s">
        <v>827</v>
      </c>
      <c r="C697" s="43" t="s">
        <v>268</v>
      </c>
      <c r="D697" s="44" t="s">
        <v>19</v>
      </c>
      <c r="E697" s="1" t="s">
        <v>269</v>
      </c>
      <c r="F697" s="1" t="s">
        <v>269</v>
      </c>
      <c r="G697" s="45">
        <f>SUM(G698:G699)</f>
        <v>38.880000000000003</v>
      </c>
    </row>
    <row r="698" spans="1:7" x14ac:dyDescent="0.25">
      <c r="A698" s="46" t="s">
        <v>2172</v>
      </c>
      <c r="B698" s="46" t="s">
        <v>1818</v>
      </c>
      <c r="C698" s="47" t="s">
        <v>1823</v>
      </c>
      <c r="D698" s="47" t="s">
        <v>1828</v>
      </c>
      <c r="E698" s="47" t="s">
        <v>1824</v>
      </c>
      <c r="F698" s="47"/>
      <c r="G698" s="48"/>
    </row>
    <row r="699" spans="1:7" x14ac:dyDescent="0.25">
      <c r="A699" s="49" t="s">
        <v>2173</v>
      </c>
      <c r="B699" s="49"/>
      <c r="C699" s="50">
        <v>243</v>
      </c>
      <c r="D699" s="50">
        <v>0.4</v>
      </c>
      <c r="E699" s="50">
        <v>0.4</v>
      </c>
      <c r="F699" s="50"/>
      <c r="G699" s="50">
        <f>C699*D699*E699</f>
        <v>38.880000000000003</v>
      </c>
    </row>
    <row r="701" spans="1:7" ht="45" customHeight="1" x14ac:dyDescent="0.25">
      <c r="A701" s="43" t="s">
        <v>2176</v>
      </c>
      <c r="B701" s="43" t="s">
        <v>827</v>
      </c>
      <c r="C701" s="43" t="s">
        <v>270</v>
      </c>
      <c r="D701" s="44" t="s">
        <v>19</v>
      </c>
      <c r="E701" s="1" t="s">
        <v>271</v>
      </c>
      <c r="F701" s="1" t="s">
        <v>271</v>
      </c>
      <c r="G701" s="45">
        <f>SUM(G702:G703)</f>
        <v>38.880000000000003</v>
      </c>
    </row>
    <row r="702" spans="1:7" x14ac:dyDescent="0.25">
      <c r="A702" s="46" t="s">
        <v>2172</v>
      </c>
      <c r="B702" s="46" t="s">
        <v>1818</v>
      </c>
      <c r="C702" s="47" t="s">
        <v>1823</v>
      </c>
      <c r="D702" s="47" t="s">
        <v>1828</v>
      </c>
      <c r="E702" s="47" t="s">
        <v>1824</v>
      </c>
      <c r="F702" s="47"/>
      <c r="G702" s="48"/>
    </row>
    <row r="703" spans="1:7" x14ac:dyDescent="0.25">
      <c r="A703" s="49" t="s">
        <v>2173</v>
      </c>
      <c r="B703" s="49"/>
      <c r="C703" s="50">
        <v>243</v>
      </c>
      <c r="D703" s="50">
        <v>0.4</v>
      </c>
      <c r="E703" s="50">
        <v>0.4</v>
      </c>
      <c r="F703" s="50"/>
      <c r="G703" s="50">
        <f>C703*D703*E703</f>
        <v>38.880000000000003</v>
      </c>
    </row>
    <row r="705" spans="1:7" ht="45" customHeight="1" x14ac:dyDescent="0.25">
      <c r="A705" s="43" t="s">
        <v>2177</v>
      </c>
      <c r="B705" s="43" t="s">
        <v>827</v>
      </c>
      <c r="C705" s="43" t="s">
        <v>272</v>
      </c>
      <c r="D705" s="44" t="s">
        <v>24</v>
      </c>
      <c r="E705" s="1" t="s">
        <v>2150</v>
      </c>
      <c r="F705" s="1" t="s">
        <v>2150</v>
      </c>
      <c r="G705" s="45">
        <f>SUM(G706:G707)</f>
        <v>243</v>
      </c>
    </row>
    <row r="706" spans="1:7" x14ac:dyDescent="0.25">
      <c r="A706" s="46" t="s">
        <v>2143</v>
      </c>
      <c r="B706" s="46" t="s">
        <v>1818</v>
      </c>
      <c r="C706" s="47" t="s">
        <v>1845</v>
      </c>
      <c r="D706" s="47" t="s">
        <v>1823</v>
      </c>
      <c r="E706" s="47"/>
      <c r="F706" s="47"/>
      <c r="G706" s="48"/>
    </row>
    <row r="707" spans="1:7" x14ac:dyDescent="0.25">
      <c r="A707" s="49" t="s">
        <v>2178</v>
      </c>
      <c r="B707" s="49"/>
      <c r="C707" s="50">
        <v>1</v>
      </c>
      <c r="D707" s="50">
        <v>243</v>
      </c>
      <c r="E707" s="50"/>
      <c r="F707" s="50"/>
      <c r="G707" s="50">
        <f>C707*D707</f>
        <v>243</v>
      </c>
    </row>
    <row r="709" spans="1:7" x14ac:dyDescent="0.25">
      <c r="B709" t="s">
        <v>1815</v>
      </c>
      <c r="C709" s="41" t="s">
        <v>7</v>
      </c>
      <c r="D709" s="42" t="s">
        <v>8</v>
      </c>
      <c r="E709" s="41" t="s">
        <v>9</v>
      </c>
    </row>
    <row r="710" spans="1:7" x14ac:dyDescent="0.25">
      <c r="B710" t="s">
        <v>1815</v>
      </c>
      <c r="C710" s="41" t="s">
        <v>10</v>
      </c>
      <c r="D710" s="42" t="s">
        <v>234</v>
      </c>
      <c r="E710" s="41" t="s">
        <v>235</v>
      </c>
    </row>
    <row r="711" spans="1:7" x14ac:dyDescent="0.25">
      <c r="B711" t="s">
        <v>1815</v>
      </c>
      <c r="C711" s="41" t="s">
        <v>85</v>
      </c>
      <c r="D711" s="42" t="s">
        <v>83</v>
      </c>
      <c r="E711" s="41" t="s">
        <v>280</v>
      </c>
    </row>
    <row r="712" spans="1:7" x14ac:dyDescent="0.25">
      <c r="B712" t="s">
        <v>1815</v>
      </c>
      <c r="C712" s="41" t="s">
        <v>242</v>
      </c>
      <c r="D712" s="42" t="s">
        <v>8</v>
      </c>
      <c r="E712" s="41" t="s">
        <v>281</v>
      </c>
    </row>
    <row r="714" spans="1:7" ht="45" customHeight="1" x14ac:dyDescent="0.25">
      <c r="A714" s="43" t="s">
        <v>2179</v>
      </c>
      <c r="B714" s="43" t="s">
        <v>827</v>
      </c>
      <c r="C714" s="43" t="s">
        <v>283</v>
      </c>
      <c r="D714" s="44" t="s">
        <v>31</v>
      </c>
      <c r="E714" s="1" t="s">
        <v>2180</v>
      </c>
      <c r="F714" s="1" t="s">
        <v>2180</v>
      </c>
      <c r="G714" s="45">
        <f>SUM(G715:G716)</f>
        <v>1</v>
      </c>
    </row>
    <row r="715" spans="1:7" x14ac:dyDescent="0.25">
      <c r="A715" s="46" t="s">
        <v>2181</v>
      </c>
      <c r="B715" s="46" t="s">
        <v>1818</v>
      </c>
      <c r="C715" s="47" t="s">
        <v>1845</v>
      </c>
      <c r="D715" s="47"/>
      <c r="E715" s="47"/>
      <c r="F715" s="47"/>
      <c r="G715" s="48"/>
    </row>
    <row r="716" spans="1:7" x14ac:dyDescent="0.25">
      <c r="A716" s="49" t="s">
        <v>2182</v>
      </c>
      <c r="B716" s="49"/>
      <c r="C716" s="50">
        <v>1</v>
      </c>
      <c r="D716" s="50"/>
      <c r="E716" s="50"/>
      <c r="F716" s="50"/>
      <c r="G716" s="50">
        <f>C716</f>
        <v>1</v>
      </c>
    </row>
    <row r="718" spans="1:7" ht="45" customHeight="1" x14ac:dyDescent="0.25">
      <c r="A718" s="43" t="s">
        <v>2183</v>
      </c>
      <c r="B718" s="43" t="s">
        <v>827</v>
      </c>
      <c r="C718" s="43" t="s">
        <v>285</v>
      </c>
      <c r="D718" s="44" t="s">
        <v>31</v>
      </c>
      <c r="E718" s="1" t="s">
        <v>286</v>
      </c>
      <c r="F718" s="1" t="s">
        <v>286</v>
      </c>
      <c r="G718" s="45">
        <f>SUM(G719:G720)</f>
        <v>1</v>
      </c>
    </row>
    <row r="719" spans="1:7" x14ac:dyDescent="0.25">
      <c r="A719" s="46" t="s">
        <v>2181</v>
      </c>
      <c r="B719" s="46" t="s">
        <v>1818</v>
      </c>
      <c r="C719" s="47" t="s">
        <v>1845</v>
      </c>
      <c r="D719" s="47"/>
      <c r="E719" s="47"/>
      <c r="F719" s="47"/>
      <c r="G719" s="48"/>
    </row>
    <row r="720" spans="1:7" x14ac:dyDescent="0.25">
      <c r="A720" s="49" t="s">
        <v>2184</v>
      </c>
      <c r="B720" s="49"/>
      <c r="C720" s="50">
        <v>1</v>
      </c>
      <c r="D720" s="50"/>
      <c r="E720" s="50"/>
      <c r="F720" s="50"/>
      <c r="G720" s="50">
        <f>C720</f>
        <v>1</v>
      </c>
    </row>
    <row r="722" spans="1:7" x14ac:dyDescent="0.25">
      <c r="B722" t="s">
        <v>1815</v>
      </c>
      <c r="C722" s="41" t="s">
        <v>7</v>
      </c>
      <c r="D722" s="42" t="s">
        <v>8</v>
      </c>
      <c r="E722" s="41" t="s">
        <v>9</v>
      </c>
    </row>
    <row r="723" spans="1:7" x14ac:dyDescent="0.25">
      <c r="B723" t="s">
        <v>1815</v>
      </c>
      <c r="C723" s="41" t="s">
        <v>10</v>
      </c>
      <c r="D723" s="42" t="s">
        <v>234</v>
      </c>
      <c r="E723" s="41" t="s">
        <v>235</v>
      </c>
    </row>
    <row r="724" spans="1:7" x14ac:dyDescent="0.25">
      <c r="B724" t="s">
        <v>1815</v>
      </c>
      <c r="C724" s="41" t="s">
        <v>85</v>
      </c>
      <c r="D724" s="42" t="s">
        <v>83</v>
      </c>
      <c r="E724" s="41" t="s">
        <v>280</v>
      </c>
    </row>
    <row r="725" spans="1:7" x14ac:dyDescent="0.25">
      <c r="B725" t="s">
        <v>1815</v>
      </c>
      <c r="C725" s="41" t="s">
        <v>242</v>
      </c>
      <c r="D725" s="42" t="s">
        <v>66</v>
      </c>
      <c r="E725" s="41" t="s">
        <v>287</v>
      </c>
    </row>
    <row r="727" spans="1:7" ht="45" customHeight="1" x14ac:dyDescent="0.25">
      <c r="A727" s="43" t="s">
        <v>2185</v>
      </c>
      <c r="B727" s="43" t="s">
        <v>827</v>
      </c>
      <c r="C727" s="43" t="s">
        <v>289</v>
      </c>
      <c r="D727" s="44" t="s">
        <v>24</v>
      </c>
      <c r="E727" s="1" t="s">
        <v>2186</v>
      </c>
      <c r="F727" s="1" t="s">
        <v>2186</v>
      </c>
      <c r="G727" s="45">
        <f>SUM(G728:G734)</f>
        <v>272.10000000000002</v>
      </c>
    </row>
    <row r="728" spans="1:7" x14ac:dyDescent="0.25">
      <c r="A728" s="46" t="s">
        <v>2187</v>
      </c>
      <c r="B728" s="46" t="s">
        <v>1818</v>
      </c>
      <c r="C728" s="47" t="s">
        <v>1845</v>
      </c>
      <c r="D728" s="47" t="s">
        <v>1823</v>
      </c>
      <c r="E728" s="47"/>
      <c r="F728" s="47"/>
      <c r="G728" s="48"/>
    </row>
    <row r="729" spans="1:7" x14ac:dyDescent="0.25">
      <c r="A729" s="49" t="s">
        <v>2188</v>
      </c>
      <c r="B729" s="49"/>
      <c r="C729" s="50">
        <v>1</v>
      </c>
      <c r="D729" s="50">
        <v>18</v>
      </c>
      <c r="E729" s="50"/>
      <c r="F729" s="50"/>
      <c r="G729" s="50">
        <f t="shared" ref="G729:G734" si="6">PRODUCT(C729:F729)</f>
        <v>18</v>
      </c>
    </row>
    <row r="730" spans="1:7" x14ac:dyDescent="0.25">
      <c r="A730" s="49" t="s">
        <v>2189</v>
      </c>
      <c r="B730" s="49"/>
      <c r="C730" s="50">
        <v>1</v>
      </c>
      <c r="D730" s="50">
        <v>8</v>
      </c>
      <c r="E730" s="50"/>
      <c r="F730" s="50"/>
      <c r="G730" s="50">
        <f t="shared" si="6"/>
        <v>8</v>
      </c>
    </row>
    <row r="731" spans="1:7" x14ac:dyDescent="0.25">
      <c r="A731" s="49" t="s">
        <v>2190</v>
      </c>
      <c r="B731" s="49"/>
      <c r="C731" s="50">
        <v>1</v>
      </c>
      <c r="D731" s="50">
        <v>77.599999999999994</v>
      </c>
      <c r="E731" s="50"/>
      <c r="F731" s="50"/>
      <c r="G731" s="50">
        <f t="shared" si="6"/>
        <v>77.599999999999994</v>
      </c>
    </row>
    <row r="732" spans="1:7" x14ac:dyDescent="0.25">
      <c r="A732" s="49" t="s">
        <v>2191</v>
      </c>
      <c r="B732" s="49"/>
      <c r="C732" s="50">
        <v>1</v>
      </c>
      <c r="D732" s="50">
        <v>3</v>
      </c>
      <c r="E732" s="50"/>
      <c r="F732" s="50"/>
      <c r="G732" s="50">
        <f t="shared" si="6"/>
        <v>3</v>
      </c>
    </row>
    <row r="733" spans="1:7" x14ac:dyDescent="0.25">
      <c r="A733" s="49" t="s">
        <v>2192</v>
      </c>
      <c r="B733" s="49"/>
      <c r="C733" s="50">
        <v>1</v>
      </c>
      <c r="D733" s="50">
        <v>133</v>
      </c>
      <c r="E733" s="50"/>
      <c r="F733" s="50"/>
      <c r="G733" s="50">
        <f t="shared" si="6"/>
        <v>133</v>
      </c>
    </row>
    <row r="734" spans="1:7" x14ac:dyDescent="0.25">
      <c r="A734" s="49" t="s">
        <v>2193</v>
      </c>
      <c r="B734" s="49"/>
      <c r="C734" s="50">
        <v>1</v>
      </c>
      <c r="D734" s="50">
        <v>32.5</v>
      </c>
      <c r="E734" s="50"/>
      <c r="F734" s="50"/>
      <c r="G734" s="50">
        <f t="shared" si="6"/>
        <v>32.5</v>
      </c>
    </row>
    <row r="736" spans="1:7" x14ac:dyDescent="0.25">
      <c r="B736" t="s">
        <v>1815</v>
      </c>
      <c r="C736" s="41" t="s">
        <v>7</v>
      </c>
      <c r="D736" s="42" t="s">
        <v>8</v>
      </c>
      <c r="E736" s="41" t="s">
        <v>9</v>
      </c>
    </row>
    <row r="737" spans="1:7" x14ac:dyDescent="0.25">
      <c r="B737" t="s">
        <v>1815</v>
      </c>
      <c r="C737" s="41" t="s">
        <v>10</v>
      </c>
      <c r="D737" s="42" t="s">
        <v>234</v>
      </c>
      <c r="E737" s="41" t="s">
        <v>235</v>
      </c>
    </row>
    <row r="738" spans="1:7" x14ac:dyDescent="0.25">
      <c r="B738" t="s">
        <v>1815</v>
      </c>
      <c r="C738" s="41" t="s">
        <v>85</v>
      </c>
      <c r="D738" s="42" t="s">
        <v>83</v>
      </c>
      <c r="E738" s="41" t="s">
        <v>280</v>
      </c>
    </row>
    <row r="739" spans="1:7" x14ac:dyDescent="0.25">
      <c r="B739" t="s">
        <v>1815</v>
      </c>
      <c r="C739" s="41" t="s">
        <v>242</v>
      </c>
      <c r="D739" s="42" t="s">
        <v>83</v>
      </c>
      <c r="E739" s="41" t="s">
        <v>291</v>
      </c>
    </row>
    <row r="741" spans="1:7" ht="45" customHeight="1" x14ac:dyDescent="0.25">
      <c r="A741" s="43" t="s">
        <v>2194</v>
      </c>
      <c r="B741" s="43" t="s">
        <v>827</v>
      </c>
      <c r="C741" s="43" t="s">
        <v>293</v>
      </c>
      <c r="D741" s="44" t="s">
        <v>31</v>
      </c>
      <c r="E741" s="1" t="s">
        <v>2195</v>
      </c>
      <c r="F741" s="1" t="s">
        <v>2195</v>
      </c>
      <c r="G741" s="45">
        <f>SUM(G742:G744)</f>
        <v>4</v>
      </c>
    </row>
    <row r="742" spans="1:7" x14ac:dyDescent="0.25">
      <c r="A742" s="46" t="s">
        <v>2196</v>
      </c>
      <c r="B742" s="46" t="s">
        <v>1818</v>
      </c>
      <c r="C742" s="47" t="s">
        <v>1845</v>
      </c>
      <c r="D742" s="47"/>
      <c r="E742" s="47"/>
      <c r="F742" s="47"/>
      <c r="G742" s="48"/>
    </row>
    <row r="743" spans="1:7" x14ac:dyDescent="0.25">
      <c r="A743" s="49" t="s">
        <v>2197</v>
      </c>
      <c r="B743" s="49"/>
      <c r="C743" s="50">
        <v>2</v>
      </c>
      <c r="D743" s="50"/>
      <c r="E743" s="50"/>
      <c r="F743" s="50"/>
      <c r="G743" s="50">
        <f>C743</f>
        <v>2</v>
      </c>
    </row>
    <row r="744" spans="1:7" x14ac:dyDescent="0.25">
      <c r="A744" s="49" t="s">
        <v>2198</v>
      </c>
      <c r="B744" s="49"/>
      <c r="C744" s="50">
        <v>2</v>
      </c>
      <c r="D744" s="50"/>
      <c r="E744" s="50"/>
      <c r="F744" s="50"/>
      <c r="G744" s="50">
        <f>C744</f>
        <v>2</v>
      </c>
    </row>
    <row r="746" spans="1:7" ht="45" customHeight="1" x14ac:dyDescent="0.25">
      <c r="A746" s="43" t="s">
        <v>2199</v>
      </c>
      <c r="B746" s="43" t="s">
        <v>827</v>
      </c>
      <c r="C746" s="43" t="s">
        <v>295</v>
      </c>
      <c r="D746" s="44" t="s">
        <v>31</v>
      </c>
      <c r="E746" s="1" t="s">
        <v>296</v>
      </c>
      <c r="F746" s="1" t="s">
        <v>296</v>
      </c>
      <c r="G746" s="45">
        <f>SUM(G747:G749)</f>
        <v>4</v>
      </c>
    </row>
    <row r="747" spans="1:7" x14ac:dyDescent="0.25">
      <c r="A747" s="46" t="s">
        <v>2196</v>
      </c>
      <c r="B747" s="46" t="s">
        <v>1818</v>
      </c>
      <c r="C747" s="47" t="s">
        <v>1845</v>
      </c>
      <c r="D747" s="47"/>
      <c r="E747" s="47"/>
      <c r="F747" s="47"/>
      <c r="G747" s="48"/>
    </row>
    <row r="748" spans="1:7" x14ac:dyDescent="0.25">
      <c r="A748" s="49" t="s">
        <v>2197</v>
      </c>
      <c r="B748" s="49"/>
      <c r="C748" s="50">
        <v>2</v>
      </c>
      <c r="D748" s="50"/>
      <c r="E748" s="50"/>
      <c r="F748" s="50"/>
      <c r="G748" s="50">
        <f>C748</f>
        <v>2</v>
      </c>
    </row>
    <row r="749" spans="1:7" x14ac:dyDescent="0.25">
      <c r="A749" s="49" t="s">
        <v>2198</v>
      </c>
      <c r="B749" s="49"/>
      <c r="C749" s="50">
        <v>2</v>
      </c>
      <c r="D749" s="50"/>
      <c r="E749" s="50"/>
      <c r="F749" s="50"/>
      <c r="G749" s="50">
        <f>C749</f>
        <v>2</v>
      </c>
    </row>
    <row r="751" spans="1:7" ht="45" customHeight="1" x14ac:dyDescent="0.25">
      <c r="A751" s="43" t="s">
        <v>2200</v>
      </c>
      <c r="B751" s="43" t="s">
        <v>827</v>
      </c>
      <c r="C751" s="43" t="s">
        <v>297</v>
      </c>
      <c r="D751" s="44" t="s">
        <v>31</v>
      </c>
      <c r="E751" s="1" t="s">
        <v>2201</v>
      </c>
      <c r="F751" s="1" t="s">
        <v>2201</v>
      </c>
      <c r="G751" s="45">
        <f>SUM(G752:G754)</f>
        <v>4</v>
      </c>
    </row>
    <row r="752" spans="1:7" x14ac:dyDescent="0.25">
      <c r="A752" s="46" t="s">
        <v>2196</v>
      </c>
      <c r="B752" s="46" t="s">
        <v>1818</v>
      </c>
      <c r="C752" s="47" t="s">
        <v>1845</v>
      </c>
      <c r="D752" s="47"/>
      <c r="E752" s="47"/>
      <c r="F752" s="47"/>
      <c r="G752" s="48"/>
    </row>
    <row r="753" spans="1:7" x14ac:dyDescent="0.25">
      <c r="A753" s="49" t="s">
        <v>2197</v>
      </c>
      <c r="B753" s="49"/>
      <c r="C753" s="50">
        <v>2</v>
      </c>
      <c r="D753" s="50"/>
      <c r="E753" s="50"/>
      <c r="F753" s="50"/>
      <c r="G753" s="50">
        <f>C753</f>
        <v>2</v>
      </c>
    </row>
    <row r="754" spans="1:7" x14ac:dyDescent="0.25">
      <c r="A754" s="49" t="s">
        <v>2198</v>
      </c>
      <c r="B754" s="49"/>
      <c r="C754" s="50">
        <v>2</v>
      </c>
      <c r="D754" s="50"/>
      <c r="E754" s="50"/>
      <c r="F754" s="50"/>
      <c r="G754" s="50">
        <f>C754</f>
        <v>2</v>
      </c>
    </row>
    <row r="756" spans="1:7" ht="45" customHeight="1" x14ac:dyDescent="0.25">
      <c r="A756" s="43" t="s">
        <v>2202</v>
      </c>
      <c r="B756" s="43" t="s">
        <v>827</v>
      </c>
      <c r="C756" s="43" t="s">
        <v>299</v>
      </c>
      <c r="D756" s="44" t="s">
        <v>31</v>
      </c>
      <c r="E756" s="1" t="s">
        <v>2203</v>
      </c>
      <c r="F756" s="1" t="s">
        <v>2203</v>
      </c>
      <c r="G756" s="45">
        <f>SUM(G757:G758)</f>
        <v>1</v>
      </c>
    </row>
    <row r="757" spans="1:7" x14ac:dyDescent="0.25">
      <c r="A757" s="46" t="s">
        <v>2196</v>
      </c>
      <c r="B757" s="46" t="s">
        <v>1818</v>
      </c>
      <c r="C757" s="47" t="s">
        <v>1845</v>
      </c>
      <c r="D757" s="47"/>
      <c r="E757" s="47"/>
      <c r="F757" s="47"/>
      <c r="G757" s="48"/>
    </row>
    <row r="758" spans="1:7" x14ac:dyDescent="0.25">
      <c r="A758" s="49" t="s">
        <v>2204</v>
      </c>
      <c r="B758" s="49"/>
      <c r="C758" s="50">
        <v>1</v>
      </c>
      <c r="D758" s="50"/>
      <c r="E758" s="50"/>
      <c r="F758" s="50"/>
      <c r="G758" s="50">
        <f>C758</f>
        <v>1</v>
      </c>
    </row>
    <row r="760" spans="1:7" ht="45" customHeight="1" x14ac:dyDescent="0.25">
      <c r="A760" s="43" t="s">
        <v>2205</v>
      </c>
      <c r="B760" s="43" t="s">
        <v>827</v>
      </c>
      <c r="C760" s="43" t="s">
        <v>301</v>
      </c>
      <c r="D760" s="44" t="s">
        <v>31</v>
      </c>
      <c r="E760" s="1" t="s">
        <v>2206</v>
      </c>
      <c r="F760" s="1" t="s">
        <v>2206</v>
      </c>
      <c r="G760" s="45">
        <f>SUM(G761:G762)</f>
        <v>1</v>
      </c>
    </row>
    <row r="761" spans="1:7" x14ac:dyDescent="0.25">
      <c r="A761" s="46" t="s">
        <v>2196</v>
      </c>
      <c r="B761" s="46" t="s">
        <v>1818</v>
      </c>
      <c r="C761" s="47" t="s">
        <v>1845</v>
      </c>
      <c r="D761" s="47" t="s">
        <v>1823</v>
      </c>
      <c r="E761" s="47"/>
      <c r="F761" s="47"/>
      <c r="G761" s="48"/>
    </row>
    <row r="762" spans="1:7" x14ac:dyDescent="0.25">
      <c r="A762" s="49" t="s">
        <v>2207</v>
      </c>
      <c r="B762" s="49"/>
      <c r="C762" s="50">
        <v>1</v>
      </c>
      <c r="D762" s="50">
        <v>1</v>
      </c>
      <c r="E762" s="50"/>
      <c r="F762" s="50"/>
      <c r="G762" s="50">
        <f>C762*D762</f>
        <v>1</v>
      </c>
    </row>
    <row r="764" spans="1:7" ht="45" customHeight="1" x14ac:dyDescent="0.25">
      <c r="A764" s="43" t="s">
        <v>2208</v>
      </c>
      <c r="B764" s="43" t="s">
        <v>827</v>
      </c>
      <c r="C764" s="43" t="s">
        <v>303</v>
      </c>
      <c r="D764" s="44" t="s">
        <v>31</v>
      </c>
      <c r="E764" s="1" t="s">
        <v>2209</v>
      </c>
      <c r="F764" s="1" t="s">
        <v>2209</v>
      </c>
      <c r="G764" s="45">
        <f>SUM(G765:G766)</f>
        <v>20</v>
      </c>
    </row>
    <row r="765" spans="1:7" x14ac:dyDescent="0.25">
      <c r="A765" s="46" t="s">
        <v>2210</v>
      </c>
      <c r="B765" s="46" t="s">
        <v>1818</v>
      </c>
      <c r="C765" s="47" t="s">
        <v>1845</v>
      </c>
      <c r="D765" s="47"/>
      <c r="E765" s="47"/>
      <c r="F765" s="47"/>
      <c r="G765" s="48"/>
    </row>
    <row r="766" spans="1:7" x14ac:dyDescent="0.25">
      <c r="A766" s="49" t="s">
        <v>2211</v>
      </c>
      <c r="B766" s="49"/>
      <c r="C766" s="50">
        <v>20</v>
      </c>
      <c r="D766" s="50"/>
      <c r="E766" s="50"/>
      <c r="F766" s="50"/>
      <c r="G766" s="50">
        <f>C766</f>
        <v>20</v>
      </c>
    </row>
    <row r="768" spans="1:7" ht="45" customHeight="1" x14ac:dyDescent="0.25">
      <c r="A768" s="43" t="s">
        <v>2212</v>
      </c>
      <c r="B768" s="43" t="s">
        <v>827</v>
      </c>
      <c r="C768" s="43" t="s">
        <v>305</v>
      </c>
      <c r="D768" s="44" t="s">
        <v>31</v>
      </c>
      <c r="E768" s="1" t="s">
        <v>2213</v>
      </c>
      <c r="F768" s="1" t="s">
        <v>2213</v>
      </c>
      <c r="G768" s="45">
        <f>SUM(G769:G772)</f>
        <v>5</v>
      </c>
    </row>
    <row r="769" spans="1:7" x14ac:dyDescent="0.25">
      <c r="A769" s="46" t="s">
        <v>2196</v>
      </c>
      <c r="B769" s="46" t="s">
        <v>1818</v>
      </c>
      <c r="C769" s="47" t="s">
        <v>1845</v>
      </c>
      <c r="D769" s="47"/>
      <c r="E769" s="47"/>
      <c r="F769" s="47"/>
      <c r="G769" s="48"/>
    </row>
    <row r="770" spans="1:7" x14ac:dyDescent="0.25">
      <c r="A770" s="49" t="s">
        <v>2197</v>
      </c>
      <c r="B770" s="49"/>
      <c r="C770" s="50">
        <v>2</v>
      </c>
      <c r="D770" s="50"/>
      <c r="E770" s="50"/>
      <c r="F770" s="50"/>
      <c r="G770" s="50">
        <f>C770</f>
        <v>2</v>
      </c>
    </row>
    <row r="771" spans="1:7" x14ac:dyDescent="0.25">
      <c r="A771" s="49" t="s">
        <v>2198</v>
      </c>
      <c r="B771" s="49"/>
      <c r="C771" s="50">
        <v>2</v>
      </c>
      <c r="D771" s="50"/>
      <c r="E771" s="50"/>
      <c r="F771" s="50"/>
      <c r="G771" s="50">
        <f>C771</f>
        <v>2</v>
      </c>
    </row>
    <row r="772" spans="1:7" x14ac:dyDescent="0.25">
      <c r="A772" s="49" t="s">
        <v>2214</v>
      </c>
      <c r="B772" s="49"/>
      <c r="C772" s="50">
        <v>1</v>
      </c>
      <c r="D772" s="50"/>
      <c r="E772" s="50"/>
      <c r="F772" s="50"/>
      <c r="G772" s="50">
        <f>C772</f>
        <v>1</v>
      </c>
    </row>
    <row r="774" spans="1:7" x14ac:dyDescent="0.25">
      <c r="B774" t="s">
        <v>1815</v>
      </c>
      <c r="C774" s="41" t="s">
        <v>7</v>
      </c>
      <c r="D774" s="42" t="s">
        <v>8</v>
      </c>
      <c r="E774" s="41" t="s">
        <v>9</v>
      </c>
    </row>
    <row r="775" spans="1:7" x14ac:dyDescent="0.25">
      <c r="B775" t="s">
        <v>1815</v>
      </c>
      <c r="C775" s="41" t="s">
        <v>10</v>
      </c>
      <c r="D775" s="42" t="s">
        <v>234</v>
      </c>
      <c r="E775" s="41" t="s">
        <v>235</v>
      </c>
    </row>
    <row r="776" spans="1:7" x14ac:dyDescent="0.25">
      <c r="B776" t="s">
        <v>1815</v>
      </c>
      <c r="C776" s="41" t="s">
        <v>85</v>
      </c>
      <c r="D776" s="42" t="s">
        <v>83</v>
      </c>
      <c r="E776" s="41" t="s">
        <v>280</v>
      </c>
    </row>
    <row r="777" spans="1:7" x14ac:dyDescent="0.25">
      <c r="B777" t="s">
        <v>1815</v>
      </c>
      <c r="C777" s="41" t="s">
        <v>242</v>
      </c>
      <c r="D777" s="42" t="s">
        <v>131</v>
      </c>
      <c r="E777" s="41" t="s">
        <v>307</v>
      </c>
    </row>
    <row r="779" spans="1:7" ht="45" customHeight="1" x14ac:dyDescent="0.25">
      <c r="A779" s="43" t="s">
        <v>2215</v>
      </c>
      <c r="B779" s="43" t="s">
        <v>827</v>
      </c>
      <c r="C779" s="43" t="s">
        <v>309</v>
      </c>
      <c r="D779" s="44" t="s">
        <v>31</v>
      </c>
      <c r="E779" s="1" t="s">
        <v>2216</v>
      </c>
      <c r="F779" s="1" t="s">
        <v>2216</v>
      </c>
      <c r="G779" s="45">
        <f>SUM(G780:G781)</f>
        <v>1</v>
      </c>
    </row>
    <row r="780" spans="1:7" x14ac:dyDescent="0.25">
      <c r="A780" s="46" t="s">
        <v>2196</v>
      </c>
      <c r="B780" s="46" t="s">
        <v>1818</v>
      </c>
      <c r="C780" s="47" t="s">
        <v>1845</v>
      </c>
      <c r="D780" s="47"/>
      <c r="E780" s="47"/>
      <c r="F780" s="47"/>
      <c r="G780" s="48"/>
    </row>
    <row r="781" spans="1:7" x14ac:dyDescent="0.25">
      <c r="A781" s="49" t="s">
        <v>2217</v>
      </c>
      <c r="B781" s="49"/>
      <c r="C781" s="50">
        <v>1</v>
      </c>
      <c r="D781" s="50"/>
      <c r="E781" s="50"/>
      <c r="F781" s="50"/>
      <c r="G781" s="50">
        <f>C781</f>
        <v>1</v>
      </c>
    </row>
    <row r="783" spans="1:7" ht="45" customHeight="1" x14ac:dyDescent="0.25">
      <c r="A783" s="43" t="s">
        <v>2218</v>
      </c>
      <c r="B783" s="43" t="s">
        <v>827</v>
      </c>
      <c r="C783" s="43" t="s">
        <v>311</v>
      </c>
      <c r="D783" s="44" t="s">
        <v>31</v>
      </c>
      <c r="E783" s="1" t="s">
        <v>2219</v>
      </c>
      <c r="F783" s="1" t="s">
        <v>2219</v>
      </c>
      <c r="G783" s="45">
        <f>SUM(G784:G785)</f>
        <v>1</v>
      </c>
    </row>
    <row r="784" spans="1:7" x14ac:dyDescent="0.25">
      <c r="A784" s="46" t="s">
        <v>2196</v>
      </c>
      <c r="B784" s="46" t="s">
        <v>1818</v>
      </c>
      <c r="C784" s="47" t="s">
        <v>1845</v>
      </c>
      <c r="D784" s="47"/>
      <c r="E784" s="47"/>
      <c r="F784" s="47"/>
      <c r="G784" s="48"/>
    </row>
    <row r="785" spans="1:7" x14ac:dyDescent="0.25">
      <c r="A785" s="49" t="s">
        <v>2217</v>
      </c>
      <c r="B785" s="49"/>
      <c r="C785" s="50">
        <v>1</v>
      </c>
      <c r="D785" s="50"/>
      <c r="E785" s="50"/>
      <c r="F785" s="50"/>
      <c r="G785" s="50">
        <f>C785</f>
        <v>1</v>
      </c>
    </row>
    <row r="787" spans="1:7" ht="45" customHeight="1" x14ac:dyDescent="0.25">
      <c r="A787" s="43" t="s">
        <v>2220</v>
      </c>
      <c r="B787" s="43" t="s">
        <v>827</v>
      </c>
      <c r="C787" s="43" t="s">
        <v>313</v>
      </c>
      <c r="D787" s="44" t="s">
        <v>31</v>
      </c>
      <c r="E787" s="1" t="s">
        <v>2221</v>
      </c>
      <c r="F787" s="1" t="s">
        <v>2221</v>
      </c>
      <c r="G787" s="45">
        <f>SUM(G788:G789)</f>
        <v>1</v>
      </c>
    </row>
    <row r="788" spans="1:7" x14ac:dyDescent="0.25">
      <c r="A788" s="46" t="s">
        <v>2196</v>
      </c>
      <c r="B788" s="46" t="s">
        <v>1818</v>
      </c>
      <c r="C788" s="47" t="s">
        <v>1845</v>
      </c>
      <c r="D788" s="47"/>
      <c r="E788" s="47"/>
      <c r="F788" s="47"/>
      <c r="G788" s="48"/>
    </row>
    <row r="789" spans="1:7" x14ac:dyDescent="0.25">
      <c r="A789" s="49" t="s">
        <v>2217</v>
      </c>
      <c r="B789" s="49"/>
      <c r="C789" s="50">
        <v>1</v>
      </c>
      <c r="D789" s="50"/>
      <c r="E789" s="50"/>
      <c r="F789" s="50"/>
      <c r="G789" s="50">
        <f>C789</f>
        <v>1</v>
      </c>
    </row>
    <row r="791" spans="1:7" x14ac:dyDescent="0.25">
      <c r="B791" t="s">
        <v>1815</v>
      </c>
      <c r="C791" s="41" t="s">
        <v>7</v>
      </c>
      <c r="D791" s="42" t="s">
        <v>8</v>
      </c>
      <c r="E791" s="41" t="s">
        <v>9</v>
      </c>
    </row>
    <row r="792" spans="1:7" x14ac:dyDescent="0.25">
      <c r="B792" t="s">
        <v>1815</v>
      </c>
      <c r="C792" s="41" t="s">
        <v>10</v>
      </c>
      <c r="D792" s="42" t="s">
        <v>234</v>
      </c>
      <c r="E792" s="41" t="s">
        <v>235</v>
      </c>
    </row>
    <row r="793" spans="1:7" x14ac:dyDescent="0.25">
      <c r="B793" t="s">
        <v>1815</v>
      </c>
      <c r="C793" s="41" t="s">
        <v>85</v>
      </c>
      <c r="D793" s="42" t="s">
        <v>131</v>
      </c>
      <c r="E793" s="41" t="s">
        <v>315</v>
      </c>
    </row>
    <row r="794" spans="1:7" x14ac:dyDescent="0.25">
      <c r="B794" t="s">
        <v>1815</v>
      </c>
      <c r="C794" s="41" t="s">
        <v>242</v>
      </c>
      <c r="D794" s="42" t="s">
        <v>8</v>
      </c>
      <c r="E794" s="41" t="s">
        <v>316</v>
      </c>
    </row>
    <row r="796" spans="1:7" ht="45" customHeight="1" x14ac:dyDescent="0.25">
      <c r="A796" s="43" t="s">
        <v>2222</v>
      </c>
      <c r="B796" s="43" t="s">
        <v>827</v>
      </c>
      <c r="C796" s="43" t="s">
        <v>318</v>
      </c>
      <c r="D796" s="44" t="s">
        <v>24</v>
      </c>
      <c r="E796" s="1" t="s">
        <v>319</v>
      </c>
      <c r="F796" s="1" t="s">
        <v>319</v>
      </c>
      <c r="G796" s="45">
        <f>SUM(G797:G800)</f>
        <v>99</v>
      </c>
    </row>
    <row r="797" spans="1:7" x14ac:dyDescent="0.25">
      <c r="A797" s="46" t="s">
        <v>2223</v>
      </c>
      <c r="B797" s="46" t="s">
        <v>1818</v>
      </c>
      <c r="C797" s="47" t="s">
        <v>1845</v>
      </c>
      <c r="D797" s="47" t="s">
        <v>1823</v>
      </c>
      <c r="E797" s="47"/>
      <c r="F797" s="47"/>
      <c r="G797" s="48"/>
    </row>
    <row r="798" spans="1:7" x14ac:dyDescent="0.25">
      <c r="A798" s="49" t="s">
        <v>2224</v>
      </c>
      <c r="B798" s="49"/>
      <c r="C798" s="50">
        <v>1</v>
      </c>
      <c r="D798" s="50">
        <v>52</v>
      </c>
      <c r="E798" s="50"/>
      <c r="F798" s="50"/>
      <c r="G798" s="50">
        <f>C798*D798</f>
        <v>52</v>
      </c>
    </row>
    <row r="799" spans="1:7" x14ac:dyDescent="0.25">
      <c r="A799" s="49" t="s">
        <v>2225</v>
      </c>
      <c r="B799" s="49"/>
      <c r="C799" s="50">
        <v>1</v>
      </c>
      <c r="D799" s="50">
        <v>24.5</v>
      </c>
      <c r="E799" s="50"/>
      <c r="F799" s="50"/>
      <c r="G799" s="50">
        <f>C799*D799</f>
        <v>24.5</v>
      </c>
    </row>
    <row r="800" spans="1:7" x14ac:dyDescent="0.25">
      <c r="A800" s="49" t="s">
        <v>2226</v>
      </c>
      <c r="B800" s="49"/>
      <c r="C800" s="50">
        <v>1</v>
      </c>
      <c r="D800" s="50">
        <v>22.5</v>
      </c>
      <c r="E800" s="50"/>
      <c r="F800" s="50"/>
      <c r="G800" s="50">
        <f>C800*D800</f>
        <v>22.5</v>
      </c>
    </row>
    <row r="802" spans="1:7" ht="45" customHeight="1" x14ac:dyDescent="0.25">
      <c r="A802" s="43" t="s">
        <v>2227</v>
      </c>
      <c r="B802" s="43" t="s">
        <v>827</v>
      </c>
      <c r="C802" s="43" t="s">
        <v>320</v>
      </c>
      <c r="D802" s="44" t="s">
        <v>24</v>
      </c>
      <c r="E802" s="1" t="s">
        <v>321</v>
      </c>
      <c r="F802" s="1" t="s">
        <v>321</v>
      </c>
      <c r="G802" s="45">
        <f>SUM(G803:G808)</f>
        <v>154.30000000000001</v>
      </c>
    </row>
    <row r="803" spans="1:7" x14ac:dyDescent="0.25">
      <c r="A803" s="46" t="s">
        <v>2223</v>
      </c>
      <c r="B803" s="46" t="s">
        <v>1818</v>
      </c>
      <c r="C803" s="47" t="s">
        <v>1845</v>
      </c>
      <c r="D803" s="47" t="s">
        <v>1823</v>
      </c>
      <c r="E803" s="47"/>
      <c r="F803" s="47"/>
      <c r="G803" s="48"/>
    </row>
    <row r="804" spans="1:7" x14ac:dyDescent="0.25">
      <c r="A804" s="49" t="s">
        <v>2228</v>
      </c>
      <c r="B804" s="49"/>
      <c r="C804" s="50">
        <v>1</v>
      </c>
      <c r="D804" s="50">
        <v>52</v>
      </c>
      <c r="E804" s="50"/>
      <c r="F804" s="50"/>
      <c r="G804" s="50">
        <f>C804*D804</f>
        <v>52</v>
      </c>
    </row>
    <row r="805" spans="1:7" x14ac:dyDescent="0.25">
      <c r="A805" s="49" t="s">
        <v>2229</v>
      </c>
      <c r="B805" s="49"/>
      <c r="C805" s="50">
        <v>5</v>
      </c>
      <c r="D805" s="50">
        <v>0.5</v>
      </c>
      <c r="E805" s="50"/>
      <c r="F805" s="50"/>
      <c r="G805" s="50">
        <f>C805*D805</f>
        <v>2.5</v>
      </c>
    </row>
    <row r="806" spans="1:7" x14ac:dyDescent="0.25">
      <c r="A806" s="49" t="s">
        <v>2230</v>
      </c>
      <c r="B806" s="49"/>
      <c r="C806" s="50">
        <v>1</v>
      </c>
      <c r="D806" s="50">
        <v>54</v>
      </c>
      <c r="E806" s="50"/>
      <c r="F806" s="50"/>
      <c r="G806" s="50">
        <f>C806*D806</f>
        <v>54</v>
      </c>
    </row>
    <row r="807" spans="1:7" x14ac:dyDescent="0.25">
      <c r="A807" s="49" t="s">
        <v>2229</v>
      </c>
      <c r="B807" s="49"/>
      <c r="C807" s="50">
        <v>3</v>
      </c>
      <c r="D807" s="50">
        <v>3.6</v>
      </c>
      <c r="E807" s="50"/>
      <c r="F807" s="50"/>
      <c r="G807" s="50">
        <f>C807*D807</f>
        <v>10.8</v>
      </c>
    </row>
    <row r="808" spans="1:7" x14ac:dyDescent="0.25">
      <c r="A808" s="49" t="s">
        <v>2231</v>
      </c>
      <c r="B808" s="49"/>
      <c r="C808" s="50">
        <v>1</v>
      </c>
      <c r="D808" s="50">
        <v>35</v>
      </c>
      <c r="E808" s="50"/>
      <c r="F808" s="50"/>
      <c r="G808" s="50">
        <f>C808*D808</f>
        <v>35</v>
      </c>
    </row>
    <row r="810" spans="1:7" ht="45" customHeight="1" x14ac:dyDescent="0.25">
      <c r="A810" s="43" t="s">
        <v>2232</v>
      </c>
      <c r="B810" s="43" t="s">
        <v>827</v>
      </c>
      <c r="C810" s="43" t="s">
        <v>322</v>
      </c>
      <c r="D810" s="44" t="s">
        <v>31</v>
      </c>
      <c r="E810" s="1" t="s">
        <v>2233</v>
      </c>
      <c r="F810" s="1" t="s">
        <v>2233</v>
      </c>
      <c r="G810" s="45">
        <f>SUM(G811:G814)</f>
        <v>4</v>
      </c>
    </row>
    <row r="811" spans="1:7" x14ac:dyDescent="0.25">
      <c r="A811" s="46" t="s">
        <v>2223</v>
      </c>
      <c r="B811" s="46" t="s">
        <v>1818</v>
      </c>
      <c r="C811" s="47" t="s">
        <v>1845</v>
      </c>
      <c r="D811" s="47"/>
      <c r="E811" s="47"/>
      <c r="F811" s="47"/>
      <c r="G811" s="48"/>
    </row>
    <row r="812" spans="1:7" x14ac:dyDescent="0.25">
      <c r="A812" s="49" t="s">
        <v>2234</v>
      </c>
      <c r="B812" s="49"/>
      <c r="C812" s="50">
        <v>2</v>
      </c>
      <c r="D812" s="50"/>
      <c r="E812" s="50"/>
      <c r="F812" s="50"/>
      <c r="G812" s="50">
        <f>C812</f>
        <v>2</v>
      </c>
    </row>
    <row r="813" spans="1:7" x14ac:dyDescent="0.25">
      <c r="A813" s="49" t="s">
        <v>2235</v>
      </c>
      <c r="B813" s="49"/>
      <c r="C813" s="50">
        <v>1</v>
      </c>
      <c r="D813" s="50"/>
      <c r="E813" s="50"/>
      <c r="F813" s="50"/>
      <c r="G813" s="50">
        <f>C813</f>
        <v>1</v>
      </c>
    </row>
    <row r="814" spans="1:7" x14ac:dyDescent="0.25">
      <c r="A814" s="49" t="s">
        <v>2236</v>
      </c>
      <c r="B814" s="49"/>
      <c r="C814" s="50">
        <v>1</v>
      </c>
      <c r="D814" s="50"/>
      <c r="E814" s="50"/>
      <c r="F814" s="50"/>
      <c r="G814" s="50">
        <f>C814</f>
        <v>1</v>
      </c>
    </row>
    <row r="816" spans="1:7" ht="45" customHeight="1" x14ac:dyDescent="0.25">
      <c r="A816" s="43" t="s">
        <v>2237</v>
      </c>
      <c r="B816" s="43" t="s">
        <v>827</v>
      </c>
      <c r="C816" s="43" t="s">
        <v>324</v>
      </c>
      <c r="D816" s="44" t="s">
        <v>31</v>
      </c>
      <c r="E816" s="1" t="s">
        <v>2238</v>
      </c>
      <c r="F816" s="1" t="s">
        <v>2238</v>
      </c>
      <c r="G816" s="45">
        <f>SUM(G817:G819)</f>
        <v>3</v>
      </c>
    </row>
    <row r="817" spans="1:7" x14ac:dyDescent="0.25">
      <c r="A817" s="46" t="s">
        <v>2223</v>
      </c>
      <c r="B817" s="46" t="s">
        <v>1818</v>
      </c>
      <c r="C817" s="47" t="s">
        <v>1845</v>
      </c>
      <c r="D817" s="47"/>
      <c r="E817" s="47"/>
      <c r="F817" s="47"/>
      <c r="G817" s="48"/>
    </row>
    <row r="818" spans="1:7" x14ac:dyDescent="0.25">
      <c r="A818" s="49" t="s">
        <v>2239</v>
      </c>
      <c r="B818" s="49"/>
      <c r="C818" s="50">
        <v>2</v>
      </c>
      <c r="D818" s="50"/>
      <c r="E818" s="50"/>
      <c r="F818" s="50"/>
      <c r="G818" s="50">
        <f>C818</f>
        <v>2</v>
      </c>
    </row>
    <row r="819" spans="1:7" x14ac:dyDescent="0.25">
      <c r="A819" s="49" t="s">
        <v>2235</v>
      </c>
      <c r="B819" s="49"/>
      <c r="C819" s="50">
        <v>1</v>
      </c>
      <c r="D819" s="50"/>
      <c r="E819" s="50"/>
      <c r="F819" s="50"/>
      <c r="G819" s="50">
        <f>C819</f>
        <v>1</v>
      </c>
    </row>
    <row r="821" spans="1:7" ht="45" customHeight="1" x14ac:dyDescent="0.25">
      <c r="A821" s="43" t="s">
        <v>2240</v>
      </c>
      <c r="B821" s="43" t="s">
        <v>827</v>
      </c>
      <c r="C821" s="43" t="s">
        <v>326</v>
      </c>
      <c r="D821" s="44" t="s">
        <v>24</v>
      </c>
      <c r="E821" s="1" t="s">
        <v>2241</v>
      </c>
      <c r="F821" s="1" t="s">
        <v>2241</v>
      </c>
      <c r="G821" s="45">
        <f>SUM(G822:G826)</f>
        <v>9.44</v>
      </c>
    </row>
    <row r="822" spans="1:7" x14ac:dyDescent="0.25">
      <c r="A822" s="46"/>
      <c r="B822" s="46" t="s">
        <v>1818</v>
      </c>
      <c r="C822" s="47" t="s">
        <v>1845</v>
      </c>
      <c r="D822" s="47" t="s">
        <v>1824</v>
      </c>
      <c r="E822" s="47"/>
      <c r="F822" s="47"/>
      <c r="G822" s="48"/>
    </row>
    <row r="823" spans="1:7" x14ac:dyDescent="0.25">
      <c r="A823" s="49"/>
      <c r="B823" s="49"/>
      <c r="C823" s="50">
        <v>3</v>
      </c>
      <c r="D823" s="50">
        <v>0.68</v>
      </c>
      <c r="E823" s="50"/>
      <c r="F823" s="50"/>
      <c r="G823" s="50">
        <f>PRODUCT(C823:F823)</f>
        <v>2.04</v>
      </c>
    </row>
    <row r="824" spans="1:7" x14ac:dyDescent="0.25">
      <c r="A824" s="49"/>
      <c r="B824" s="49"/>
      <c r="C824" s="50">
        <v>3</v>
      </c>
      <c r="D824" s="50">
        <v>1.5</v>
      </c>
      <c r="E824" s="50"/>
      <c r="F824" s="50"/>
      <c r="G824" s="50">
        <f>PRODUCT(C824:F824)</f>
        <v>4.5</v>
      </c>
    </row>
    <row r="825" spans="1:7" x14ac:dyDescent="0.25">
      <c r="A825" s="49"/>
      <c r="B825" s="49"/>
      <c r="C825" s="50">
        <v>2</v>
      </c>
      <c r="D825" s="50">
        <v>1.1000000000000001</v>
      </c>
      <c r="E825" s="50"/>
      <c r="F825" s="50"/>
      <c r="G825" s="50">
        <f>PRODUCT(C825:F825)</f>
        <v>2.2000000000000002</v>
      </c>
    </row>
    <row r="826" spans="1:7" x14ac:dyDescent="0.25">
      <c r="A826" s="49"/>
      <c r="B826" s="49"/>
      <c r="C826" s="50">
        <v>1</v>
      </c>
      <c r="D826" s="50">
        <v>0.7</v>
      </c>
      <c r="E826" s="50"/>
      <c r="F826" s="50"/>
      <c r="G826" s="50">
        <f>PRODUCT(C826:F826)</f>
        <v>0.7</v>
      </c>
    </row>
    <row r="828" spans="1:7" ht="45" customHeight="1" x14ac:dyDescent="0.25">
      <c r="A828" s="43" t="s">
        <v>2242</v>
      </c>
      <c r="B828" s="43" t="s">
        <v>827</v>
      </c>
      <c r="C828" s="43" t="s">
        <v>328</v>
      </c>
      <c r="D828" s="44" t="s">
        <v>31</v>
      </c>
      <c r="E828" s="1" t="s">
        <v>329</v>
      </c>
      <c r="F828" s="1" t="s">
        <v>329</v>
      </c>
      <c r="G828" s="45">
        <f>SUM(G829:G829)</f>
        <v>7</v>
      </c>
    </row>
    <row r="829" spans="1:7" x14ac:dyDescent="0.25">
      <c r="A829" s="49"/>
      <c r="B829" s="49"/>
      <c r="C829" s="50">
        <v>7</v>
      </c>
      <c r="D829" s="50"/>
      <c r="E829" s="50"/>
      <c r="F829" s="50"/>
      <c r="G829" s="50">
        <f>PRODUCT(C829:F829)</f>
        <v>7</v>
      </c>
    </row>
    <row r="831" spans="1:7" x14ac:dyDescent="0.25">
      <c r="B831" t="s">
        <v>1815</v>
      </c>
      <c r="C831" s="41" t="s">
        <v>7</v>
      </c>
      <c r="D831" s="42" t="s">
        <v>8</v>
      </c>
      <c r="E831" s="41" t="s">
        <v>9</v>
      </c>
    </row>
    <row r="832" spans="1:7" x14ac:dyDescent="0.25">
      <c r="B832" t="s">
        <v>1815</v>
      </c>
      <c r="C832" s="41" t="s">
        <v>10</v>
      </c>
      <c r="D832" s="42" t="s">
        <v>234</v>
      </c>
      <c r="E832" s="41" t="s">
        <v>235</v>
      </c>
    </row>
    <row r="833" spans="1:7" x14ac:dyDescent="0.25">
      <c r="B833" t="s">
        <v>1815</v>
      </c>
      <c r="C833" s="41" t="s">
        <v>85</v>
      </c>
      <c r="D833" s="42" t="s">
        <v>131</v>
      </c>
      <c r="E833" s="41" t="s">
        <v>315</v>
      </c>
    </row>
    <row r="834" spans="1:7" x14ac:dyDescent="0.25">
      <c r="B834" t="s">
        <v>1815</v>
      </c>
      <c r="C834" s="41" t="s">
        <v>242</v>
      </c>
      <c r="D834" s="42" t="s">
        <v>66</v>
      </c>
      <c r="E834" s="41" t="s">
        <v>330</v>
      </c>
    </row>
    <row r="836" spans="1:7" ht="45" customHeight="1" x14ac:dyDescent="0.25">
      <c r="A836" s="43" t="s">
        <v>2243</v>
      </c>
      <c r="B836" s="43" t="s">
        <v>827</v>
      </c>
      <c r="C836" s="43" t="s">
        <v>318</v>
      </c>
      <c r="D836" s="44" t="s">
        <v>24</v>
      </c>
      <c r="E836" s="1" t="s">
        <v>319</v>
      </c>
      <c r="F836" s="1" t="s">
        <v>319</v>
      </c>
      <c r="G836" s="45">
        <f>SUM(G837:G839)</f>
        <v>18.100000000000001</v>
      </c>
    </row>
    <row r="837" spans="1:7" x14ac:dyDescent="0.25">
      <c r="A837" s="46" t="s">
        <v>2223</v>
      </c>
      <c r="B837" s="46" t="s">
        <v>1818</v>
      </c>
      <c r="C837" s="47" t="s">
        <v>1845</v>
      </c>
      <c r="D837" s="47" t="s">
        <v>1823</v>
      </c>
      <c r="E837" s="47"/>
      <c r="F837" s="47"/>
      <c r="G837" s="48"/>
    </row>
    <row r="838" spans="1:7" x14ac:dyDescent="0.25">
      <c r="A838" s="49" t="s">
        <v>2244</v>
      </c>
      <c r="B838" s="49"/>
      <c r="C838" s="50">
        <v>1</v>
      </c>
      <c r="D838" s="50">
        <v>12</v>
      </c>
      <c r="E838" s="50"/>
      <c r="F838" s="50"/>
      <c r="G838" s="50">
        <f>C838*D838</f>
        <v>12</v>
      </c>
    </row>
    <row r="839" spans="1:7" x14ac:dyDescent="0.25">
      <c r="A839" s="49" t="s">
        <v>2245</v>
      </c>
      <c r="B839" s="49"/>
      <c r="C839" s="50">
        <v>1</v>
      </c>
      <c r="D839" s="50">
        <v>6.1</v>
      </c>
      <c r="E839" s="50"/>
      <c r="F839" s="50"/>
      <c r="G839" s="50">
        <f>C839*D839</f>
        <v>6.1</v>
      </c>
    </row>
    <row r="841" spans="1:7" ht="45" customHeight="1" x14ac:dyDescent="0.25">
      <c r="A841" s="43" t="s">
        <v>2246</v>
      </c>
      <c r="B841" s="43" t="s">
        <v>827</v>
      </c>
      <c r="C841" s="43" t="s">
        <v>332</v>
      </c>
      <c r="D841" s="44" t="s">
        <v>24</v>
      </c>
      <c r="E841" s="1" t="s">
        <v>333</v>
      </c>
      <c r="F841" s="1" t="s">
        <v>333</v>
      </c>
      <c r="G841" s="45">
        <f>SUM(G842:G843)</f>
        <v>15</v>
      </c>
    </row>
    <row r="842" spans="1:7" x14ac:dyDescent="0.25">
      <c r="A842" s="46" t="s">
        <v>2247</v>
      </c>
      <c r="B842" s="46" t="s">
        <v>1818</v>
      </c>
      <c r="C842" s="47" t="s">
        <v>1845</v>
      </c>
      <c r="D842" s="47" t="s">
        <v>1823</v>
      </c>
      <c r="E842" s="47"/>
      <c r="F842" s="47"/>
      <c r="G842" s="48"/>
    </row>
    <row r="843" spans="1:7" x14ac:dyDescent="0.25">
      <c r="A843" s="49" t="s">
        <v>2248</v>
      </c>
      <c r="B843" s="49"/>
      <c r="C843" s="50">
        <v>3</v>
      </c>
      <c r="D843" s="50">
        <v>5</v>
      </c>
      <c r="E843" s="50"/>
      <c r="F843" s="50"/>
      <c r="G843" s="50">
        <f>C843*D843</f>
        <v>15</v>
      </c>
    </row>
    <row r="845" spans="1:7" ht="45" customHeight="1" x14ac:dyDescent="0.25">
      <c r="A845" s="43" t="s">
        <v>2249</v>
      </c>
      <c r="B845" s="43" t="s">
        <v>827</v>
      </c>
      <c r="C845" s="43" t="s">
        <v>324</v>
      </c>
      <c r="D845" s="44" t="s">
        <v>31</v>
      </c>
      <c r="E845" s="1" t="s">
        <v>2238</v>
      </c>
      <c r="F845" s="1" t="s">
        <v>2238</v>
      </c>
      <c r="G845" s="45">
        <f>SUM(G846:G848)</f>
        <v>2</v>
      </c>
    </row>
    <row r="846" spans="1:7" x14ac:dyDescent="0.25">
      <c r="A846" s="46" t="s">
        <v>2223</v>
      </c>
      <c r="B846" s="46" t="s">
        <v>1818</v>
      </c>
      <c r="C846" s="47" t="s">
        <v>1845</v>
      </c>
      <c r="D846" s="47"/>
      <c r="E846" s="47"/>
      <c r="F846" s="47"/>
      <c r="G846" s="48"/>
    </row>
    <row r="847" spans="1:7" x14ac:dyDescent="0.25">
      <c r="A847" s="49" t="s">
        <v>2250</v>
      </c>
      <c r="B847" s="49"/>
      <c r="C847" s="50">
        <v>1</v>
      </c>
      <c r="D847" s="50"/>
      <c r="E847" s="50"/>
      <c r="F847" s="50"/>
      <c r="G847" s="50">
        <f>C847</f>
        <v>1</v>
      </c>
    </row>
    <row r="848" spans="1:7" x14ac:dyDescent="0.25">
      <c r="A848" s="49" t="s">
        <v>2251</v>
      </c>
      <c r="B848" s="49"/>
      <c r="C848" s="50">
        <v>1</v>
      </c>
      <c r="D848" s="50"/>
      <c r="E848" s="50"/>
      <c r="F848" s="50"/>
      <c r="G848" s="50">
        <f>C848</f>
        <v>1</v>
      </c>
    </row>
    <row r="850" spans="1:7" ht="45" customHeight="1" x14ac:dyDescent="0.25">
      <c r="A850" s="43" t="s">
        <v>2252</v>
      </c>
      <c r="B850" s="43" t="s">
        <v>827</v>
      </c>
      <c r="C850" s="43" t="s">
        <v>334</v>
      </c>
      <c r="D850" s="44" t="s">
        <v>24</v>
      </c>
      <c r="E850" s="1" t="s">
        <v>335</v>
      </c>
      <c r="F850" s="1" t="s">
        <v>335</v>
      </c>
      <c r="G850" s="45">
        <f>SUM(G851:G852)</f>
        <v>23</v>
      </c>
    </row>
    <row r="851" spans="1:7" x14ac:dyDescent="0.25">
      <c r="A851" s="46" t="s">
        <v>2223</v>
      </c>
      <c r="B851" s="46" t="s">
        <v>1818</v>
      </c>
      <c r="C851" s="47" t="s">
        <v>1845</v>
      </c>
      <c r="D851" s="47" t="s">
        <v>1823</v>
      </c>
      <c r="E851" s="47"/>
      <c r="F851" s="47"/>
      <c r="G851" s="48"/>
    </row>
    <row r="852" spans="1:7" x14ac:dyDescent="0.25">
      <c r="A852" s="49" t="s">
        <v>2253</v>
      </c>
      <c r="B852" s="49"/>
      <c r="C852" s="50">
        <v>1</v>
      </c>
      <c r="D852" s="50">
        <v>23</v>
      </c>
      <c r="E852" s="50"/>
      <c r="F852" s="50"/>
      <c r="G852" s="50">
        <f>C852*D852</f>
        <v>23</v>
      </c>
    </row>
    <row r="854" spans="1:7" x14ac:dyDescent="0.25">
      <c r="B854" t="s">
        <v>1815</v>
      </c>
      <c r="C854" s="41" t="s">
        <v>7</v>
      </c>
      <c r="D854" s="42" t="s">
        <v>8</v>
      </c>
      <c r="E854" s="41" t="s">
        <v>9</v>
      </c>
    </row>
    <row r="855" spans="1:7" x14ac:dyDescent="0.25">
      <c r="B855" t="s">
        <v>1815</v>
      </c>
      <c r="C855" s="41" t="s">
        <v>10</v>
      </c>
      <c r="D855" s="42" t="s">
        <v>234</v>
      </c>
      <c r="E855" s="41" t="s">
        <v>235</v>
      </c>
    </row>
    <row r="856" spans="1:7" x14ac:dyDescent="0.25">
      <c r="B856" t="s">
        <v>1815</v>
      </c>
      <c r="C856" s="41" t="s">
        <v>85</v>
      </c>
      <c r="D856" s="42" t="s">
        <v>146</v>
      </c>
      <c r="E856" s="41" t="s">
        <v>336</v>
      </c>
    </row>
    <row r="857" spans="1:7" x14ac:dyDescent="0.25">
      <c r="B857" t="s">
        <v>1815</v>
      </c>
      <c r="C857" s="41" t="s">
        <v>242</v>
      </c>
      <c r="D857" s="42" t="s">
        <v>8</v>
      </c>
      <c r="E857" s="41" t="s">
        <v>337</v>
      </c>
    </row>
    <row r="859" spans="1:7" ht="45" customHeight="1" x14ac:dyDescent="0.25">
      <c r="A859" s="43" t="s">
        <v>2254</v>
      </c>
      <c r="B859" s="43" t="s">
        <v>827</v>
      </c>
      <c r="C859" s="43" t="s">
        <v>339</v>
      </c>
      <c r="D859" s="44" t="s">
        <v>31</v>
      </c>
      <c r="E859" s="1" t="s">
        <v>2255</v>
      </c>
      <c r="F859" s="1" t="s">
        <v>2255</v>
      </c>
      <c r="G859" s="45">
        <f>SUM(G860:G862)</f>
        <v>2</v>
      </c>
    </row>
    <row r="860" spans="1:7" x14ac:dyDescent="0.25">
      <c r="A860" s="46" t="s">
        <v>2256</v>
      </c>
      <c r="B860" s="46" t="s">
        <v>1818</v>
      </c>
      <c r="C860" s="47" t="s">
        <v>1845</v>
      </c>
      <c r="D860" s="47"/>
      <c r="E860" s="47"/>
      <c r="F860" s="47"/>
      <c r="G860" s="48"/>
    </row>
    <row r="861" spans="1:7" x14ac:dyDescent="0.25">
      <c r="A861" s="49" t="s">
        <v>337</v>
      </c>
      <c r="B861" s="49"/>
      <c r="C861" s="50">
        <v>1</v>
      </c>
      <c r="D861" s="50"/>
      <c r="E861" s="50"/>
      <c r="F861" s="50"/>
      <c r="G861" s="50">
        <f>C861</f>
        <v>1</v>
      </c>
    </row>
    <row r="862" spans="1:7" x14ac:dyDescent="0.25">
      <c r="A862" s="49" t="s">
        <v>2257</v>
      </c>
      <c r="B862" s="49"/>
      <c r="C862" s="50">
        <v>1</v>
      </c>
      <c r="D862" s="50"/>
      <c r="E862" s="50"/>
      <c r="F862" s="50"/>
      <c r="G862" s="50">
        <f>C862</f>
        <v>1</v>
      </c>
    </row>
    <row r="864" spans="1:7" ht="45" customHeight="1" x14ac:dyDescent="0.25">
      <c r="A864" s="43" t="s">
        <v>2258</v>
      </c>
      <c r="B864" s="43" t="s">
        <v>827</v>
      </c>
      <c r="C864" s="43" t="s">
        <v>341</v>
      </c>
      <c r="D864" s="44" t="s">
        <v>31</v>
      </c>
      <c r="E864" s="1" t="s">
        <v>2259</v>
      </c>
      <c r="F864" s="1" t="s">
        <v>2259</v>
      </c>
      <c r="G864" s="45">
        <f>SUM(G865:G866)</f>
        <v>1</v>
      </c>
    </row>
    <row r="865" spans="1:7" x14ac:dyDescent="0.25">
      <c r="A865" s="46" t="s">
        <v>2260</v>
      </c>
      <c r="B865" s="46" t="s">
        <v>1818</v>
      </c>
      <c r="C865" s="47" t="s">
        <v>1845</v>
      </c>
      <c r="D865" s="47"/>
      <c r="E865" s="47"/>
      <c r="F865" s="47"/>
      <c r="G865" s="48"/>
    </row>
    <row r="866" spans="1:7" x14ac:dyDescent="0.25">
      <c r="A866" s="49" t="s">
        <v>2261</v>
      </c>
      <c r="B866" s="49"/>
      <c r="C866" s="50">
        <v>1</v>
      </c>
      <c r="D866" s="50"/>
      <c r="E866" s="50"/>
      <c r="F866" s="50"/>
      <c r="G866" s="50">
        <f>C866</f>
        <v>1</v>
      </c>
    </row>
    <row r="868" spans="1:7" ht="45" customHeight="1" x14ac:dyDescent="0.25">
      <c r="A868" s="43" t="s">
        <v>2262</v>
      </c>
      <c r="B868" s="43" t="s">
        <v>827</v>
      </c>
      <c r="C868" s="43" t="s">
        <v>343</v>
      </c>
      <c r="D868" s="44" t="s">
        <v>31</v>
      </c>
      <c r="E868" s="1" t="s">
        <v>2263</v>
      </c>
      <c r="F868" s="1" t="s">
        <v>2263</v>
      </c>
      <c r="G868" s="45">
        <f>SUM(G869:G870)</f>
        <v>1</v>
      </c>
    </row>
    <row r="869" spans="1:7" x14ac:dyDescent="0.25">
      <c r="A869" s="46" t="s">
        <v>2260</v>
      </c>
      <c r="B869" s="46" t="s">
        <v>1818</v>
      </c>
      <c r="C869" s="47" t="s">
        <v>1845</v>
      </c>
      <c r="D869" s="47"/>
      <c r="E869" s="47"/>
      <c r="F869" s="47"/>
      <c r="G869" s="48"/>
    </row>
    <row r="870" spans="1:7" x14ac:dyDescent="0.25">
      <c r="A870" s="49" t="s">
        <v>2261</v>
      </c>
      <c r="B870" s="49"/>
      <c r="C870" s="50">
        <v>1</v>
      </c>
      <c r="D870" s="50"/>
      <c r="E870" s="50"/>
      <c r="F870" s="50"/>
      <c r="G870" s="50">
        <f>C870</f>
        <v>1</v>
      </c>
    </row>
    <row r="872" spans="1:7" ht="45" customHeight="1" x14ac:dyDescent="0.25">
      <c r="A872" s="43" t="s">
        <v>2264</v>
      </c>
      <c r="B872" s="43" t="s">
        <v>827</v>
      </c>
      <c r="C872" s="43" t="s">
        <v>345</v>
      </c>
      <c r="D872" s="44" t="s">
        <v>31</v>
      </c>
      <c r="E872" s="1" t="s">
        <v>2265</v>
      </c>
      <c r="F872" s="1" t="s">
        <v>2265</v>
      </c>
      <c r="G872" s="45">
        <f>SUM(G873:G874)</f>
        <v>4</v>
      </c>
    </row>
    <row r="873" spans="1:7" x14ac:dyDescent="0.25">
      <c r="A873" s="46" t="s">
        <v>2256</v>
      </c>
      <c r="B873" s="46" t="s">
        <v>1818</v>
      </c>
      <c r="C873" s="47" t="s">
        <v>1845</v>
      </c>
      <c r="D873" s="47"/>
      <c r="E873" s="47"/>
      <c r="F873" s="47"/>
      <c r="G873" s="48"/>
    </row>
    <row r="874" spans="1:7" x14ac:dyDescent="0.25">
      <c r="A874" s="49" t="s">
        <v>2266</v>
      </c>
      <c r="B874" s="49"/>
      <c r="C874" s="50">
        <v>4</v>
      </c>
      <c r="D874" s="50"/>
      <c r="E874" s="50"/>
      <c r="F874" s="50"/>
      <c r="G874" s="50">
        <f>C874</f>
        <v>4</v>
      </c>
    </row>
    <row r="876" spans="1:7" ht="45" customHeight="1" x14ac:dyDescent="0.25">
      <c r="A876" s="43" t="s">
        <v>2267</v>
      </c>
      <c r="B876" s="43" t="s">
        <v>827</v>
      </c>
      <c r="C876" s="43" t="s">
        <v>347</v>
      </c>
      <c r="D876" s="44" t="s">
        <v>24</v>
      </c>
      <c r="E876" s="1" t="s">
        <v>2268</v>
      </c>
      <c r="F876" s="1" t="s">
        <v>2268</v>
      </c>
      <c r="G876" s="45">
        <f>SUM(G877:G878)</f>
        <v>200</v>
      </c>
    </row>
    <row r="877" spans="1:7" x14ac:dyDescent="0.25">
      <c r="A877" s="46" t="s">
        <v>2256</v>
      </c>
      <c r="B877" s="46" t="s">
        <v>1818</v>
      </c>
      <c r="C877" s="47" t="s">
        <v>1845</v>
      </c>
      <c r="D877" s="47" t="s">
        <v>1823</v>
      </c>
      <c r="E877" s="47"/>
      <c r="F877" s="47"/>
      <c r="G877" s="48"/>
    </row>
    <row r="878" spans="1:7" x14ac:dyDescent="0.25">
      <c r="A878" s="49" t="s">
        <v>2266</v>
      </c>
      <c r="B878" s="49"/>
      <c r="C878" s="50">
        <v>1</v>
      </c>
      <c r="D878" s="50">
        <v>200</v>
      </c>
      <c r="E878" s="50"/>
      <c r="F878" s="50"/>
      <c r="G878" s="50">
        <f>C878*D878</f>
        <v>200</v>
      </c>
    </row>
    <row r="880" spans="1:7" x14ac:dyDescent="0.25">
      <c r="B880" t="s">
        <v>1815</v>
      </c>
      <c r="C880" s="41" t="s">
        <v>7</v>
      </c>
      <c r="D880" s="42" t="s">
        <v>8</v>
      </c>
      <c r="E880" s="41" t="s">
        <v>9</v>
      </c>
    </row>
    <row r="881" spans="1:7" x14ac:dyDescent="0.25">
      <c r="B881" t="s">
        <v>1815</v>
      </c>
      <c r="C881" s="41" t="s">
        <v>10</v>
      </c>
      <c r="D881" s="42" t="s">
        <v>234</v>
      </c>
      <c r="E881" s="41" t="s">
        <v>235</v>
      </c>
    </row>
    <row r="882" spans="1:7" x14ac:dyDescent="0.25">
      <c r="B882" t="s">
        <v>1815</v>
      </c>
      <c r="C882" s="41" t="s">
        <v>85</v>
      </c>
      <c r="D882" s="42" t="s">
        <v>146</v>
      </c>
      <c r="E882" s="41" t="s">
        <v>336</v>
      </c>
    </row>
    <row r="883" spans="1:7" x14ac:dyDescent="0.25">
      <c r="B883" t="s">
        <v>1815</v>
      </c>
      <c r="C883" s="41" t="s">
        <v>242</v>
      </c>
      <c r="D883" s="42" t="s">
        <v>66</v>
      </c>
      <c r="E883" s="41" t="s">
        <v>349</v>
      </c>
    </row>
    <row r="885" spans="1:7" ht="45" customHeight="1" x14ac:dyDescent="0.25">
      <c r="A885" s="43" t="s">
        <v>2269</v>
      </c>
      <c r="B885" s="43" t="s">
        <v>827</v>
      </c>
      <c r="C885" s="43" t="s">
        <v>351</v>
      </c>
      <c r="D885" s="44" t="s">
        <v>31</v>
      </c>
      <c r="E885" s="1" t="s">
        <v>2270</v>
      </c>
      <c r="F885" s="1" t="s">
        <v>2270</v>
      </c>
      <c r="G885" s="45">
        <f>SUM(G886:G887)</f>
        <v>1</v>
      </c>
    </row>
    <row r="886" spans="1:7" x14ac:dyDescent="0.25">
      <c r="A886" s="46" t="s">
        <v>2271</v>
      </c>
      <c r="B886" s="46" t="s">
        <v>1818</v>
      </c>
      <c r="C886" s="47" t="s">
        <v>1845</v>
      </c>
      <c r="D886" s="47"/>
      <c r="E886" s="47"/>
      <c r="F886" s="47"/>
      <c r="G886" s="48"/>
    </row>
    <row r="887" spans="1:7" x14ac:dyDescent="0.25">
      <c r="A887" s="49" t="s">
        <v>2272</v>
      </c>
      <c r="B887" s="49"/>
      <c r="C887" s="50">
        <v>1</v>
      </c>
      <c r="D887" s="50"/>
      <c r="E887" s="50"/>
      <c r="F887" s="50"/>
      <c r="G887" s="50">
        <f>C887</f>
        <v>1</v>
      </c>
    </row>
    <row r="889" spans="1:7" ht="45" customHeight="1" x14ac:dyDescent="0.25">
      <c r="A889" s="43" t="s">
        <v>2273</v>
      </c>
      <c r="B889" s="43" t="s">
        <v>827</v>
      </c>
      <c r="C889" s="43" t="s">
        <v>353</v>
      </c>
      <c r="D889" s="44" t="s">
        <v>31</v>
      </c>
      <c r="E889" s="1" t="s">
        <v>2274</v>
      </c>
      <c r="F889" s="1" t="s">
        <v>2274</v>
      </c>
      <c r="G889" s="45">
        <f>SUM(G890:G891)</f>
        <v>1</v>
      </c>
    </row>
    <row r="890" spans="1:7" x14ac:dyDescent="0.25">
      <c r="A890" s="46" t="s">
        <v>2271</v>
      </c>
      <c r="B890" s="46" t="s">
        <v>1818</v>
      </c>
      <c r="C890" s="47" t="s">
        <v>1845</v>
      </c>
      <c r="D890" s="47"/>
      <c r="E890" s="47"/>
      <c r="F890" s="47"/>
      <c r="G890" s="48"/>
    </row>
    <row r="891" spans="1:7" x14ac:dyDescent="0.25">
      <c r="A891" s="49" t="s">
        <v>2275</v>
      </c>
      <c r="B891" s="49"/>
      <c r="C891" s="50">
        <v>1</v>
      </c>
      <c r="D891" s="50"/>
      <c r="E891" s="50"/>
      <c r="F891" s="50"/>
      <c r="G891" s="50">
        <f>C891</f>
        <v>1</v>
      </c>
    </row>
    <row r="893" spans="1:7" ht="45" customHeight="1" x14ac:dyDescent="0.25">
      <c r="A893" s="43" t="s">
        <v>2276</v>
      </c>
      <c r="B893" s="43" t="s">
        <v>827</v>
      </c>
      <c r="C893" s="43" t="s">
        <v>355</v>
      </c>
      <c r="D893" s="44" t="s">
        <v>31</v>
      </c>
      <c r="E893" s="1" t="s">
        <v>2277</v>
      </c>
      <c r="F893" s="1" t="s">
        <v>2277</v>
      </c>
      <c r="G893" s="45">
        <f>SUM(G894:G895)</f>
        <v>1</v>
      </c>
    </row>
    <row r="894" spans="1:7" x14ac:dyDescent="0.25">
      <c r="A894" s="46" t="s">
        <v>2271</v>
      </c>
      <c r="B894" s="46" t="s">
        <v>1818</v>
      </c>
      <c r="C894" s="47" t="s">
        <v>1845</v>
      </c>
      <c r="D894" s="47"/>
      <c r="E894" s="47"/>
      <c r="F894" s="47"/>
      <c r="G894" s="48"/>
    </row>
    <row r="895" spans="1:7" x14ac:dyDescent="0.25">
      <c r="A895" s="49" t="s">
        <v>2278</v>
      </c>
      <c r="B895" s="49"/>
      <c r="C895" s="50">
        <v>1</v>
      </c>
      <c r="D895" s="50"/>
      <c r="E895" s="50"/>
      <c r="F895" s="50"/>
      <c r="G895" s="50">
        <f>C895</f>
        <v>1</v>
      </c>
    </row>
    <row r="897" spans="1:7" x14ac:dyDescent="0.25">
      <c r="B897" t="s">
        <v>1815</v>
      </c>
      <c r="C897" s="41" t="s">
        <v>7</v>
      </c>
      <c r="D897" s="42" t="s">
        <v>8</v>
      </c>
      <c r="E897" s="41" t="s">
        <v>9</v>
      </c>
    </row>
    <row r="898" spans="1:7" x14ac:dyDescent="0.25">
      <c r="B898" t="s">
        <v>1815</v>
      </c>
      <c r="C898" s="41" t="s">
        <v>10</v>
      </c>
      <c r="D898" s="42" t="s">
        <v>234</v>
      </c>
      <c r="E898" s="41" t="s">
        <v>235</v>
      </c>
    </row>
    <row r="899" spans="1:7" x14ac:dyDescent="0.25">
      <c r="B899" t="s">
        <v>1815</v>
      </c>
      <c r="C899" s="41" t="s">
        <v>85</v>
      </c>
      <c r="D899" s="42" t="s">
        <v>146</v>
      </c>
      <c r="E899" s="41" t="s">
        <v>336</v>
      </c>
    </row>
    <row r="900" spans="1:7" x14ac:dyDescent="0.25">
      <c r="B900" t="s">
        <v>1815</v>
      </c>
      <c r="C900" s="41" t="s">
        <v>242</v>
      </c>
      <c r="D900" s="42" t="s">
        <v>83</v>
      </c>
      <c r="E900" s="41" t="s">
        <v>357</v>
      </c>
    </row>
    <row r="902" spans="1:7" ht="45" customHeight="1" x14ac:dyDescent="0.25">
      <c r="A902" s="43" t="s">
        <v>2279</v>
      </c>
      <c r="B902" s="43" t="s">
        <v>827</v>
      </c>
      <c r="C902" s="43" t="s">
        <v>359</v>
      </c>
      <c r="D902" s="44" t="s">
        <v>24</v>
      </c>
      <c r="E902" s="1" t="s">
        <v>2280</v>
      </c>
      <c r="F902" s="1" t="s">
        <v>2280</v>
      </c>
      <c r="G902" s="45">
        <f>SUM(G903:G915)</f>
        <v>395</v>
      </c>
    </row>
    <row r="903" spans="1:7" x14ac:dyDescent="0.25">
      <c r="A903" s="46" t="s">
        <v>2281</v>
      </c>
      <c r="B903" s="46" t="s">
        <v>1818</v>
      </c>
      <c r="C903" s="47" t="s">
        <v>1845</v>
      </c>
      <c r="D903" s="47" t="s">
        <v>1823</v>
      </c>
      <c r="E903" s="47"/>
      <c r="F903" s="47"/>
      <c r="G903" s="48"/>
    </row>
    <row r="904" spans="1:7" x14ac:dyDescent="0.25">
      <c r="A904" s="49" t="s">
        <v>2282</v>
      </c>
      <c r="B904" s="49"/>
      <c r="C904" s="50">
        <v>1</v>
      </c>
      <c r="D904" s="50">
        <v>5</v>
      </c>
      <c r="E904" s="50"/>
      <c r="F904" s="50"/>
      <c r="G904" s="50">
        <f>C904*D904</f>
        <v>5</v>
      </c>
    </row>
    <row r="905" spans="1:7" x14ac:dyDescent="0.25">
      <c r="A905" s="49" t="s">
        <v>2283</v>
      </c>
      <c r="B905" s="49"/>
      <c r="C905" s="50">
        <v>1</v>
      </c>
      <c r="D905" s="50">
        <v>5</v>
      </c>
      <c r="E905" s="50"/>
      <c r="F905" s="50"/>
      <c r="G905" s="50">
        <f>C905*D905</f>
        <v>5</v>
      </c>
    </row>
    <row r="906" spans="1:7" x14ac:dyDescent="0.25">
      <c r="A906" s="46" t="s">
        <v>2284</v>
      </c>
      <c r="B906" s="46" t="s">
        <v>1818</v>
      </c>
      <c r="C906" s="47" t="s">
        <v>1845</v>
      </c>
      <c r="D906" s="47" t="s">
        <v>1823</v>
      </c>
      <c r="E906" s="47"/>
      <c r="F906" s="47"/>
      <c r="G906" s="48"/>
    </row>
    <row r="907" spans="1:7" x14ac:dyDescent="0.25">
      <c r="A907" s="49" t="s">
        <v>2285</v>
      </c>
      <c r="B907" s="49"/>
      <c r="C907" s="50">
        <v>1</v>
      </c>
      <c r="D907" s="50">
        <v>5</v>
      </c>
      <c r="E907" s="50"/>
      <c r="F907" s="50"/>
      <c r="G907" s="50">
        <f>C907*D907</f>
        <v>5</v>
      </c>
    </row>
    <row r="908" spans="1:7" x14ac:dyDescent="0.25">
      <c r="A908" s="49" t="s">
        <v>2286</v>
      </c>
      <c r="B908" s="49"/>
      <c r="C908" s="50">
        <v>1</v>
      </c>
      <c r="D908" s="50">
        <v>5</v>
      </c>
      <c r="E908" s="50"/>
      <c r="F908" s="50"/>
      <c r="G908" s="50">
        <f>C908*D908</f>
        <v>5</v>
      </c>
    </row>
    <row r="909" spans="1:7" x14ac:dyDescent="0.25">
      <c r="A909" s="49" t="s">
        <v>2287</v>
      </c>
      <c r="B909" s="49"/>
      <c r="C909" s="50">
        <v>1</v>
      </c>
      <c r="D909" s="50">
        <v>5</v>
      </c>
      <c r="E909" s="50"/>
      <c r="F909" s="50"/>
      <c r="G909" s="50">
        <f>C909*D909</f>
        <v>5</v>
      </c>
    </row>
    <row r="910" spans="1:7" x14ac:dyDescent="0.25">
      <c r="A910" s="46" t="s">
        <v>2288</v>
      </c>
      <c r="B910" s="46" t="s">
        <v>1818</v>
      </c>
      <c r="C910" s="47" t="s">
        <v>1845</v>
      </c>
      <c r="D910" s="47" t="s">
        <v>1823</v>
      </c>
      <c r="E910" s="47"/>
      <c r="F910" s="47"/>
      <c r="G910" s="48"/>
    </row>
    <row r="911" spans="1:7" x14ac:dyDescent="0.25">
      <c r="A911" s="49" t="s">
        <v>2289</v>
      </c>
      <c r="B911" s="49"/>
      <c r="C911" s="50">
        <v>1</v>
      </c>
      <c r="D911" s="50">
        <v>10</v>
      </c>
      <c r="E911" s="50"/>
      <c r="F911" s="50"/>
      <c r="G911" s="50">
        <f>C911*D911</f>
        <v>10</v>
      </c>
    </row>
    <row r="912" spans="1:7" x14ac:dyDescent="0.25">
      <c r="A912" s="49" t="s">
        <v>2290</v>
      </c>
      <c r="B912" s="49"/>
      <c r="C912" s="50">
        <v>1</v>
      </c>
      <c r="D912" s="50">
        <v>10</v>
      </c>
      <c r="E912" s="50"/>
      <c r="F912" s="50"/>
      <c r="G912" s="50">
        <f>C912*D912</f>
        <v>10</v>
      </c>
    </row>
    <row r="913" spans="1:7" x14ac:dyDescent="0.25">
      <c r="A913" s="49" t="s">
        <v>2291</v>
      </c>
      <c r="B913" s="49"/>
      <c r="C913" s="50">
        <v>1</v>
      </c>
      <c r="D913" s="50">
        <v>10</v>
      </c>
      <c r="E913" s="50"/>
      <c r="F913" s="50"/>
      <c r="G913" s="50">
        <f>C913*D913</f>
        <v>10</v>
      </c>
    </row>
    <row r="914" spans="1:7" x14ac:dyDescent="0.25">
      <c r="A914" s="49" t="s">
        <v>2292</v>
      </c>
      <c r="B914" s="49"/>
      <c r="C914" s="50">
        <v>1</v>
      </c>
      <c r="D914" s="50">
        <v>10</v>
      </c>
      <c r="E914" s="50"/>
      <c r="F914" s="50"/>
      <c r="G914" s="50">
        <f>C914*D914</f>
        <v>10</v>
      </c>
    </row>
    <row r="915" spans="1:7" x14ac:dyDescent="0.25">
      <c r="A915" s="49" t="s">
        <v>2293</v>
      </c>
      <c r="B915" s="49"/>
      <c r="C915" s="50">
        <v>22</v>
      </c>
      <c r="D915" s="50">
        <v>15</v>
      </c>
      <c r="E915" s="50"/>
      <c r="F915" s="50"/>
      <c r="G915" s="50">
        <f>C915*D915</f>
        <v>330</v>
      </c>
    </row>
    <row r="917" spans="1:7" ht="45" customHeight="1" x14ac:dyDescent="0.25">
      <c r="A917" s="43" t="s">
        <v>2294</v>
      </c>
      <c r="B917" s="43" t="s">
        <v>827</v>
      </c>
      <c r="C917" s="43" t="s">
        <v>361</v>
      </c>
      <c r="D917" s="44" t="s">
        <v>24</v>
      </c>
      <c r="E917" s="1" t="s">
        <v>2295</v>
      </c>
      <c r="F917" s="1" t="s">
        <v>2295</v>
      </c>
      <c r="G917" s="45">
        <f>SUM(G918:G925)</f>
        <v>873</v>
      </c>
    </row>
    <row r="918" spans="1:7" x14ac:dyDescent="0.25">
      <c r="A918" s="46" t="s">
        <v>2296</v>
      </c>
      <c r="B918" s="46" t="s">
        <v>1818</v>
      </c>
      <c r="C918" s="47" t="s">
        <v>1845</v>
      </c>
      <c r="D918" s="47" t="s">
        <v>1823</v>
      </c>
      <c r="E918" s="47"/>
      <c r="F918" s="47"/>
      <c r="G918" s="48"/>
    </row>
    <row r="919" spans="1:7" x14ac:dyDescent="0.25">
      <c r="A919" s="49" t="s">
        <v>2297</v>
      </c>
      <c r="B919" s="49"/>
      <c r="C919" s="50">
        <v>1</v>
      </c>
      <c r="D919" s="50">
        <v>8</v>
      </c>
      <c r="E919" s="50"/>
      <c r="F919" s="50"/>
      <c r="G919" s="50">
        <f>C919*D919</f>
        <v>8</v>
      </c>
    </row>
    <row r="920" spans="1:7" x14ac:dyDescent="0.25">
      <c r="A920" s="46" t="s">
        <v>2298</v>
      </c>
      <c r="B920" s="46" t="s">
        <v>1818</v>
      </c>
      <c r="C920" s="47" t="s">
        <v>1845</v>
      </c>
      <c r="D920" s="47" t="s">
        <v>1823</v>
      </c>
      <c r="E920" s="47"/>
      <c r="F920" s="47"/>
      <c r="G920" s="48"/>
    </row>
    <row r="921" spans="1:7" x14ac:dyDescent="0.25">
      <c r="A921" s="49" t="s">
        <v>2299</v>
      </c>
      <c r="B921" s="49"/>
      <c r="C921" s="50">
        <v>1</v>
      </c>
      <c r="D921" s="50">
        <v>200</v>
      </c>
      <c r="E921" s="50"/>
      <c r="F921" s="50"/>
      <c r="G921" s="50">
        <f>C921*D921</f>
        <v>200</v>
      </c>
    </row>
    <row r="922" spans="1:7" x14ac:dyDescent="0.25">
      <c r="A922" s="49" t="s">
        <v>2293</v>
      </c>
      <c r="B922" s="49"/>
      <c r="C922" s="50">
        <v>1</v>
      </c>
      <c r="D922" s="50">
        <v>265</v>
      </c>
      <c r="E922" s="50"/>
      <c r="F922" s="50"/>
      <c r="G922" s="50">
        <f>C922*D922</f>
        <v>265</v>
      </c>
    </row>
    <row r="923" spans="1:7" x14ac:dyDescent="0.25">
      <c r="A923" s="46" t="s">
        <v>2300</v>
      </c>
      <c r="B923" s="46" t="s">
        <v>1818</v>
      </c>
      <c r="C923" s="47" t="s">
        <v>1845</v>
      </c>
      <c r="D923" s="47" t="s">
        <v>1823</v>
      </c>
      <c r="E923" s="47"/>
      <c r="F923" s="47"/>
      <c r="G923" s="48"/>
    </row>
    <row r="924" spans="1:7" x14ac:dyDescent="0.25">
      <c r="A924" s="49" t="s">
        <v>2301</v>
      </c>
      <c r="B924" s="49"/>
      <c r="C924" s="50">
        <v>1</v>
      </c>
      <c r="D924" s="50">
        <v>200</v>
      </c>
      <c r="E924" s="50"/>
      <c r="F924" s="50"/>
      <c r="G924" s="50">
        <f>C924*D924</f>
        <v>200</v>
      </c>
    </row>
    <row r="925" spans="1:7" x14ac:dyDescent="0.25">
      <c r="A925" s="49" t="s">
        <v>2302</v>
      </c>
      <c r="B925" s="49"/>
      <c r="C925" s="50">
        <v>1</v>
      </c>
      <c r="D925" s="50">
        <v>200</v>
      </c>
      <c r="E925" s="50"/>
      <c r="F925" s="50"/>
      <c r="G925" s="50">
        <f>C925*D925</f>
        <v>200</v>
      </c>
    </row>
    <row r="927" spans="1:7" ht="45" customHeight="1" x14ac:dyDescent="0.25">
      <c r="A927" s="43" t="s">
        <v>2303</v>
      </c>
      <c r="B927" s="43" t="s">
        <v>827</v>
      </c>
      <c r="C927" s="43" t="s">
        <v>363</v>
      </c>
      <c r="D927" s="44" t="s">
        <v>24</v>
      </c>
      <c r="E927" s="1" t="s">
        <v>2304</v>
      </c>
      <c r="F927" s="1" t="s">
        <v>2304</v>
      </c>
      <c r="G927" s="45">
        <f>SUM(G928:G934)</f>
        <v>25</v>
      </c>
    </row>
    <row r="928" spans="1:7" x14ac:dyDescent="0.25">
      <c r="A928" s="46" t="s">
        <v>2305</v>
      </c>
      <c r="B928" s="46" t="s">
        <v>1818</v>
      </c>
      <c r="C928" s="47" t="s">
        <v>1845</v>
      </c>
      <c r="D928" s="47" t="s">
        <v>1823</v>
      </c>
      <c r="E928" s="47"/>
      <c r="F928" s="47"/>
      <c r="G928" s="48"/>
    </row>
    <row r="929" spans="1:7" x14ac:dyDescent="0.25">
      <c r="A929" s="49" t="s">
        <v>2282</v>
      </c>
      <c r="B929" s="49"/>
      <c r="C929" s="50">
        <v>1</v>
      </c>
      <c r="D929" s="50">
        <v>5</v>
      </c>
      <c r="E929" s="50"/>
      <c r="F929" s="50"/>
      <c r="G929" s="50">
        <f>C929*D929</f>
        <v>5</v>
      </c>
    </row>
    <row r="930" spans="1:7" x14ac:dyDescent="0.25">
      <c r="A930" s="49" t="s">
        <v>2283</v>
      </c>
      <c r="B930" s="49"/>
      <c r="C930" s="50">
        <v>1</v>
      </c>
      <c r="D930" s="50">
        <v>5</v>
      </c>
      <c r="E930" s="50"/>
      <c r="F930" s="50"/>
      <c r="G930" s="50">
        <f>C930*D930</f>
        <v>5</v>
      </c>
    </row>
    <row r="931" spans="1:7" x14ac:dyDescent="0.25">
      <c r="A931" s="46" t="s">
        <v>2306</v>
      </c>
      <c r="B931" s="46" t="s">
        <v>1818</v>
      </c>
      <c r="C931" s="47" t="s">
        <v>1845</v>
      </c>
      <c r="D931" s="47" t="s">
        <v>1823</v>
      </c>
      <c r="E931" s="47"/>
      <c r="F931" s="47"/>
      <c r="G931" s="48"/>
    </row>
    <row r="932" spans="1:7" x14ac:dyDescent="0.25">
      <c r="A932" s="49" t="s">
        <v>2307</v>
      </c>
      <c r="B932" s="49"/>
      <c r="C932" s="50">
        <v>1</v>
      </c>
      <c r="D932" s="50">
        <v>5</v>
      </c>
      <c r="E932" s="50"/>
      <c r="F932" s="50"/>
      <c r="G932" s="50">
        <f>C932*D932</f>
        <v>5</v>
      </c>
    </row>
    <row r="933" spans="1:7" x14ac:dyDescent="0.25">
      <c r="A933" s="49" t="s">
        <v>2286</v>
      </c>
      <c r="B933" s="49"/>
      <c r="C933" s="50">
        <v>1</v>
      </c>
      <c r="D933" s="50">
        <v>5</v>
      </c>
      <c r="E933" s="50"/>
      <c r="F933" s="50"/>
      <c r="G933" s="50">
        <f>C933*D933</f>
        <v>5</v>
      </c>
    </row>
    <row r="934" spans="1:7" x14ac:dyDescent="0.25">
      <c r="A934" s="49" t="s">
        <v>2287</v>
      </c>
      <c r="B934" s="49"/>
      <c r="C934" s="50">
        <v>1</v>
      </c>
      <c r="D934" s="50">
        <v>5</v>
      </c>
      <c r="E934" s="50"/>
      <c r="F934" s="50"/>
      <c r="G934" s="50">
        <f>C934*D934</f>
        <v>5</v>
      </c>
    </row>
    <row r="936" spans="1:7" ht="45" customHeight="1" x14ac:dyDescent="0.25">
      <c r="A936" s="43" t="s">
        <v>2308</v>
      </c>
      <c r="B936" s="43" t="s">
        <v>827</v>
      </c>
      <c r="C936" s="43" t="s">
        <v>365</v>
      </c>
      <c r="D936" s="44" t="s">
        <v>24</v>
      </c>
      <c r="E936" s="1" t="s">
        <v>2309</v>
      </c>
      <c r="F936" s="1" t="s">
        <v>2309</v>
      </c>
      <c r="G936" s="45">
        <f>SUM(G937:G938)</f>
        <v>8</v>
      </c>
    </row>
    <row r="937" spans="1:7" x14ac:dyDescent="0.25">
      <c r="A937" s="46" t="s">
        <v>2296</v>
      </c>
      <c r="B937" s="46" t="s">
        <v>1818</v>
      </c>
      <c r="C937" s="47" t="s">
        <v>1845</v>
      </c>
      <c r="D937" s="47" t="s">
        <v>1823</v>
      </c>
      <c r="E937" s="47"/>
      <c r="F937" s="47"/>
      <c r="G937" s="48"/>
    </row>
    <row r="938" spans="1:7" x14ac:dyDescent="0.25">
      <c r="A938" s="49" t="s">
        <v>2297</v>
      </c>
      <c r="B938" s="49"/>
      <c r="C938" s="50">
        <v>1</v>
      </c>
      <c r="D938" s="50">
        <v>8</v>
      </c>
      <c r="E938" s="50"/>
      <c r="F938" s="50"/>
      <c r="G938" s="50">
        <f>C938*D938</f>
        <v>8</v>
      </c>
    </row>
    <row r="940" spans="1:7" ht="45" customHeight="1" x14ac:dyDescent="0.25">
      <c r="A940" s="43" t="s">
        <v>2310</v>
      </c>
      <c r="B940" s="43" t="s">
        <v>827</v>
      </c>
      <c r="C940" s="43" t="s">
        <v>367</v>
      </c>
      <c r="D940" s="44" t="s">
        <v>24</v>
      </c>
      <c r="E940" s="1" t="s">
        <v>368</v>
      </c>
      <c r="F940" s="1" t="s">
        <v>368</v>
      </c>
      <c r="G940" s="45">
        <f>SUM(G941:G946)</f>
        <v>865</v>
      </c>
    </row>
    <row r="941" spans="1:7" x14ac:dyDescent="0.25">
      <c r="A941" s="46" t="s">
        <v>2298</v>
      </c>
      <c r="B941" s="46" t="s">
        <v>1818</v>
      </c>
      <c r="C941" s="47" t="s">
        <v>1845</v>
      </c>
      <c r="D941" s="47" t="s">
        <v>1823</v>
      </c>
      <c r="E941" s="47"/>
      <c r="F941" s="47"/>
      <c r="G941" s="48"/>
    </row>
    <row r="942" spans="1:7" x14ac:dyDescent="0.25">
      <c r="A942" s="49" t="s">
        <v>2299</v>
      </c>
      <c r="B942" s="49"/>
      <c r="C942" s="50">
        <v>1</v>
      </c>
      <c r="D942" s="50">
        <v>200</v>
      </c>
      <c r="E942" s="50"/>
      <c r="F942" s="50"/>
      <c r="G942" s="50">
        <f>C942*D942</f>
        <v>200</v>
      </c>
    </row>
    <row r="943" spans="1:7" x14ac:dyDescent="0.25">
      <c r="A943" s="49" t="s">
        <v>2293</v>
      </c>
      <c r="B943" s="49"/>
      <c r="C943" s="50">
        <v>1</v>
      </c>
      <c r="D943" s="50">
        <v>265</v>
      </c>
      <c r="E943" s="50"/>
      <c r="F943" s="50"/>
      <c r="G943" s="50">
        <f>C943*D943</f>
        <v>265</v>
      </c>
    </row>
    <row r="944" spans="1:7" x14ac:dyDescent="0.25">
      <c r="A944" s="46" t="s">
        <v>2300</v>
      </c>
      <c r="B944" s="46" t="s">
        <v>1818</v>
      </c>
      <c r="C944" s="47" t="s">
        <v>1845</v>
      </c>
      <c r="D944" s="47" t="s">
        <v>1823</v>
      </c>
      <c r="E944" s="47"/>
      <c r="F944" s="47"/>
      <c r="G944" s="48"/>
    </row>
    <row r="945" spans="1:7" x14ac:dyDescent="0.25">
      <c r="A945" s="49" t="s">
        <v>2301</v>
      </c>
      <c r="B945" s="49"/>
      <c r="C945" s="50">
        <v>1</v>
      </c>
      <c r="D945" s="50">
        <v>200</v>
      </c>
      <c r="E945" s="50"/>
      <c r="F945" s="50"/>
      <c r="G945" s="50">
        <f>C945*D945</f>
        <v>200</v>
      </c>
    </row>
    <row r="946" spans="1:7" x14ac:dyDescent="0.25">
      <c r="A946" s="49" t="s">
        <v>2302</v>
      </c>
      <c r="B946" s="49"/>
      <c r="C946" s="50">
        <v>1</v>
      </c>
      <c r="D946" s="50">
        <v>200</v>
      </c>
      <c r="E946" s="50"/>
      <c r="F946" s="50"/>
      <c r="G946" s="50">
        <f>C946*D946</f>
        <v>200</v>
      </c>
    </row>
    <row r="948" spans="1:7" x14ac:dyDescent="0.25">
      <c r="B948" t="s">
        <v>1815</v>
      </c>
      <c r="C948" s="41" t="s">
        <v>7</v>
      </c>
      <c r="D948" s="42" t="s">
        <v>8</v>
      </c>
      <c r="E948" s="41" t="s">
        <v>9</v>
      </c>
    </row>
    <row r="949" spans="1:7" x14ac:dyDescent="0.25">
      <c r="B949" t="s">
        <v>1815</v>
      </c>
      <c r="C949" s="41" t="s">
        <v>10</v>
      </c>
      <c r="D949" s="42" t="s">
        <v>234</v>
      </c>
      <c r="E949" s="41" t="s">
        <v>235</v>
      </c>
    </row>
    <row r="950" spans="1:7" x14ac:dyDescent="0.25">
      <c r="B950" t="s">
        <v>1815</v>
      </c>
      <c r="C950" s="41" t="s">
        <v>85</v>
      </c>
      <c r="D950" s="42" t="s">
        <v>193</v>
      </c>
      <c r="E950" s="41" t="s">
        <v>369</v>
      </c>
    </row>
    <row r="951" spans="1:7" x14ac:dyDescent="0.25">
      <c r="B951" t="s">
        <v>1815</v>
      </c>
      <c r="C951" s="41" t="s">
        <v>242</v>
      </c>
      <c r="D951" s="42" t="s">
        <v>8</v>
      </c>
      <c r="E951" s="41" t="s">
        <v>370</v>
      </c>
    </row>
    <row r="953" spans="1:7" ht="45" customHeight="1" x14ac:dyDescent="0.25">
      <c r="A953" s="43" t="s">
        <v>2311</v>
      </c>
      <c r="B953" s="43" t="s">
        <v>827</v>
      </c>
      <c r="C953" s="43" t="s">
        <v>372</v>
      </c>
      <c r="D953" s="44" t="s">
        <v>31</v>
      </c>
      <c r="E953" s="1" t="s">
        <v>2312</v>
      </c>
      <c r="F953" s="1" t="s">
        <v>2312</v>
      </c>
      <c r="G953" s="45">
        <f>SUM(G954:G956)</f>
        <v>4</v>
      </c>
    </row>
    <row r="954" spans="1:7" x14ac:dyDescent="0.25">
      <c r="A954" s="46" t="s">
        <v>2256</v>
      </c>
      <c r="B954" s="46" t="s">
        <v>1818</v>
      </c>
      <c r="C954" s="47" t="s">
        <v>1845</v>
      </c>
      <c r="D954" s="47"/>
      <c r="E954" s="47"/>
      <c r="F954" s="47"/>
      <c r="G954" s="48"/>
    </row>
    <row r="955" spans="1:7" x14ac:dyDescent="0.25">
      <c r="A955" s="49" t="s">
        <v>2313</v>
      </c>
      <c r="B955" s="49"/>
      <c r="C955" s="50">
        <v>2</v>
      </c>
      <c r="D955" s="50"/>
      <c r="E955" s="50"/>
      <c r="F955" s="50"/>
      <c r="G955" s="50">
        <f>C955</f>
        <v>2</v>
      </c>
    </row>
    <row r="956" spans="1:7" x14ac:dyDescent="0.25">
      <c r="A956" s="49" t="s">
        <v>2314</v>
      </c>
      <c r="B956" s="49"/>
      <c r="C956" s="50">
        <v>2</v>
      </c>
      <c r="D956" s="50"/>
      <c r="E956" s="50"/>
      <c r="F956" s="50"/>
      <c r="G956" s="50">
        <f>C956</f>
        <v>2</v>
      </c>
    </row>
    <row r="958" spans="1:7" ht="45" customHeight="1" x14ac:dyDescent="0.25">
      <c r="A958" s="43" t="s">
        <v>2315</v>
      </c>
      <c r="B958" s="43" t="s">
        <v>827</v>
      </c>
      <c r="C958" s="43" t="s">
        <v>374</v>
      </c>
      <c r="D958" s="44" t="s">
        <v>31</v>
      </c>
      <c r="E958" s="1" t="s">
        <v>2316</v>
      </c>
      <c r="F958" s="1" t="s">
        <v>2316</v>
      </c>
      <c r="G958" s="45">
        <f>SUM(G959:G961)</f>
        <v>16</v>
      </c>
    </row>
    <row r="959" spans="1:7" x14ac:dyDescent="0.25">
      <c r="A959" s="46" t="s">
        <v>2256</v>
      </c>
      <c r="B959" s="46" t="s">
        <v>1818</v>
      </c>
      <c r="C959" s="47" t="s">
        <v>2317</v>
      </c>
      <c r="D959" s="47" t="s">
        <v>1845</v>
      </c>
      <c r="E959" s="47"/>
      <c r="F959" s="47"/>
      <c r="G959" s="48"/>
    </row>
    <row r="960" spans="1:7" x14ac:dyDescent="0.25">
      <c r="A960" s="49" t="s">
        <v>2313</v>
      </c>
      <c r="B960" s="49"/>
      <c r="C960" s="50">
        <v>2</v>
      </c>
      <c r="D960" s="50">
        <v>4</v>
      </c>
      <c r="E960" s="50"/>
      <c r="F960" s="50"/>
      <c r="G960" s="50">
        <f>C960*D960</f>
        <v>8</v>
      </c>
    </row>
    <row r="961" spans="1:7" x14ac:dyDescent="0.25">
      <c r="A961" s="49" t="s">
        <v>2314</v>
      </c>
      <c r="B961" s="49"/>
      <c r="C961" s="50">
        <v>2</v>
      </c>
      <c r="D961" s="50">
        <v>4</v>
      </c>
      <c r="E961" s="50"/>
      <c r="F961" s="50"/>
      <c r="G961" s="50">
        <f>C961*D961</f>
        <v>8</v>
      </c>
    </row>
    <row r="963" spans="1:7" ht="45" customHeight="1" x14ac:dyDescent="0.25">
      <c r="A963" s="43" t="s">
        <v>2318</v>
      </c>
      <c r="B963" s="43" t="s">
        <v>827</v>
      </c>
      <c r="C963" s="43" t="s">
        <v>376</v>
      </c>
      <c r="D963" s="44" t="s">
        <v>31</v>
      </c>
      <c r="E963" s="1" t="s">
        <v>2319</v>
      </c>
      <c r="F963" s="1" t="s">
        <v>2319</v>
      </c>
      <c r="G963" s="45">
        <f>SUM(G964:G965)</f>
        <v>1</v>
      </c>
    </row>
    <row r="964" spans="1:7" x14ac:dyDescent="0.25">
      <c r="A964" s="46" t="s">
        <v>2256</v>
      </c>
      <c r="B964" s="46" t="s">
        <v>1818</v>
      </c>
      <c r="C964" s="47" t="s">
        <v>1845</v>
      </c>
      <c r="D964" s="47"/>
      <c r="E964" s="47"/>
      <c r="F964" s="47"/>
      <c r="G964" s="48"/>
    </row>
    <row r="965" spans="1:7" x14ac:dyDescent="0.25">
      <c r="A965" s="49" t="s">
        <v>2320</v>
      </c>
      <c r="B965" s="49"/>
      <c r="C965" s="50">
        <v>1</v>
      </c>
      <c r="D965" s="50"/>
      <c r="E965" s="50"/>
      <c r="F965" s="50"/>
      <c r="G965" s="50">
        <f>C965</f>
        <v>1</v>
      </c>
    </row>
    <row r="967" spans="1:7" ht="45" customHeight="1" x14ac:dyDescent="0.25">
      <c r="A967" s="43" t="s">
        <v>2321</v>
      </c>
      <c r="B967" s="43" t="s">
        <v>827</v>
      </c>
      <c r="C967" s="43" t="s">
        <v>378</v>
      </c>
      <c r="D967" s="44" t="s">
        <v>31</v>
      </c>
      <c r="E967" s="1" t="s">
        <v>2322</v>
      </c>
      <c r="F967" s="1" t="s">
        <v>2322</v>
      </c>
      <c r="G967" s="45">
        <f>SUM(G968:G969)</f>
        <v>4</v>
      </c>
    </row>
    <row r="968" spans="1:7" x14ac:dyDescent="0.25">
      <c r="A968" s="46" t="s">
        <v>2256</v>
      </c>
      <c r="B968" s="46" t="s">
        <v>1818</v>
      </c>
      <c r="C968" s="47" t="s">
        <v>1845</v>
      </c>
      <c r="D968" s="47"/>
      <c r="E968" s="47"/>
      <c r="F968" s="47"/>
      <c r="G968" s="48"/>
    </row>
    <row r="969" spans="1:7" x14ac:dyDescent="0.25">
      <c r="A969" s="49" t="s">
        <v>2323</v>
      </c>
      <c r="B969" s="49"/>
      <c r="C969" s="50">
        <v>4</v>
      </c>
      <c r="D969" s="50"/>
      <c r="E969" s="50"/>
      <c r="F969" s="50"/>
      <c r="G969" s="50">
        <f>C969</f>
        <v>4</v>
      </c>
    </row>
    <row r="971" spans="1:7" ht="45" customHeight="1" x14ac:dyDescent="0.25">
      <c r="A971" s="43" t="s">
        <v>2324</v>
      </c>
      <c r="B971" s="43" t="s">
        <v>827</v>
      </c>
      <c r="C971" s="43" t="s">
        <v>380</v>
      </c>
      <c r="D971" s="44" t="s">
        <v>31</v>
      </c>
      <c r="E971" s="1" t="s">
        <v>2325</v>
      </c>
      <c r="F971" s="1" t="s">
        <v>2325</v>
      </c>
      <c r="G971" s="45">
        <f>SUM(G972:G973)</f>
        <v>4</v>
      </c>
    </row>
    <row r="972" spans="1:7" x14ac:dyDescent="0.25">
      <c r="A972" s="46" t="s">
        <v>2256</v>
      </c>
      <c r="B972" s="46" t="s">
        <v>1818</v>
      </c>
      <c r="C972" s="47" t="s">
        <v>1845</v>
      </c>
      <c r="D972" s="47"/>
      <c r="E972" s="47"/>
      <c r="F972" s="47"/>
      <c r="G972" s="48"/>
    </row>
    <row r="973" spans="1:7" x14ac:dyDescent="0.25">
      <c r="A973" s="49" t="s">
        <v>2323</v>
      </c>
      <c r="B973" s="49"/>
      <c r="C973" s="50">
        <v>4</v>
      </c>
      <c r="D973" s="50"/>
      <c r="E973" s="50"/>
      <c r="F973" s="50"/>
      <c r="G973" s="50">
        <f>C973</f>
        <v>4</v>
      </c>
    </row>
    <row r="975" spans="1:7" ht="45" customHeight="1" x14ac:dyDescent="0.25">
      <c r="A975" s="43" t="s">
        <v>2326</v>
      </c>
      <c r="B975" s="43" t="s">
        <v>827</v>
      </c>
      <c r="C975" s="43" t="s">
        <v>382</v>
      </c>
      <c r="D975" s="44" t="s">
        <v>31</v>
      </c>
      <c r="E975" s="1" t="s">
        <v>2327</v>
      </c>
      <c r="F975" s="1" t="s">
        <v>2327</v>
      </c>
      <c r="G975" s="45">
        <f>SUM(G976:G979)</f>
        <v>5</v>
      </c>
    </row>
    <row r="976" spans="1:7" x14ac:dyDescent="0.25">
      <c r="A976" s="46" t="s">
        <v>2256</v>
      </c>
      <c r="B976" s="46" t="s">
        <v>1818</v>
      </c>
      <c r="C976" s="47" t="s">
        <v>1845</v>
      </c>
      <c r="D976" s="47"/>
      <c r="E976" s="47"/>
      <c r="F976" s="47"/>
      <c r="G976" s="48"/>
    </row>
    <row r="977" spans="1:7" x14ac:dyDescent="0.25">
      <c r="A977" s="49" t="s">
        <v>2313</v>
      </c>
      <c r="B977" s="49"/>
      <c r="C977" s="50">
        <v>2</v>
      </c>
      <c r="D977" s="50"/>
      <c r="E977" s="50"/>
      <c r="F977" s="50"/>
      <c r="G977" s="50">
        <f>C977</f>
        <v>2</v>
      </c>
    </row>
    <row r="978" spans="1:7" x14ac:dyDescent="0.25">
      <c r="A978" s="49" t="s">
        <v>2314</v>
      </c>
      <c r="B978" s="49"/>
      <c r="C978" s="50">
        <v>2</v>
      </c>
      <c r="D978" s="50"/>
      <c r="E978" s="50"/>
      <c r="F978" s="50"/>
      <c r="G978" s="50">
        <f>C978</f>
        <v>2</v>
      </c>
    </row>
    <row r="979" spans="1:7" x14ac:dyDescent="0.25">
      <c r="A979" s="49" t="s">
        <v>2328</v>
      </c>
      <c r="B979" s="49"/>
      <c r="C979" s="50">
        <v>1</v>
      </c>
      <c r="D979" s="50"/>
      <c r="E979" s="50"/>
      <c r="F979" s="50"/>
      <c r="G979" s="50">
        <f>C979</f>
        <v>1</v>
      </c>
    </row>
    <row r="981" spans="1:7" ht="45" customHeight="1" x14ac:dyDescent="0.25">
      <c r="A981" s="43" t="s">
        <v>2329</v>
      </c>
      <c r="B981" s="43" t="s">
        <v>827</v>
      </c>
      <c r="C981" s="43" t="s">
        <v>384</v>
      </c>
      <c r="D981" s="44" t="s">
        <v>31</v>
      </c>
      <c r="E981" s="1" t="s">
        <v>2330</v>
      </c>
      <c r="F981" s="1" t="s">
        <v>2330</v>
      </c>
      <c r="G981" s="45">
        <f>SUM(G982:G983)</f>
        <v>1</v>
      </c>
    </row>
    <row r="982" spans="1:7" x14ac:dyDescent="0.25">
      <c r="A982" s="46" t="s">
        <v>2256</v>
      </c>
      <c r="B982" s="46" t="s">
        <v>1818</v>
      </c>
      <c r="C982" s="47" t="s">
        <v>1845</v>
      </c>
      <c r="D982" s="47"/>
      <c r="E982" s="47"/>
      <c r="F982" s="47"/>
      <c r="G982" s="48"/>
    </row>
    <row r="983" spans="1:7" x14ac:dyDescent="0.25">
      <c r="A983" s="49" t="s">
        <v>2331</v>
      </c>
      <c r="B983" s="49"/>
      <c r="C983" s="50">
        <v>1</v>
      </c>
      <c r="D983" s="50"/>
      <c r="E983" s="50"/>
      <c r="F983" s="50"/>
      <c r="G983" s="50">
        <f>C983</f>
        <v>1</v>
      </c>
    </row>
    <row r="985" spans="1:7" x14ac:dyDescent="0.25">
      <c r="B985" t="s">
        <v>1815</v>
      </c>
      <c r="C985" s="41" t="s">
        <v>7</v>
      </c>
      <c r="D985" s="42" t="s">
        <v>8</v>
      </c>
      <c r="E985" s="41" t="s">
        <v>9</v>
      </c>
    </row>
    <row r="986" spans="1:7" x14ac:dyDescent="0.25">
      <c r="B986" t="s">
        <v>1815</v>
      </c>
      <c r="C986" s="41" t="s">
        <v>10</v>
      </c>
      <c r="D986" s="42" t="s">
        <v>234</v>
      </c>
      <c r="E986" s="41" t="s">
        <v>235</v>
      </c>
    </row>
    <row r="987" spans="1:7" x14ac:dyDescent="0.25">
      <c r="B987" t="s">
        <v>1815</v>
      </c>
      <c r="C987" s="41" t="s">
        <v>85</v>
      </c>
      <c r="D987" s="42" t="s">
        <v>193</v>
      </c>
      <c r="E987" s="41" t="s">
        <v>369</v>
      </c>
    </row>
    <row r="988" spans="1:7" x14ac:dyDescent="0.25">
      <c r="B988" t="s">
        <v>1815</v>
      </c>
      <c r="C988" s="41" t="s">
        <v>242</v>
      </c>
      <c r="D988" s="42" t="s">
        <v>66</v>
      </c>
      <c r="E988" s="41" t="s">
        <v>386</v>
      </c>
    </row>
    <row r="990" spans="1:7" ht="45" customHeight="1" x14ac:dyDescent="0.25">
      <c r="A990" s="43" t="s">
        <v>2332</v>
      </c>
      <c r="B990" s="43" t="s">
        <v>827</v>
      </c>
      <c r="C990" s="43" t="s">
        <v>388</v>
      </c>
      <c r="D990" s="44" t="s">
        <v>31</v>
      </c>
      <c r="E990" s="1" t="s">
        <v>389</v>
      </c>
      <c r="F990" s="1" t="s">
        <v>389</v>
      </c>
      <c r="G990" s="45">
        <f>SUM(G991:G993)</f>
        <v>22</v>
      </c>
    </row>
    <row r="991" spans="1:7" x14ac:dyDescent="0.25">
      <c r="A991" s="46" t="s">
        <v>2256</v>
      </c>
      <c r="B991" s="46" t="s">
        <v>1818</v>
      </c>
      <c r="C991" s="47" t="s">
        <v>1845</v>
      </c>
      <c r="D991" s="47"/>
      <c r="E991" s="47"/>
      <c r="F991" s="47"/>
      <c r="G991" s="48"/>
    </row>
    <row r="992" spans="1:7" x14ac:dyDescent="0.25">
      <c r="A992" s="49" t="s">
        <v>2333</v>
      </c>
      <c r="B992" s="49"/>
      <c r="C992" s="50">
        <v>8</v>
      </c>
      <c r="D992" s="50"/>
      <c r="E992" s="50"/>
      <c r="F992" s="50"/>
      <c r="G992" s="50">
        <f>C992</f>
        <v>8</v>
      </c>
    </row>
    <row r="993" spans="1:7" x14ac:dyDescent="0.25">
      <c r="A993" s="49" t="s">
        <v>2334</v>
      </c>
      <c r="B993" s="49"/>
      <c r="C993" s="50">
        <v>14</v>
      </c>
      <c r="D993" s="50"/>
      <c r="E993" s="50"/>
      <c r="F993" s="50"/>
      <c r="G993" s="50">
        <f>C993</f>
        <v>14</v>
      </c>
    </row>
    <row r="995" spans="1:7" ht="45" customHeight="1" x14ac:dyDescent="0.25">
      <c r="A995" s="43" t="s">
        <v>2335</v>
      </c>
      <c r="B995" s="43" t="s">
        <v>827</v>
      </c>
      <c r="C995" s="43" t="s">
        <v>390</v>
      </c>
      <c r="D995" s="44" t="s">
        <v>31</v>
      </c>
      <c r="E995" s="1" t="s">
        <v>391</v>
      </c>
      <c r="F995" s="1" t="s">
        <v>391</v>
      </c>
      <c r="G995" s="45">
        <f>SUM(G996:G999)</f>
        <v>6</v>
      </c>
    </row>
    <row r="996" spans="1:7" x14ac:dyDescent="0.25">
      <c r="A996" s="46" t="s">
        <v>2256</v>
      </c>
      <c r="B996" s="46" t="s">
        <v>1818</v>
      </c>
      <c r="C996" s="47" t="s">
        <v>1845</v>
      </c>
      <c r="D996" s="47"/>
      <c r="E996" s="47"/>
      <c r="F996" s="47"/>
      <c r="G996" s="48"/>
    </row>
    <row r="997" spans="1:7" x14ac:dyDescent="0.25">
      <c r="A997" s="51" t="s">
        <v>2336</v>
      </c>
      <c r="B997" s="51" t="s">
        <v>181</v>
      </c>
      <c r="C997" s="52"/>
      <c r="D997" s="52"/>
      <c r="E997" s="52"/>
      <c r="F997" s="52"/>
      <c r="G997" s="53"/>
    </row>
    <row r="998" spans="1:7" x14ac:dyDescent="0.25">
      <c r="A998" s="49" t="s">
        <v>2337</v>
      </c>
      <c r="B998" s="49"/>
      <c r="C998" s="50">
        <v>2</v>
      </c>
      <c r="D998" s="50"/>
      <c r="E998" s="50"/>
      <c r="F998" s="50"/>
      <c r="G998" s="50">
        <f>C998</f>
        <v>2</v>
      </c>
    </row>
    <row r="999" spans="1:7" x14ac:dyDescent="0.25">
      <c r="A999" s="49" t="s">
        <v>2338</v>
      </c>
      <c r="B999" s="49"/>
      <c r="C999" s="50">
        <v>4</v>
      </c>
      <c r="D999" s="50"/>
      <c r="E999" s="50"/>
      <c r="F999" s="50"/>
      <c r="G999" s="50">
        <f>C999</f>
        <v>4</v>
      </c>
    </row>
    <row r="1001" spans="1:7" x14ac:dyDescent="0.25">
      <c r="B1001" t="s">
        <v>1815</v>
      </c>
      <c r="C1001" s="41" t="s">
        <v>7</v>
      </c>
      <c r="D1001" s="42" t="s">
        <v>8</v>
      </c>
      <c r="E1001" s="41" t="s">
        <v>9</v>
      </c>
    </row>
    <row r="1002" spans="1:7" x14ac:dyDescent="0.25">
      <c r="B1002" t="s">
        <v>1815</v>
      </c>
      <c r="C1002" s="41" t="s">
        <v>10</v>
      </c>
      <c r="D1002" s="42" t="s">
        <v>234</v>
      </c>
      <c r="E1002" s="41" t="s">
        <v>235</v>
      </c>
    </row>
    <row r="1003" spans="1:7" x14ac:dyDescent="0.25">
      <c r="B1003" t="s">
        <v>1815</v>
      </c>
      <c r="C1003" s="41" t="s">
        <v>85</v>
      </c>
      <c r="D1003" s="42" t="s">
        <v>216</v>
      </c>
      <c r="E1003" s="41" t="s">
        <v>392</v>
      </c>
    </row>
    <row r="1004" spans="1:7" x14ac:dyDescent="0.25">
      <c r="B1004" t="s">
        <v>1815</v>
      </c>
      <c r="C1004" s="41" t="s">
        <v>242</v>
      </c>
      <c r="D1004" s="42" t="s">
        <v>8</v>
      </c>
      <c r="E1004" s="41" t="s">
        <v>393</v>
      </c>
    </row>
    <row r="1006" spans="1:7" ht="45" customHeight="1" x14ac:dyDescent="0.25">
      <c r="A1006" s="43" t="s">
        <v>2339</v>
      </c>
      <c r="B1006" s="43" t="s">
        <v>827</v>
      </c>
      <c r="C1006" s="43" t="s">
        <v>395</v>
      </c>
      <c r="D1006" s="44" t="s">
        <v>24</v>
      </c>
      <c r="E1006" s="1" t="s">
        <v>396</v>
      </c>
      <c r="F1006" s="1" t="s">
        <v>396</v>
      </c>
      <c r="G1006" s="45">
        <f>SUM(G1007:G1008)</f>
        <v>8</v>
      </c>
    </row>
    <row r="1007" spans="1:7" x14ac:dyDescent="0.25">
      <c r="A1007" s="46" t="s">
        <v>2340</v>
      </c>
      <c r="B1007" s="46" t="s">
        <v>1818</v>
      </c>
      <c r="C1007" s="47" t="s">
        <v>1845</v>
      </c>
      <c r="D1007" s="47" t="s">
        <v>1823</v>
      </c>
      <c r="E1007" s="47"/>
      <c r="F1007" s="47"/>
      <c r="G1007" s="48"/>
    </row>
    <row r="1008" spans="1:7" x14ac:dyDescent="0.25">
      <c r="A1008" s="49" t="s">
        <v>2341</v>
      </c>
      <c r="B1008" s="49"/>
      <c r="C1008" s="50">
        <v>1</v>
      </c>
      <c r="D1008" s="50">
        <v>8</v>
      </c>
      <c r="E1008" s="50"/>
      <c r="F1008" s="50"/>
      <c r="G1008" s="50">
        <f>C1008*D1008</f>
        <v>8</v>
      </c>
    </row>
    <row r="1010" spans="1:7" ht="45" customHeight="1" x14ac:dyDescent="0.25">
      <c r="A1010" s="43" t="s">
        <v>2342</v>
      </c>
      <c r="B1010" s="43" t="s">
        <v>827</v>
      </c>
      <c r="C1010" s="43" t="s">
        <v>397</v>
      </c>
      <c r="D1010" s="44" t="s">
        <v>24</v>
      </c>
      <c r="E1010" s="1" t="s">
        <v>398</v>
      </c>
      <c r="F1010" s="1" t="s">
        <v>398</v>
      </c>
      <c r="G1010" s="45">
        <f>SUM(G1011:G1012)</f>
        <v>8</v>
      </c>
    </row>
    <row r="1011" spans="1:7" x14ac:dyDescent="0.25">
      <c r="A1011" s="46" t="s">
        <v>2340</v>
      </c>
      <c r="B1011" s="46" t="s">
        <v>1818</v>
      </c>
      <c r="C1011" s="47" t="s">
        <v>1845</v>
      </c>
      <c r="D1011" s="47" t="s">
        <v>1823</v>
      </c>
      <c r="E1011" s="47"/>
      <c r="F1011" s="47"/>
      <c r="G1011" s="48"/>
    </row>
    <row r="1012" spans="1:7" x14ac:dyDescent="0.25">
      <c r="A1012" s="49" t="s">
        <v>2341</v>
      </c>
      <c r="B1012" s="49"/>
      <c r="C1012" s="50">
        <v>1</v>
      </c>
      <c r="D1012" s="50">
        <v>8</v>
      </c>
      <c r="E1012" s="50"/>
      <c r="F1012" s="50"/>
      <c r="G1012" s="50">
        <f>C1012*D1012</f>
        <v>8</v>
      </c>
    </row>
    <row r="1014" spans="1:7" ht="45" customHeight="1" x14ac:dyDescent="0.25">
      <c r="A1014" s="43" t="s">
        <v>2343</v>
      </c>
      <c r="B1014" s="43" t="s">
        <v>827</v>
      </c>
      <c r="C1014" s="43" t="s">
        <v>289</v>
      </c>
      <c r="D1014" s="44" t="s">
        <v>24</v>
      </c>
      <c r="E1014" s="1" t="s">
        <v>2186</v>
      </c>
      <c r="F1014" s="1" t="s">
        <v>2186</v>
      </c>
      <c r="G1014" s="45">
        <f>SUM(G1015:G1016)</f>
        <v>78</v>
      </c>
    </row>
    <row r="1015" spans="1:7" x14ac:dyDescent="0.25">
      <c r="A1015" s="46" t="s">
        <v>2187</v>
      </c>
      <c r="B1015" s="46" t="s">
        <v>1818</v>
      </c>
      <c r="C1015" s="47" t="s">
        <v>1845</v>
      </c>
      <c r="D1015" s="47" t="s">
        <v>1823</v>
      </c>
      <c r="E1015" s="47"/>
      <c r="F1015" s="47"/>
      <c r="G1015" s="48"/>
    </row>
    <row r="1016" spans="1:7" x14ac:dyDescent="0.25">
      <c r="A1016" s="49" t="s">
        <v>2344</v>
      </c>
      <c r="B1016" s="49"/>
      <c r="C1016" s="50">
        <v>1</v>
      </c>
      <c r="D1016" s="50">
        <v>78</v>
      </c>
      <c r="E1016" s="50"/>
      <c r="F1016" s="50"/>
      <c r="G1016" s="50">
        <f>C1016*D1016</f>
        <v>78</v>
      </c>
    </row>
    <row r="1018" spans="1:7" x14ac:dyDescent="0.25">
      <c r="B1018" t="s">
        <v>1815</v>
      </c>
      <c r="C1018" s="41" t="s">
        <v>7</v>
      </c>
      <c r="D1018" s="42" t="s">
        <v>8</v>
      </c>
      <c r="E1018" s="41" t="s">
        <v>9</v>
      </c>
    </row>
    <row r="1019" spans="1:7" x14ac:dyDescent="0.25">
      <c r="B1019" t="s">
        <v>1815</v>
      </c>
      <c r="C1019" s="41" t="s">
        <v>10</v>
      </c>
      <c r="D1019" s="42" t="s">
        <v>234</v>
      </c>
      <c r="E1019" s="41" t="s">
        <v>235</v>
      </c>
    </row>
    <row r="1020" spans="1:7" x14ac:dyDescent="0.25">
      <c r="B1020" t="s">
        <v>1815</v>
      </c>
      <c r="C1020" s="41" t="s">
        <v>85</v>
      </c>
      <c r="D1020" s="42" t="s">
        <v>216</v>
      </c>
      <c r="E1020" s="41" t="s">
        <v>392</v>
      </c>
    </row>
    <row r="1021" spans="1:7" x14ac:dyDescent="0.25">
      <c r="B1021" t="s">
        <v>1815</v>
      </c>
      <c r="C1021" s="41" t="s">
        <v>242</v>
      </c>
      <c r="D1021" s="42" t="s">
        <v>66</v>
      </c>
      <c r="E1021" s="41" t="s">
        <v>399</v>
      </c>
    </row>
    <row r="1023" spans="1:7" ht="45" customHeight="1" x14ac:dyDescent="0.25">
      <c r="A1023" s="43" t="s">
        <v>2345</v>
      </c>
      <c r="B1023" s="43" t="s">
        <v>827</v>
      </c>
      <c r="C1023" s="43" t="s">
        <v>367</v>
      </c>
      <c r="D1023" s="44" t="s">
        <v>24</v>
      </c>
      <c r="E1023" s="1" t="s">
        <v>368</v>
      </c>
      <c r="F1023" s="1" t="s">
        <v>368</v>
      </c>
      <c r="G1023" s="45">
        <f>SUM(G1024:G1026)</f>
        <v>20</v>
      </c>
    </row>
    <row r="1024" spans="1:7" x14ac:dyDescent="0.25">
      <c r="A1024" s="46" t="s">
        <v>2346</v>
      </c>
      <c r="B1024" s="46" t="s">
        <v>1818</v>
      </c>
      <c r="C1024" s="47" t="s">
        <v>1845</v>
      </c>
      <c r="D1024" s="47" t="s">
        <v>1823</v>
      </c>
      <c r="E1024" s="47"/>
      <c r="F1024" s="47"/>
      <c r="G1024" s="48"/>
    </row>
    <row r="1025" spans="1:7" x14ac:dyDescent="0.25">
      <c r="A1025" s="49" t="s">
        <v>2301</v>
      </c>
      <c r="B1025" s="49"/>
      <c r="C1025" s="50">
        <v>1</v>
      </c>
      <c r="D1025" s="50">
        <v>10</v>
      </c>
      <c r="E1025" s="50"/>
      <c r="F1025" s="50"/>
      <c r="G1025" s="50">
        <f>C1025*D1025</f>
        <v>10</v>
      </c>
    </row>
    <row r="1026" spans="1:7" x14ac:dyDescent="0.25">
      <c r="A1026" s="49" t="s">
        <v>2302</v>
      </c>
      <c r="B1026" s="49"/>
      <c r="C1026" s="50">
        <v>1</v>
      </c>
      <c r="D1026" s="50">
        <v>10</v>
      </c>
      <c r="E1026" s="50"/>
      <c r="F1026" s="50"/>
      <c r="G1026" s="50">
        <f>C1026*D1026</f>
        <v>10</v>
      </c>
    </row>
    <row r="1028" spans="1:7" ht="45" customHeight="1" x14ac:dyDescent="0.25">
      <c r="A1028" s="43" t="s">
        <v>2347</v>
      </c>
      <c r="B1028" s="43" t="s">
        <v>827</v>
      </c>
      <c r="C1028" s="43" t="s">
        <v>361</v>
      </c>
      <c r="D1028" s="44" t="s">
        <v>24</v>
      </c>
      <c r="E1028" s="1" t="s">
        <v>2295</v>
      </c>
      <c r="F1028" s="1" t="s">
        <v>2295</v>
      </c>
      <c r="G1028" s="45">
        <f>SUM(G1029:G1031)</f>
        <v>20</v>
      </c>
    </row>
    <row r="1029" spans="1:7" x14ac:dyDescent="0.25">
      <c r="A1029" s="46" t="s">
        <v>2346</v>
      </c>
      <c r="B1029" s="46" t="s">
        <v>1818</v>
      </c>
      <c r="C1029" s="47" t="s">
        <v>1845</v>
      </c>
      <c r="D1029" s="47" t="s">
        <v>1823</v>
      </c>
      <c r="E1029" s="47"/>
      <c r="F1029" s="47"/>
      <c r="G1029" s="48"/>
    </row>
    <row r="1030" spans="1:7" x14ac:dyDescent="0.25">
      <c r="A1030" s="49" t="s">
        <v>2301</v>
      </c>
      <c r="B1030" s="49"/>
      <c r="C1030" s="50">
        <v>1</v>
      </c>
      <c r="D1030" s="50">
        <v>10</v>
      </c>
      <c r="E1030" s="50"/>
      <c r="F1030" s="50"/>
      <c r="G1030" s="50">
        <f>C1030*D1030</f>
        <v>10</v>
      </c>
    </row>
    <row r="1031" spans="1:7" x14ac:dyDescent="0.25">
      <c r="A1031" s="49" t="s">
        <v>2302</v>
      </c>
      <c r="B1031" s="49"/>
      <c r="C1031" s="50">
        <v>1</v>
      </c>
      <c r="D1031" s="50">
        <v>10</v>
      </c>
      <c r="E1031" s="50"/>
      <c r="F1031" s="50"/>
      <c r="G1031" s="50">
        <f>C1031*D1031</f>
        <v>10</v>
      </c>
    </row>
    <row r="1033" spans="1:7" x14ac:dyDescent="0.25">
      <c r="B1033" t="s">
        <v>1815</v>
      </c>
      <c r="C1033" s="41" t="s">
        <v>7</v>
      </c>
      <c r="D1033" s="42" t="s">
        <v>8</v>
      </c>
      <c r="E1033" s="41" t="s">
        <v>9</v>
      </c>
    </row>
    <row r="1034" spans="1:7" x14ac:dyDescent="0.25">
      <c r="B1034" t="s">
        <v>1815</v>
      </c>
      <c r="C1034" s="41" t="s">
        <v>10</v>
      </c>
      <c r="D1034" s="42" t="s">
        <v>234</v>
      </c>
      <c r="E1034" s="41" t="s">
        <v>235</v>
      </c>
    </row>
    <row r="1035" spans="1:7" x14ac:dyDescent="0.25">
      <c r="B1035" t="s">
        <v>1815</v>
      </c>
      <c r="C1035" s="41" t="s">
        <v>85</v>
      </c>
      <c r="D1035" s="42" t="s">
        <v>216</v>
      </c>
      <c r="E1035" s="41" t="s">
        <v>392</v>
      </c>
    </row>
    <row r="1036" spans="1:7" x14ac:dyDescent="0.25">
      <c r="B1036" t="s">
        <v>1815</v>
      </c>
      <c r="C1036" s="41" t="s">
        <v>242</v>
      </c>
      <c r="D1036" s="42" t="s">
        <v>83</v>
      </c>
      <c r="E1036" s="41" t="s">
        <v>401</v>
      </c>
    </row>
    <row r="1038" spans="1:7" ht="45" customHeight="1" x14ac:dyDescent="0.25">
      <c r="A1038" s="43" t="s">
        <v>2348</v>
      </c>
      <c r="B1038" s="43" t="s">
        <v>827</v>
      </c>
      <c r="C1038" s="43" t="s">
        <v>367</v>
      </c>
      <c r="D1038" s="44" t="s">
        <v>24</v>
      </c>
      <c r="E1038" s="1" t="s">
        <v>368</v>
      </c>
      <c r="F1038" s="1" t="s">
        <v>368</v>
      </c>
      <c r="G1038" s="45">
        <f>SUM(G1039:G1040)</f>
        <v>10</v>
      </c>
    </row>
    <row r="1039" spans="1:7" x14ac:dyDescent="0.25">
      <c r="A1039" s="46" t="s">
        <v>2349</v>
      </c>
      <c r="B1039" s="46" t="s">
        <v>1818</v>
      </c>
      <c r="C1039" s="47" t="s">
        <v>1845</v>
      </c>
      <c r="D1039" s="47" t="s">
        <v>1823</v>
      </c>
      <c r="E1039" s="47"/>
      <c r="F1039" s="47"/>
      <c r="G1039" s="48"/>
    </row>
    <row r="1040" spans="1:7" x14ac:dyDescent="0.25">
      <c r="A1040" s="49" t="s">
        <v>2299</v>
      </c>
      <c r="B1040" s="49"/>
      <c r="C1040" s="50">
        <v>1</v>
      </c>
      <c r="D1040" s="50">
        <v>10</v>
      </c>
      <c r="E1040" s="50"/>
      <c r="F1040" s="50"/>
      <c r="G1040" s="50">
        <f>C1040*D1040</f>
        <v>10</v>
      </c>
    </row>
    <row r="1042" spans="1:7" ht="45" customHeight="1" x14ac:dyDescent="0.25">
      <c r="A1042" s="43" t="s">
        <v>2350</v>
      </c>
      <c r="B1042" s="43" t="s">
        <v>827</v>
      </c>
      <c r="C1042" s="43" t="s">
        <v>403</v>
      </c>
      <c r="D1042" s="44" t="s">
        <v>24</v>
      </c>
      <c r="E1042" s="1" t="s">
        <v>404</v>
      </c>
      <c r="F1042" s="1" t="s">
        <v>404</v>
      </c>
      <c r="G1042" s="45">
        <f>SUM(G1043:G1044)</f>
        <v>10</v>
      </c>
    </row>
    <row r="1043" spans="1:7" x14ac:dyDescent="0.25">
      <c r="A1043" s="46" t="s">
        <v>2351</v>
      </c>
      <c r="B1043" s="46" t="s">
        <v>1818</v>
      </c>
      <c r="C1043" s="47" t="s">
        <v>1845</v>
      </c>
      <c r="D1043" s="47" t="s">
        <v>1823</v>
      </c>
      <c r="E1043" s="47"/>
      <c r="F1043" s="47"/>
      <c r="G1043" s="48"/>
    </row>
    <row r="1044" spans="1:7" x14ac:dyDescent="0.25">
      <c r="A1044" s="49" t="s">
        <v>2352</v>
      </c>
      <c r="B1044" s="49"/>
      <c r="C1044" s="50">
        <v>1</v>
      </c>
      <c r="D1044" s="50">
        <v>10</v>
      </c>
      <c r="E1044" s="50"/>
      <c r="F1044" s="50"/>
      <c r="G1044" s="50">
        <f>C1044*D1044</f>
        <v>10</v>
      </c>
    </row>
    <row r="1046" spans="1:7" x14ac:dyDescent="0.25">
      <c r="B1046" t="s">
        <v>1815</v>
      </c>
      <c r="C1046" s="41" t="s">
        <v>7</v>
      </c>
      <c r="D1046" s="42" t="s">
        <v>8</v>
      </c>
      <c r="E1046" s="41" t="s">
        <v>9</v>
      </c>
    </row>
    <row r="1047" spans="1:7" x14ac:dyDescent="0.25">
      <c r="B1047" t="s">
        <v>1815</v>
      </c>
      <c r="C1047" s="41" t="s">
        <v>10</v>
      </c>
      <c r="D1047" s="42" t="s">
        <v>234</v>
      </c>
      <c r="E1047" s="41" t="s">
        <v>235</v>
      </c>
    </row>
    <row r="1048" spans="1:7" x14ac:dyDescent="0.25">
      <c r="B1048" t="s">
        <v>1815</v>
      </c>
      <c r="C1048" s="41" t="s">
        <v>85</v>
      </c>
      <c r="D1048" s="42" t="s">
        <v>234</v>
      </c>
      <c r="E1048" s="41" t="s">
        <v>405</v>
      </c>
    </row>
    <row r="1050" spans="1:7" ht="45" customHeight="1" x14ac:dyDescent="0.25">
      <c r="A1050" s="43" t="s">
        <v>2353</v>
      </c>
      <c r="B1050" s="43" t="s">
        <v>827</v>
      </c>
      <c r="C1050" s="43" t="s">
        <v>407</v>
      </c>
      <c r="D1050" s="44" t="s">
        <v>31</v>
      </c>
      <c r="E1050" s="1" t="s">
        <v>408</v>
      </c>
      <c r="F1050" s="1" t="s">
        <v>408</v>
      </c>
      <c r="G1050" s="45">
        <f>SUM(G1051:G1052)</f>
        <v>1</v>
      </c>
    </row>
    <row r="1051" spans="1:7" x14ac:dyDescent="0.25">
      <c r="A1051" s="46" t="s">
        <v>2256</v>
      </c>
      <c r="B1051" s="46" t="s">
        <v>1818</v>
      </c>
      <c r="C1051" s="47" t="s">
        <v>1845</v>
      </c>
      <c r="D1051" s="47"/>
      <c r="E1051" s="47"/>
      <c r="F1051" s="47"/>
      <c r="G1051" s="48"/>
    </row>
    <row r="1052" spans="1:7" x14ac:dyDescent="0.25">
      <c r="A1052" s="49"/>
      <c r="B1052" s="49"/>
      <c r="C1052" s="50">
        <v>1</v>
      </c>
      <c r="D1052" s="50"/>
      <c r="E1052" s="50"/>
      <c r="F1052" s="50"/>
      <c r="G1052" s="50">
        <f>C1052</f>
        <v>1</v>
      </c>
    </row>
    <row r="1054" spans="1:7" ht="45" customHeight="1" x14ac:dyDescent="0.25">
      <c r="A1054" s="43" t="s">
        <v>2354</v>
      </c>
      <c r="B1054" s="43" t="s">
        <v>827</v>
      </c>
      <c r="C1054" s="43" t="s">
        <v>409</v>
      </c>
      <c r="D1054" s="44" t="s">
        <v>31</v>
      </c>
      <c r="E1054" s="1" t="s">
        <v>2355</v>
      </c>
      <c r="F1054" s="1" t="s">
        <v>2355</v>
      </c>
      <c r="G1054" s="45">
        <f>SUM(G1055:G1056)</f>
        <v>1</v>
      </c>
    </row>
    <row r="1055" spans="1:7" x14ac:dyDescent="0.25">
      <c r="A1055" s="46" t="s">
        <v>2256</v>
      </c>
      <c r="B1055" s="46" t="s">
        <v>1818</v>
      </c>
      <c r="C1055" s="47" t="s">
        <v>1845</v>
      </c>
      <c r="D1055" s="47"/>
      <c r="E1055" s="47"/>
      <c r="F1055" s="47"/>
      <c r="G1055" s="48"/>
    </row>
    <row r="1056" spans="1:7" x14ac:dyDescent="0.25">
      <c r="A1056" s="49" t="s">
        <v>2356</v>
      </c>
      <c r="B1056" s="49"/>
      <c r="C1056" s="50">
        <v>1</v>
      </c>
      <c r="D1056" s="50"/>
      <c r="E1056" s="50"/>
      <c r="F1056" s="50"/>
      <c r="G1056" s="50">
        <f>C1056</f>
        <v>1</v>
      </c>
    </row>
    <row r="1058" spans="1:7" ht="45" customHeight="1" x14ac:dyDescent="0.25">
      <c r="A1058" s="43" t="s">
        <v>2357</v>
      </c>
      <c r="B1058" s="43" t="s">
        <v>827</v>
      </c>
      <c r="C1058" s="43" t="s">
        <v>411</v>
      </c>
      <c r="D1058" s="44" t="s">
        <v>412</v>
      </c>
      <c r="E1058" s="1" t="s">
        <v>413</v>
      </c>
      <c r="F1058" s="1" t="s">
        <v>413</v>
      </c>
      <c r="G1058" s="45">
        <f>SUM(G1059:G1060)</f>
        <v>1</v>
      </c>
    </row>
    <row r="1059" spans="1:7" x14ac:dyDescent="0.25">
      <c r="A1059" s="46" t="s">
        <v>2256</v>
      </c>
      <c r="B1059" s="46" t="s">
        <v>1818</v>
      </c>
      <c r="C1059" s="47" t="s">
        <v>1845</v>
      </c>
      <c r="D1059" s="47"/>
      <c r="E1059" s="47"/>
      <c r="F1059" s="47"/>
      <c r="G1059" s="48"/>
    </row>
    <row r="1060" spans="1:7" x14ac:dyDescent="0.25">
      <c r="A1060" s="49" t="s">
        <v>2358</v>
      </c>
      <c r="B1060" s="49"/>
      <c r="C1060" s="50">
        <v>1</v>
      </c>
      <c r="D1060" s="50"/>
      <c r="E1060" s="50"/>
      <c r="F1060" s="50"/>
      <c r="G1060" s="50">
        <f>C1060</f>
        <v>1</v>
      </c>
    </row>
    <row r="1062" spans="1:7" x14ac:dyDescent="0.25">
      <c r="B1062" t="s">
        <v>1815</v>
      </c>
      <c r="C1062" s="41" t="s">
        <v>7</v>
      </c>
      <c r="D1062" s="42" t="s">
        <v>8</v>
      </c>
      <c r="E1062" s="41" t="s">
        <v>9</v>
      </c>
    </row>
    <row r="1063" spans="1:7" x14ac:dyDescent="0.25">
      <c r="B1063" t="s">
        <v>1815</v>
      </c>
      <c r="C1063" s="41" t="s">
        <v>10</v>
      </c>
      <c r="D1063" s="42" t="s">
        <v>414</v>
      </c>
      <c r="E1063" s="41" t="s">
        <v>415</v>
      </c>
    </row>
    <row r="1064" spans="1:7" x14ac:dyDescent="0.25">
      <c r="B1064" t="s">
        <v>1815</v>
      </c>
      <c r="C1064" s="41" t="s">
        <v>85</v>
      </c>
      <c r="D1064" s="42" t="s">
        <v>8</v>
      </c>
      <c r="E1064" s="41" t="s">
        <v>416</v>
      </c>
    </row>
    <row r="1066" spans="1:7" ht="45" customHeight="1" x14ac:dyDescent="0.25">
      <c r="A1066" s="43" t="s">
        <v>2359</v>
      </c>
      <c r="B1066" s="43" t="s">
        <v>827</v>
      </c>
      <c r="C1066" s="43" t="s">
        <v>418</v>
      </c>
      <c r="D1066" s="44" t="s">
        <v>19</v>
      </c>
      <c r="E1066" s="1" t="s">
        <v>2360</v>
      </c>
      <c r="F1066" s="1" t="s">
        <v>2360</v>
      </c>
      <c r="G1066" s="45">
        <f>SUM(G1067:G1071)</f>
        <v>13.570499999999999</v>
      </c>
    </row>
    <row r="1067" spans="1:7" x14ac:dyDescent="0.25">
      <c r="A1067" s="46"/>
      <c r="B1067" s="46" t="s">
        <v>1818</v>
      </c>
      <c r="C1067" s="47" t="s">
        <v>1824</v>
      </c>
      <c r="D1067" s="47" t="s">
        <v>1823</v>
      </c>
      <c r="E1067" s="47" t="s">
        <v>1828</v>
      </c>
      <c r="F1067" s="47"/>
      <c r="G1067" s="48"/>
    </row>
    <row r="1068" spans="1:7" x14ac:dyDescent="0.25">
      <c r="A1068" s="49" t="s">
        <v>2065</v>
      </c>
      <c r="B1068" s="49"/>
      <c r="C1068" s="50">
        <v>0.2</v>
      </c>
      <c r="D1068" s="50">
        <v>1.5</v>
      </c>
      <c r="E1068" s="50">
        <v>0.6</v>
      </c>
      <c r="F1068" s="50"/>
      <c r="G1068" s="50">
        <f>PRODUCT(C1068:F1068)</f>
        <v>0.18000000000000002</v>
      </c>
    </row>
    <row r="1069" spans="1:7" x14ac:dyDescent="0.25">
      <c r="A1069" s="49" t="s">
        <v>2066</v>
      </c>
      <c r="B1069" s="49"/>
      <c r="C1069" s="50">
        <v>0.2</v>
      </c>
      <c r="D1069" s="50">
        <v>1.5</v>
      </c>
      <c r="E1069" s="50">
        <v>0.6</v>
      </c>
      <c r="F1069" s="50"/>
      <c r="G1069" s="50">
        <f>PRODUCT(C1069:F1069)</f>
        <v>0.18000000000000002</v>
      </c>
    </row>
    <row r="1070" spans="1:7" x14ac:dyDescent="0.25">
      <c r="A1070" s="49" t="s">
        <v>2067</v>
      </c>
      <c r="B1070" s="49"/>
      <c r="C1070" s="50">
        <v>0.2</v>
      </c>
      <c r="D1070" s="50">
        <v>5.25</v>
      </c>
      <c r="E1070" s="50">
        <v>3</v>
      </c>
      <c r="F1070" s="50"/>
      <c r="G1070" s="50">
        <f>PRODUCT(C1070:F1070)</f>
        <v>3.1500000000000004</v>
      </c>
    </row>
    <row r="1071" spans="1:7" x14ac:dyDescent="0.25">
      <c r="A1071" s="49" t="s">
        <v>2068</v>
      </c>
      <c r="B1071" s="49"/>
      <c r="C1071" s="50">
        <v>0.2</v>
      </c>
      <c r="D1071" s="50">
        <v>17.649999999999999</v>
      </c>
      <c r="E1071" s="50">
        <v>2.85</v>
      </c>
      <c r="F1071" s="50"/>
      <c r="G1071" s="50">
        <f>PRODUCT(C1071:F1071)</f>
        <v>10.060499999999999</v>
      </c>
    </row>
    <row r="1073" spans="1:7" ht="45" customHeight="1" x14ac:dyDescent="0.25">
      <c r="A1073" s="43" t="s">
        <v>2361</v>
      </c>
      <c r="B1073" s="43" t="s">
        <v>827</v>
      </c>
      <c r="C1073" s="43" t="s">
        <v>420</v>
      </c>
      <c r="D1073" s="44" t="s">
        <v>19</v>
      </c>
      <c r="E1073" s="1" t="s">
        <v>2362</v>
      </c>
      <c r="F1073" s="1" t="s">
        <v>2362</v>
      </c>
      <c r="G1073" s="45">
        <f>SUM(G1074:G1078)</f>
        <v>13.570499999999999</v>
      </c>
    </row>
    <row r="1074" spans="1:7" x14ac:dyDescent="0.25">
      <c r="A1074" s="46"/>
      <c r="B1074" s="46" t="s">
        <v>1818</v>
      </c>
      <c r="C1074" s="47" t="s">
        <v>1824</v>
      </c>
      <c r="D1074" s="47" t="s">
        <v>1823</v>
      </c>
      <c r="E1074" s="47" t="s">
        <v>1828</v>
      </c>
      <c r="F1074" s="47"/>
      <c r="G1074" s="48"/>
    </row>
    <row r="1075" spans="1:7" x14ac:dyDescent="0.25">
      <c r="A1075" s="49" t="s">
        <v>2065</v>
      </c>
      <c r="B1075" s="49"/>
      <c r="C1075" s="50">
        <v>0.2</v>
      </c>
      <c r="D1075" s="50">
        <v>1.5</v>
      </c>
      <c r="E1075" s="50">
        <v>0.6</v>
      </c>
      <c r="F1075" s="50"/>
      <c r="G1075" s="50">
        <f>PRODUCT(C1075:F1075)</f>
        <v>0.18000000000000002</v>
      </c>
    </row>
    <row r="1076" spans="1:7" x14ac:dyDescent="0.25">
      <c r="A1076" s="49" t="s">
        <v>2066</v>
      </c>
      <c r="B1076" s="49"/>
      <c r="C1076" s="50">
        <v>0.2</v>
      </c>
      <c r="D1076" s="50">
        <v>1.5</v>
      </c>
      <c r="E1076" s="50">
        <v>0.6</v>
      </c>
      <c r="F1076" s="50"/>
      <c r="G1076" s="50">
        <f>PRODUCT(C1076:F1076)</f>
        <v>0.18000000000000002</v>
      </c>
    </row>
    <row r="1077" spans="1:7" x14ac:dyDescent="0.25">
      <c r="A1077" s="49" t="s">
        <v>2067</v>
      </c>
      <c r="B1077" s="49"/>
      <c r="C1077" s="50">
        <v>0.2</v>
      </c>
      <c r="D1077" s="50">
        <v>5.25</v>
      </c>
      <c r="E1077" s="50">
        <v>3</v>
      </c>
      <c r="F1077" s="50"/>
      <c r="G1077" s="50">
        <f>PRODUCT(C1077:F1077)</f>
        <v>3.1500000000000004</v>
      </c>
    </row>
    <row r="1078" spans="1:7" x14ac:dyDescent="0.25">
      <c r="A1078" s="49" t="s">
        <v>2068</v>
      </c>
      <c r="B1078" s="49"/>
      <c r="C1078" s="50">
        <v>0.2</v>
      </c>
      <c r="D1078" s="50">
        <v>17.649999999999999</v>
      </c>
      <c r="E1078" s="50">
        <v>2.85</v>
      </c>
      <c r="F1078" s="50"/>
      <c r="G1078" s="50">
        <f>PRODUCT(C1078:F1078)</f>
        <v>10.060499999999999</v>
      </c>
    </row>
    <row r="1080" spans="1:7" ht="45" customHeight="1" x14ac:dyDescent="0.25">
      <c r="A1080" s="43" t="s">
        <v>2363</v>
      </c>
      <c r="B1080" s="43" t="s">
        <v>827</v>
      </c>
      <c r="C1080" s="43" t="s">
        <v>422</v>
      </c>
      <c r="D1080" s="44" t="s">
        <v>19</v>
      </c>
      <c r="E1080" s="1" t="s">
        <v>2364</v>
      </c>
      <c r="F1080" s="1" t="s">
        <v>2364</v>
      </c>
      <c r="G1080" s="45">
        <f>SUM(G1081:G1085)</f>
        <v>13.570499999999999</v>
      </c>
    </row>
    <row r="1081" spans="1:7" x14ac:dyDescent="0.25">
      <c r="A1081" s="46"/>
      <c r="B1081" s="46" t="s">
        <v>1818</v>
      </c>
      <c r="C1081" s="47" t="s">
        <v>1824</v>
      </c>
      <c r="D1081" s="47" t="s">
        <v>1823</v>
      </c>
      <c r="E1081" s="47" t="s">
        <v>1828</v>
      </c>
      <c r="F1081" s="47"/>
      <c r="G1081" s="48"/>
    </row>
    <row r="1082" spans="1:7" x14ac:dyDescent="0.25">
      <c r="A1082" s="49" t="s">
        <v>2065</v>
      </c>
      <c r="B1082" s="49"/>
      <c r="C1082" s="50">
        <v>0.2</v>
      </c>
      <c r="D1082" s="50">
        <v>1.5</v>
      </c>
      <c r="E1082" s="50">
        <v>0.6</v>
      </c>
      <c r="F1082" s="50"/>
      <c r="G1082" s="50">
        <f>PRODUCT(C1082:F1082)</f>
        <v>0.18000000000000002</v>
      </c>
    </row>
    <row r="1083" spans="1:7" x14ac:dyDescent="0.25">
      <c r="A1083" s="49" t="s">
        <v>2066</v>
      </c>
      <c r="B1083" s="49"/>
      <c r="C1083" s="50">
        <v>0.2</v>
      </c>
      <c r="D1083" s="50">
        <v>1.5</v>
      </c>
      <c r="E1083" s="50">
        <v>0.6</v>
      </c>
      <c r="F1083" s="50"/>
      <c r="G1083" s="50">
        <f>PRODUCT(C1083:F1083)</f>
        <v>0.18000000000000002</v>
      </c>
    </row>
    <row r="1084" spans="1:7" x14ac:dyDescent="0.25">
      <c r="A1084" s="49" t="s">
        <v>2067</v>
      </c>
      <c r="B1084" s="49"/>
      <c r="C1084" s="50">
        <v>0.2</v>
      </c>
      <c r="D1084" s="50">
        <v>5.25</v>
      </c>
      <c r="E1084" s="50">
        <v>3</v>
      </c>
      <c r="F1084" s="50"/>
      <c r="G1084" s="50">
        <f>PRODUCT(C1084:F1084)</f>
        <v>3.1500000000000004</v>
      </c>
    </row>
    <row r="1085" spans="1:7" x14ac:dyDescent="0.25">
      <c r="A1085" s="49" t="s">
        <v>2068</v>
      </c>
      <c r="B1085" s="49"/>
      <c r="C1085" s="50">
        <v>0.2</v>
      </c>
      <c r="D1085" s="50">
        <v>17.649999999999999</v>
      </c>
      <c r="E1085" s="50">
        <v>2.85</v>
      </c>
      <c r="F1085" s="50"/>
      <c r="G1085" s="50">
        <f>PRODUCT(C1085:F1085)</f>
        <v>10.060499999999999</v>
      </c>
    </row>
    <row r="1087" spans="1:7" ht="45" customHeight="1" x14ac:dyDescent="0.25">
      <c r="A1087" s="43" t="s">
        <v>2365</v>
      </c>
      <c r="B1087" s="43" t="s">
        <v>827</v>
      </c>
      <c r="C1087" s="43" t="s">
        <v>424</v>
      </c>
      <c r="D1087" s="44" t="s">
        <v>19</v>
      </c>
      <c r="E1087" s="1" t="s">
        <v>2366</v>
      </c>
      <c r="F1087" s="1" t="s">
        <v>2366</v>
      </c>
      <c r="G1087" s="45">
        <f>SUM(G1088:G1092)</f>
        <v>59.077499999999993</v>
      </c>
    </row>
    <row r="1088" spans="1:7" x14ac:dyDescent="0.25">
      <c r="A1088" s="46"/>
      <c r="B1088" s="46" t="s">
        <v>1818</v>
      </c>
      <c r="C1088" s="47" t="s">
        <v>1824</v>
      </c>
      <c r="D1088" s="47" t="s">
        <v>1823</v>
      </c>
      <c r="E1088" s="47" t="s">
        <v>1828</v>
      </c>
      <c r="F1088" s="47"/>
      <c r="G1088" s="48"/>
    </row>
    <row r="1089" spans="1:7" x14ac:dyDescent="0.25">
      <c r="A1089" s="49" t="s">
        <v>2065</v>
      </c>
      <c r="B1089" s="49"/>
      <c r="C1089" s="50">
        <v>0.5</v>
      </c>
      <c r="D1089" s="50">
        <v>1.5</v>
      </c>
      <c r="E1089" s="50">
        <v>0.6</v>
      </c>
      <c r="F1089" s="50"/>
      <c r="G1089" s="50">
        <f>PRODUCT(C1089:F1089)</f>
        <v>0.44999999999999996</v>
      </c>
    </row>
    <row r="1090" spans="1:7" x14ac:dyDescent="0.25">
      <c r="A1090" s="49" t="s">
        <v>2066</v>
      </c>
      <c r="B1090" s="49"/>
      <c r="C1090" s="50">
        <v>0.5</v>
      </c>
      <c r="D1090" s="50">
        <v>1.5</v>
      </c>
      <c r="E1090" s="50">
        <v>0.6</v>
      </c>
      <c r="F1090" s="50"/>
      <c r="G1090" s="50">
        <f>PRODUCT(C1090:F1090)</f>
        <v>0.44999999999999996</v>
      </c>
    </row>
    <row r="1091" spans="1:7" x14ac:dyDescent="0.25">
      <c r="A1091" s="49" t="s">
        <v>2067</v>
      </c>
      <c r="B1091" s="49"/>
      <c r="C1091" s="50">
        <v>0.5</v>
      </c>
      <c r="D1091" s="50">
        <v>5.25</v>
      </c>
      <c r="E1091" s="50">
        <v>3</v>
      </c>
      <c r="F1091" s="50"/>
      <c r="G1091" s="50">
        <f>PRODUCT(C1091:F1091)</f>
        <v>7.875</v>
      </c>
    </row>
    <row r="1092" spans="1:7" x14ac:dyDescent="0.25">
      <c r="A1092" s="49" t="s">
        <v>2068</v>
      </c>
      <c r="B1092" s="49"/>
      <c r="C1092" s="50">
        <v>1</v>
      </c>
      <c r="D1092" s="50">
        <v>17.649999999999999</v>
      </c>
      <c r="E1092" s="50">
        <v>2.85</v>
      </c>
      <c r="F1092" s="50"/>
      <c r="G1092" s="50">
        <f>PRODUCT(C1092:F1092)</f>
        <v>50.302499999999995</v>
      </c>
    </row>
    <row r="1094" spans="1:7" ht="45" customHeight="1" x14ac:dyDescent="0.25">
      <c r="A1094" s="43" t="s">
        <v>2367</v>
      </c>
      <c r="B1094" s="43" t="s">
        <v>827</v>
      </c>
      <c r="C1094" s="43" t="s">
        <v>426</v>
      </c>
      <c r="D1094" s="44" t="s">
        <v>31</v>
      </c>
      <c r="E1094" s="1" t="s">
        <v>2368</v>
      </c>
      <c r="F1094" s="1" t="s">
        <v>2368</v>
      </c>
      <c r="G1094" s="45">
        <f>SUM(G1095:G1095)</f>
        <v>1</v>
      </c>
    </row>
    <row r="1095" spans="1:7" x14ac:dyDescent="0.25">
      <c r="A1095" s="49"/>
      <c r="B1095" s="49"/>
      <c r="C1095" s="50">
        <v>1</v>
      </c>
      <c r="D1095" s="50"/>
      <c r="E1095" s="50"/>
      <c r="F1095" s="50"/>
      <c r="G1095" s="50">
        <f>PRODUCT(C1095:F1095)</f>
        <v>1</v>
      </c>
    </row>
    <row r="1097" spans="1:7" x14ac:dyDescent="0.25">
      <c r="B1097" t="s">
        <v>1815</v>
      </c>
      <c r="C1097" s="41" t="s">
        <v>7</v>
      </c>
      <c r="D1097" s="42" t="s">
        <v>8</v>
      </c>
      <c r="E1097" s="41" t="s">
        <v>9</v>
      </c>
    </row>
    <row r="1098" spans="1:7" x14ac:dyDescent="0.25">
      <c r="B1098" t="s">
        <v>1815</v>
      </c>
      <c r="C1098" s="41" t="s">
        <v>10</v>
      </c>
      <c r="D1098" s="42" t="s">
        <v>414</v>
      </c>
      <c r="E1098" s="41" t="s">
        <v>415</v>
      </c>
    </row>
    <row r="1099" spans="1:7" x14ac:dyDescent="0.25">
      <c r="B1099" t="s">
        <v>1815</v>
      </c>
      <c r="C1099" s="41" t="s">
        <v>85</v>
      </c>
      <c r="D1099" s="42" t="s">
        <v>66</v>
      </c>
      <c r="E1099" s="41" t="s">
        <v>428</v>
      </c>
    </row>
    <row r="1100" spans="1:7" x14ac:dyDescent="0.25">
      <c r="B1100" t="s">
        <v>1815</v>
      </c>
      <c r="C1100" s="41" t="s">
        <v>242</v>
      </c>
      <c r="D1100" s="42" t="s">
        <v>8</v>
      </c>
      <c r="E1100" s="41" t="s">
        <v>429</v>
      </c>
    </row>
    <row r="1102" spans="1:7" ht="45" customHeight="1" x14ac:dyDescent="0.25">
      <c r="A1102" s="43" t="s">
        <v>2369</v>
      </c>
      <c r="B1102" s="43" t="s">
        <v>827</v>
      </c>
      <c r="C1102" s="43" t="s">
        <v>431</v>
      </c>
      <c r="D1102" s="44" t="s">
        <v>31</v>
      </c>
      <c r="E1102" s="1" t="s">
        <v>432</v>
      </c>
      <c r="F1102" s="1" t="s">
        <v>432</v>
      </c>
      <c r="G1102" s="45">
        <f>SUM(G1103:G1104)</f>
        <v>2</v>
      </c>
    </row>
    <row r="1103" spans="1:7" x14ac:dyDescent="0.25">
      <c r="A1103" s="46"/>
      <c r="B1103" s="46" t="s">
        <v>1818</v>
      </c>
      <c r="C1103" s="47" t="s">
        <v>1845</v>
      </c>
      <c r="D1103" s="47"/>
      <c r="E1103" s="47"/>
      <c r="F1103" s="47"/>
      <c r="G1103" s="48"/>
    </row>
    <row r="1104" spans="1:7" x14ac:dyDescent="0.25">
      <c r="A1104" s="49"/>
      <c r="B1104" s="49"/>
      <c r="C1104" s="50">
        <v>2</v>
      </c>
      <c r="D1104" s="50"/>
      <c r="E1104" s="50"/>
      <c r="F1104" s="50"/>
      <c r="G1104" s="50">
        <f>PRODUCT(C1104:F1104)</f>
        <v>2</v>
      </c>
    </row>
    <row r="1106" spans="1:7" ht="45" customHeight="1" x14ac:dyDescent="0.25">
      <c r="A1106" s="43" t="s">
        <v>2370</v>
      </c>
      <c r="B1106" s="43" t="s">
        <v>827</v>
      </c>
      <c r="C1106" s="43" t="s">
        <v>433</v>
      </c>
      <c r="D1106" s="44" t="s">
        <v>31</v>
      </c>
      <c r="E1106" s="1" t="s">
        <v>434</v>
      </c>
      <c r="F1106" s="1" t="s">
        <v>434</v>
      </c>
      <c r="G1106" s="45">
        <f>SUM(G1107:G1108)</f>
        <v>2</v>
      </c>
    </row>
    <row r="1107" spans="1:7" x14ac:dyDescent="0.25">
      <c r="A1107" s="46"/>
      <c r="B1107" s="46" t="s">
        <v>1818</v>
      </c>
      <c r="C1107" s="47" t="s">
        <v>1845</v>
      </c>
      <c r="D1107" s="47"/>
      <c r="E1107" s="47"/>
      <c r="F1107" s="47"/>
      <c r="G1107" s="48"/>
    </row>
    <row r="1108" spans="1:7" x14ac:dyDescent="0.25">
      <c r="A1108" s="49"/>
      <c r="B1108" s="49"/>
      <c r="C1108" s="50">
        <v>2</v>
      </c>
      <c r="D1108" s="50"/>
      <c r="E1108" s="50"/>
      <c r="F1108" s="50"/>
      <c r="G1108" s="50">
        <f>PRODUCT(C1108:F1108)</f>
        <v>2</v>
      </c>
    </row>
    <row r="1110" spans="1:7" ht="45" customHeight="1" x14ac:dyDescent="0.25">
      <c r="A1110" s="43" t="s">
        <v>2371</v>
      </c>
      <c r="B1110" s="43" t="s">
        <v>827</v>
      </c>
      <c r="C1110" s="43" t="s">
        <v>435</v>
      </c>
      <c r="D1110" s="44" t="s">
        <v>31</v>
      </c>
      <c r="E1110" s="1" t="s">
        <v>436</v>
      </c>
      <c r="F1110" s="1" t="s">
        <v>436</v>
      </c>
      <c r="G1110" s="45">
        <f>SUM(G1111:G1112)</f>
        <v>4</v>
      </c>
    </row>
    <row r="1111" spans="1:7" x14ac:dyDescent="0.25">
      <c r="A1111" s="46"/>
      <c r="B1111" s="46" t="s">
        <v>1818</v>
      </c>
      <c r="C1111" s="47" t="s">
        <v>1845</v>
      </c>
      <c r="D1111" s="47"/>
      <c r="E1111" s="47"/>
      <c r="F1111" s="47"/>
      <c r="G1111" s="48"/>
    </row>
    <row r="1112" spans="1:7" x14ac:dyDescent="0.25">
      <c r="A1112" s="49"/>
      <c r="B1112" s="49"/>
      <c r="C1112" s="50">
        <v>4</v>
      </c>
      <c r="D1112" s="50"/>
      <c r="E1112" s="50"/>
      <c r="F1112" s="50"/>
      <c r="G1112" s="50">
        <f>PRODUCT(C1112:F1112)</f>
        <v>4</v>
      </c>
    </row>
    <row r="1114" spans="1:7" ht="45" customHeight="1" x14ac:dyDescent="0.25">
      <c r="A1114" s="43" t="s">
        <v>2372</v>
      </c>
      <c r="B1114" s="43" t="s">
        <v>827</v>
      </c>
      <c r="C1114" s="43" t="s">
        <v>437</v>
      </c>
      <c r="D1114" s="44" t="s">
        <v>31</v>
      </c>
      <c r="E1114" s="1" t="s">
        <v>438</v>
      </c>
      <c r="F1114" s="1" t="s">
        <v>438</v>
      </c>
      <c r="G1114" s="45">
        <f>SUM(G1115:G1116)</f>
        <v>4</v>
      </c>
    </row>
    <row r="1115" spans="1:7" x14ac:dyDescent="0.25">
      <c r="A1115" s="46"/>
      <c r="B1115" s="46" t="s">
        <v>1818</v>
      </c>
      <c r="C1115" s="47" t="s">
        <v>1845</v>
      </c>
      <c r="D1115" s="47"/>
      <c r="E1115" s="47"/>
      <c r="F1115" s="47"/>
      <c r="G1115" s="48"/>
    </row>
    <row r="1116" spans="1:7" x14ac:dyDescent="0.25">
      <c r="A1116" s="49"/>
      <c r="B1116" s="49"/>
      <c r="C1116" s="50">
        <v>4</v>
      </c>
      <c r="D1116" s="50"/>
      <c r="E1116" s="50"/>
      <c r="F1116" s="50"/>
      <c r="G1116" s="50">
        <f>PRODUCT(C1116:F1116)</f>
        <v>4</v>
      </c>
    </row>
    <row r="1118" spans="1:7" x14ac:dyDescent="0.25">
      <c r="B1118" t="s">
        <v>1815</v>
      </c>
      <c r="C1118" s="41" t="s">
        <v>7</v>
      </c>
      <c r="D1118" s="42" t="s">
        <v>8</v>
      </c>
      <c r="E1118" s="41" t="s">
        <v>9</v>
      </c>
    </row>
    <row r="1119" spans="1:7" x14ac:dyDescent="0.25">
      <c r="B1119" t="s">
        <v>1815</v>
      </c>
      <c r="C1119" s="41" t="s">
        <v>10</v>
      </c>
      <c r="D1119" s="42" t="s">
        <v>414</v>
      </c>
      <c r="E1119" s="41" t="s">
        <v>415</v>
      </c>
    </row>
    <row r="1120" spans="1:7" x14ac:dyDescent="0.25">
      <c r="B1120" t="s">
        <v>1815</v>
      </c>
      <c r="C1120" s="41" t="s">
        <v>85</v>
      </c>
      <c r="D1120" s="42" t="s">
        <v>66</v>
      </c>
      <c r="E1120" s="41" t="s">
        <v>428</v>
      </c>
    </row>
    <row r="1121" spans="1:7" x14ac:dyDescent="0.25">
      <c r="B1121" t="s">
        <v>1815</v>
      </c>
      <c r="C1121" s="41" t="s">
        <v>242</v>
      </c>
      <c r="D1121" s="42" t="s">
        <v>66</v>
      </c>
      <c r="E1121" s="41" t="s">
        <v>439</v>
      </c>
    </row>
    <row r="1123" spans="1:7" ht="45" customHeight="1" x14ac:dyDescent="0.25">
      <c r="A1123" s="43" t="s">
        <v>2373</v>
      </c>
      <c r="B1123" s="43" t="s">
        <v>827</v>
      </c>
      <c r="C1123" s="43" t="s">
        <v>441</v>
      </c>
      <c r="D1123" s="44" t="s">
        <v>31</v>
      </c>
      <c r="E1123" s="1" t="s">
        <v>442</v>
      </c>
      <c r="F1123" s="1" t="s">
        <v>442</v>
      </c>
      <c r="G1123" s="45">
        <f>SUM(G1124:G1125)</f>
        <v>4</v>
      </c>
    </row>
    <row r="1124" spans="1:7" x14ac:dyDescent="0.25">
      <c r="A1124" s="46"/>
      <c r="B1124" s="46" t="s">
        <v>1818</v>
      </c>
      <c r="C1124" s="47" t="s">
        <v>1845</v>
      </c>
      <c r="D1124" s="47"/>
      <c r="E1124" s="47"/>
      <c r="F1124" s="47"/>
      <c r="G1124" s="48"/>
    </row>
    <row r="1125" spans="1:7" x14ac:dyDescent="0.25">
      <c r="A1125" s="49"/>
      <c r="B1125" s="49"/>
      <c r="C1125" s="50">
        <v>4</v>
      </c>
      <c r="D1125" s="50"/>
      <c r="E1125" s="50"/>
      <c r="F1125" s="50"/>
      <c r="G1125" s="50">
        <f>PRODUCT(C1125:F1125)</f>
        <v>4</v>
      </c>
    </row>
    <row r="1127" spans="1:7" ht="45" customHeight="1" x14ac:dyDescent="0.25">
      <c r="A1127" s="43" t="s">
        <v>2374</v>
      </c>
      <c r="B1127" s="43" t="s">
        <v>827</v>
      </c>
      <c r="C1127" s="43" t="s">
        <v>443</v>
      </c>
      <c r="D1127" s="44" t="s">
        <v>31</v>
      </c>
      <c r="E1127" s="1" t="s">
        <v>444</v>
      </c>
      <c r="F1127" s="1" t="s">
        <v>444</v>
      </c>
      <c r="G1127" s="45">
        <f>SUM(G1128:G1129)</f>
        <v>4</v>
      </c>
    </row>
    <row r="1128" spans="1:7" x14ac:dyDescent="0.25">
      <c r="A1128" s="46"/>
      <c r="B1128" s="46" t="s">
        <v>1818</v>
      </c>
      <c r="C1128" s="47" t="s">
        <v>1845</v>
      </c>
      <c r="D1128" s="47"/>
      <c r="E1128" s="47"/>
      <c r="F1128" s="47"/>
      <c r="G1128" s="48"/>
    </row>
    <row r="1129" spans="1:7" x14ac:dyDescent="0.25">
      <c r="A1129" s="49"/>
      <c r="B1129" s="49"/>
      <c r="C1129" s="50">
        <v>4</v>
      </c>
      <c r="D1129" s="50"/>
      <c r="E1129" s="50"/>
      <c r="F1129" s="50"/>
      <c r="G1129" s="50">
        <f>PRODUCT(C1129:F1129)</f>
        <v>4</v>
      </c>
    </row>
    <row r="1131" spans="1:7" ht="45" customHeight="1" x14ac:dyDescent="0.25">
      <c r="A1131" s="43" t="s">
        <v>2375</v>
      </c>
      <c r="B1131" s="43" t="s">
        <v>827</v>
      </c>
      <c r="C1131" s="43" t="s">
        <v>445</v>
      </c>
      <c r="D1131" s="44" t="s">
        <v>31</v>
      </c>
      <c r="E1131" s="1" t="s">
        <v>446</v>
      </c>
      <c r="F1131" s="1" t="s">
        <v>446</v>
      </c>
      <c r="G1131" s="45">
        <f>SUM(G1132:G1133)</f>
        <v>8</v>
      </c>
    </row>
    <row r="1132" spans="1:7" x14ac:dyDescent="0.25">
      <c r="A1132" s="46"/>
      <c r="B1132" s="46" t="s">
        <v>1818</v>
      </c>
      <c r="C1132" s="47" t="s">
        <v>1845</v>
      </c>
      <c r="D1132" s="47"/>
      <c r="E1132" s="47"/>
      <c r="F1132" s="47"/>
      <c r="G1132" s="48"/>
    </row>
    <row r="1133" spans="1:7" x14ac:dyDescent="0.25">
      <c r="A1133" s="49"/>
      <c r="B1133" s="49"/>
      <c r="C1133" s="50">
        <v>8</v>
      </c>
      <c r="D1133" s="50"/>
      <c r="E1133" s="50"/>
      <c r="F1133" s="50"/>
      <c r="G1133" s="50">
        <f>PRODUCT(C1133:F1133)</f>
        <v>8</v>
      </c>
    </row>
    <row r="1135" spans="1:7" ht="45" customHeight="1" x14ac:dyDescent="0.25">
      <c r="A1135" s="43" t="s">
        <v>2376</v>
      </c>
      <c r="B1135" s="43" t="s">
        <v>827</v>
      </c>
      <c r="C1135" s="43" t="s">
        <v>437</v>
      </c>
      <c r="D1135" s="44" t="s">
        <v>31</v>
      </c>
      <c r="E1135" s="1" t="s">
        <v>438</v>
      </c>
      <c r="F1135" s="1" t="s">
        <v>438</v>
      </c>
      <c r="G1135" s="45">
        <f>SUM(G1136:G1137)</f>
        <v>8</v>
      </c>
    </row>
    <row r="1136" spans="1:7" x14ac:dyDescent="0.25">
      <c r="A1136" s="46"/>
      <c r="B1136" s="46" t="s">
        <v>1818</v>
      </c>
      <c r="C1136" s="47" t="s">
        <v>1845</v>
      </c>
      <c r="D1136" s="47"/>
      <c r="E1136" s="47"/>
      <c r="F1136" s="47"/>
      <c r="G1136" s="48"/>
    </row>
    <row r="1137" spans="1:7" x14ac:dyDescent="0.25">
      <c r="A1137" s="49"/>
      <c r="B1137" s="49"/>
      <c r="C1137" s="50">
        <v>8</v>
      </c>
      <c r="D1137" s="50"/>
      <c r="E1137" s="50"/>
      <c r="F1137" s="50"/>
      <c r="G1137" s="50">
        <f>PRODUCT(C1137:F1137)</f>
        <v>8</v>
      </c>
    </row>
    <row r="1139" spans="1:7" x14ac:dyDescent="0.25">
      <c r="B1139" t="s">
        <v>1815</v>
      </c>
      <c r="C1139" s="41" t="s">
        <v>7</v>
      </c>
      <c r="D1139" s="42" t="s">
        <v>8</v>
      </c>
      <c r="E1139" s="41" t="s">
        <v>9</v>
      </c>
    </row>
    <row r="1140" spans="1:7" x14ac:dyDescent="0.25">
      <c r="B1140" t="s">
        <v>1815</v>
      </c>
      <c r="C1140" s="41" t="s">
        <v>10</v>
      </c>
      <c r="D1140" s="42" t="s">
        <v>414</v>
      </c>
      <c r="E1140" s="41" t="s">
        <v>415</v>
      </c>
    </row>
    <row r="1141" spans="1:7" x14ac:dyDescent="0.25">
      <c r="B1141" t="s">
        <v>1815</v>
      </c>
      <c r="C1141" s="41" t="s">
        <v>85</v>
      </c>
      <c r="D1141" s="42" t="s">
        <v>66</v>
      </c>
      <c r="E1141" s="41" t="s">
        <v>428</v>
      </c>
    </row>
    <row r="1142" spans="1:7" x14ac:dyDescent="0.25">
      <c r="B1142" t="s">
        <v>1815</v>
      </c>
      <c r="C1142" s="41" t="s">
        <v>242</v>
      </c>
      <c r="D1142" s="42" t="s">
        <v>83</v>
      </c>
      <c r="E1142" s="41" t="s">
        <v>447</v>
      </c>
    </row>
    <row r="1144" spans="1:7" ht="45" customHeight="1" x14ac:dyDescent="0.25">
      <c r="A1144" s="43" t="s">
        <v>2377</v>
      </c>
      <c r="B1144" s="43" t="s">
        <v>827</v>
      </c>
      <c r="C1144" s="43" t="s">
        <v>449</v>
      </c>
      <c r="D1144" s="44" t="s">
        <v>31</v>
      </c>
      <c r="E1144" s="1" t="s">
        <v>450</v>
      </c>
      <c r="F1144" s="1" t="s">
        <v>450</v>
      </c>
      <c r="G1144" s="45">
        <f>SUM(G1145:G1145)</f>
        <v>60</v>
      </c>
    </row>
    <row r="1145" spans="1:7" x14ac:dyDescent="0.25">
      <c r="A1145" s="49"/>
      <c r="B1145" s="49"/>
      <c r="C1145" s="50">
        <v>4</v>
      </c>
      <c r="D1145" s="50">
        <v>15</v>
      </c>
      <c r="E1145" s="50"/>
      <c r="F1145" s="50"/>
      <c r="G1145" s="50">
        <f>PRODUCT(C1145:F1145)</f>
        <v>60</v>
      </c>
    </row>
    <row r="1147" spans="1:7" x14ac:dyDescent="0.25">
      <c r="B1147" t="s">
        <v>1815</v>
      </c>
      <c r="C1147" s="41" t="s">
        <v>7</v>
      </c>
      <c r="D1147" s="42" t="s">
        <v>8</v>
      </c>
      <c r="E1147" s="41" t="s">
        <v>9</v>
      </c>
    </row>
    <row r="1148" spans="1:7" x14ac:dyDescent="0.25">
      <c r="B1148" t="s">
        <v>1815</v>
      </c>
      <c r="C1148" s="41" t="s">
        <v>10</v>
      </c>
      <c r="D1148" s="42" t="s">
        <v>451</v>
      </c>
      <c r="E1148" s="41" t="s">
        <v>452</v>
      </c>
    </row>
    <row r="1149" spans="1:7" x14ac:dyDescent="0.25">
      <c r="B1149" t="s">
        <v>1815</v>
      </c>
      <c r="C1149" s="41" t="s">
        <v>85</v>
      </c>
      <c r="D1149" s="42" t="s">
        <v>8</v>
      </c>
      <c r="E1149" s="41" t="s">
        <v>453</v>
      </c>
    </row>
    <row r="1151" spans="1:7" ht="45" customHeight="1" x14ac:dyDescent="0.25">
      <c r="A1151" s="43" t="s">
        <v>2378</v>
      </c>
      <c r="B1151" s="43" t="s">
        <v>827</v>
      </c>
      <c r="C1151" s="43" t="s">
        <v>455</v>
      </c>
      <c r="D1151" s="44" t="s">
        <v>31</v>
      </c>
      <c r="E1151" s="1" t="s">
        <v>456</v>
      </c>
      <c r="F1151" s="1" t="s">
        <v>456</v>
      </c>
      <c r="G1151" s="45">
        <f>SUM(G1152:G1153)</f>
        <v>3</v>
      </c>
    </row>
    <row r="1152" spans="1:7" x14ac:dyDescent="0.25">
      <c r="A1152" s="46"/>
      <c r="B1152" s="46" t="s">
        <v>1818</v>
      </c>
      <c r="C1152" s="47" t="s">
        <v>1845</v>
      </c>
      <c r="D1152" s="47"/>
      <c r="E1152" s="47"/>
      <c r="F1152" s="47"/>
      <c r="G1152" s="48"/>
    </row>
    <row r="1153" spans="1:7" x14ac:dyDescent="0.25">
      <c r="A1153" s="49"/>
      <c r="B1153" s="49"/>
      <c r="C1153" s="50">
        <v>3</v>
      </c>
      <c r="D1153" s="50"/>
      <c r="E1153" s="50"/>
      <c r="F1153" s="50"/>
      <c r="G1153" s="50">
        <f>PRODUCT(C1153:F1153)</f>
        <v>3</v>
      </c>
    </row>
    <row r="1155" spans="1:7" ht="45" customHeight="1" x14ac:dyDescent="0.25">
      <c r="A1155" s="43" t="s">
        <v>2379</v>
      </c>
      <c r="B1155" s="43" t="s">
        <v>827</v>
      </c>
      <c r="C1155" s="43" t="s">
        <v>457</v>
      </c>
      <c r="D1155" s="44" t="s">
        <v>31</v>
      </c>
      <c r="E1155" s="1" t="s">
        <v>458</v>
      </c>
      <c r="F1155" s="1" t="s">
        <v>458</v>
      </c>
      <c r="G1155" s="45">
        <f>SUM(G1156:G1157)</f>
        <v>3</v>
      </c>
    </row>
    <row r="1156" spans="1:7" x14ac:dyDescent="0.25">
      <c r="A1156" s="46"/>
      <c r="B1156" s="46" t="s">
        <v>1818</v>
      </c>
      <c r="C1156" s="47" t="s">
        <v>1845</v>
      </c>
      <c r="D1156" s="47"/>
      <c r="E1156" s="47"/>
      <c r="F1156" s="47"/>
      <c r="G1156" s="48"/>
    </row>
    <row r="1157" spans="1:7" x14ac:dyDescent="0.25">
      <c r="A1157" s="49"/>
      <c r="B1157" s="49"/>
      <c r="C1157" s="50">
        <v>3</v>
      </c>
      <c r="D1157" s="50"/>
      <c r="E1157" s="50"/>
      <c r="F1157" s="50"/>
      <c r="G1157" s="50">
        <f>PRODUCT(C1157:F1157)</f>
        <v>3</v>
      </c>
    </row>
    <row r="1159" spans="1:7" ht="45" customHeight="1" x14ac:dyDescent="0.25">
      <c r="A1159" s="43" t="s">
        <v>2380</v>
      </c>
      <c r="B1159" s="43" t="s">
        <v>827</v>
      </c>
      <c r="C1159" s="43" t="s">
        <v>459</v>
      </c>
      <c r="D1159" s="44" t="s">
        <v>31</v>
      </c>
      <c r="E1159" s="1" t="s">
        <v>460</v>
      </c>
      <c r="F1159" s="1" t="s">
        <v>460</v>
      </c>
      <c r="G1159" s="45">
        <f>SUM(G1160:G1161)</f>
        <v>3</v>
      </c>
    </row>
    <row r="1160" spans="1:7" x14ac:dyDescent="0.25">
      <c r="A1160" s="46"/>
      <c r="B1160" s="46" t="s">
        <v>1818</v>
      </c>
      <c r="C1160" s="47" t="s">
        <v>1845</v>
      </c>
      <c r="D1160" s="47"/>
      <c r="E1160" s="47"/>
      <c r="F1160" s="47"/>
      <c r="G1160" s="48"/>
    </row>
    <row r="1161" spans="1:7" x14ac:dyDescent="0.25">
      <c r="A1161" s="49"/>
      <c r="B1161" s="49"/>
      <c r="C1161" s="50">
        <v>3</v>
      </c>
      <c r="D1161" s="50"/>
      <c r="E1161" s="50"/>
      <c r="F1161" s="50"/>
      <c r="G1161" s="50">
        <f>PRODUCT(C1161:F1161)</f>
        <v>3</v>
      </c>
    </row>
    <row r="1163" spans="1:7" x14ac:dyDescent="0.25">
      <c r="B1163" t="s">
        <v>1815</v>
      </c>
      <c r="C1163" s="41" t="s">
        <v>7</v>
      </c>
      <c r="D1163" s="42" t="s">
        <v>8</v>
      </c>
      <c r="E1163" s="41" t="s">
        <v>9</v>
      </c>
    </row>
    <row r="1164" spans="1:7" x14ac:dyDescent="0.25">
      <c r="B1164" t="s">
        <v>1815</v>
      </c>
      <c r="C1164" s="41" t="s">
        <v>10</v>
      </c>
      <c r="D1164" s="42" t="s">
        <v>451</v>
      </c>
      <c r="E1164" s="41" t="s">
        <v>452</v>
      </c>
    </row>
    <row r="1165" spans="1:7" x14ac:dyDescent="0.25">
      <c r="B1165" t="s">
        <v>1815</v>
      </c>
      <c r="C1165" s="41" t="s">
        <v>85</v>
      </c>
      <c r="D1165" s="42" t="s">
        <v>66</v>
      </c>
      <c r="E1165" s="41" t="s">
        <v>461</v>
      </c>
    </row>
    <row r="1167" spans="1:7" ht="45" customHeight="1" x14ac:dyDescent="0.25">
      <c r="A1167" s="43" t="s">
        <v>2381</v>
      </c>
      <c r="B1167" s="43" t="s">
        <v>827</v>
      </c>
      <c r="C1167" s="43" t="s">
        <v>463</v>
      </c>
      <c r="D1167" s="44" t="s">
        <v>31</v>
      </c>
      <c r="E1167" s="1" t="s">
        <v>464</v>
      </c>
      <c r="F1167" s="1" t="s">
        <v>464</v>
      </c>
      <c r="G1167" s="45">
        <f>SUM(G1168:G1169)</f>
        <v>1</v>
      </c>
    </row>
    <row r="1168" spans="1:7" x14ac:dyDescent="0.25">
      <c r="A1168" s="46"/>
      <c r="B1168" s="46" t="s">
        <v>1818</v>
      </c>
      <c r="C1168" s="47" t="s">
        <v>1845</v>
      </c>
      <c r="D1168" s="47"/>
      <c r="E1168" s="47"/>
      <c r="F1168" s="47"/>
      <c r="G1168" s="48"/>
    </row>
    <row r="1169" spans="1:7" x14ac:dyDescent="0.25">
      <c r="A1169" s="49"/>
      <c r="B1169" s="49"/>
      <c r="C1169" s="50">
        <v>1</v>
      </c>
      <c r="D1169" s="50"/>
      <c r="E1169" s="50"/>
      <c r="F1169" s="50"/>
      <c r="G1169" s="50">
        <f>PRODUCT(C1169:F1169)</f>
        <v>1</v>
      </c>
    </row>
    <row r="1171" spans="1:7" ht="45" customHeight="1" x14ac:dyDescent="0.25">
      <c r="A1171" s="43" t="s">
        <v>2382</v>
      </c>
      <c r="B1171" s="43" t="s">
        <v>827</v>
      </c>
      <c r="C1171" s="43" t="s">
        <v>465</v>
      </c>
      <c r="D1171" s="44" t="s">
        <v>31</v>
      </c>
      <c r="E1171" s="1" t="s">
        <v>466</v>
      </c>
      <c r="F1171" s="1" t="s">
        <v>466</v>
      </c>
      <c r="G1171" s="45">
        <f>SUM(G1172:G1173)</f>
        <v>1</v>
      </c>
    </row>
    <row r="1172" spans="1:7" x14ac:dyDescent="0.25">
      <c r="A1172" s="46"/>
      <c r="B1172" s="46" t="s">
        <v>1818</v>
      </c>
      <c r="C1172" s="47" t="s">
        <v>1845</v>
      </c>
      <c r="D1172" s="47"/>
      <c r="E1172" s="47"/>
      <c r="F1172" s="47"/>
      <c r="G1172" s="48"/>
    </row>
    <row r="1173" spans="1:7" x14ac:dyDescent="0.25">
      <c r="A1173" s="49"/>
      <c r="B1173" s="49"/>
      <c r="C1173" s="50">
        <v>1</v>
      </c>
      <c r="D1173" s="50"/>
      <c r="E1173" s="50"/>
      <c r="F1173" s="50"/>
      <c r="G1173" s="50">
        <f>PRODUCT(C1173:F1173)</f>
        <v>1</v>
      </c>
    </row>
    <row r="1175" spans="1:7" ht="45" customHeight="1" x14ac:dyDescent="0.25">
      <c r="A1175" s="43" t="s">
        <v>2383</v>
      </c>
      <c r="B1175" s="43" t="s">
        <v>827</v>
      </c>
      <c r="C1175" s="43" t="s">
        <v>467</v>
      </c>
      <c r="D1175" s="44" t="s">
        <v>31</v>
      </c>
      <c r="E1175" s="1" t="s">
        <v>468</v>
      </c>
      <c r="F1175" s="1" t="s">
        <v>468</v>
      </c>
      <c r="G1175" s="45">
        <f>SUM(G1176:G1177)</f>
        <v>1</v>
      </c>
    </row>
    <row r="1176" spans="1:7" x14ac:dyDescent="0.25">
      <c r="A1176" s="46"/>
      <c r="B1176" s="46" t="s">
        <v>1818</v>
      </c>
      <c r="C1176" s="47" t="s">
        <v>1845</v>
      </c>
      <c r="D1176" s="47"/>
      <c r="E1176" s="47"/>
      <c r="F1176" s="47"/>
      <c r="G1176" s="48"/>
    </row>
    <row r="1177" spans="1:7" x14ac:dyDescent="0.25">
      <c r="A1177" s="49"/>
      <c r="B1177" s="49"/>
      <c r="C1177" s="50">
        <v>1</v>
      </c>
      <c r="D1177" s="50"/>
      <c r="E1177" s="50"/>
      <c r="F1177" s="50"/>
      <c r="G1177" s="50">
        <f>PRODUCT(C1177:F1177)</f>
        <v>1</v>
      </c>
    </row>
    <row r="1179" spans="1:7" ht="45" customHeight="1" x14ac:dyDescent="0.25">
      <c r="A1179" s="43" t="s">
        <v>2384</v>
      </c>
      <c r="B1179" s="43" t="s">
        <v>827</v>
      </c>
      <c r="C1179" s="43" t="s">
        <v>469</v>
      </c>
      <c r="D1179" s="44" t="s">
        <v>31</v>
      </c>
      <c r="E1179" s="1" t="s">
        <v>470</v>
      </c>
      <c r="F1179" s="1" t="s">
        <v>470</v>
      </c>
      <c r="G1179" s="45">
        <f>SUM(G1180:G1181)</f>
        <v>6</v>
      </c>
    </row>
    <row r="1180" spans="1:7" x14ac:dyDescent="0.25">
      <c r="A1180" s="46"/>
      <c r="B1180" s="46" t="s">
        <v>1818</v>
      </c>
      <c r="C1180" s="47" t="s">
        <v>2385</v>
      </c>
      <c r="D1180" s="47"/>
      <c r="E1180" s="47"/>
      <c r="F1180" s="47"/>
      <c r="G1180" s="48"/>
    </row>
    <row r="1181" spans="1:7" x14ac:dyDescent="0.25">
      <c r="A1181" s="49"/>
      <c r="B1181" s="49"/>
      <c r="C1181" s="50">
        <v>6</v>
      </c>
      <c r="D1181" s="50"/>
      <c r="E1181" s="50"/>
      <c r="F1181" s="50"/>
      <c r="G1181" s="50">
        <f>PRODUCT(C1181:F1181)</f>
        <v>6</v>
      </c>
    </row>
    <row r="1183" spans="1:7" x14ac:dyDescent="0.25">
      <c r="B1183" t="s">
        <v>1815</v>
      </c>
      <c r="C1183" s="41" t="s">
        <v>7</v>
      </c>
      <c r="D1183" s="42" t="s">
        <v>8</v>
      </c>
      <c r="E1183" s="41" t="s">
        <v>9</v>
      </c>
    </row>
    <row r="1184" spans="1:7" x14ac:dyDescent="0.25">
      <c r="B1184" t="s">
        <v>1815</v>
      </c>
      <c r="C1184" s="41" t="s">
        <v>10</v>
      </c>
      <c r="D1184" s="42" t="s">
        <v>451</v>
      </c>
      <c r="E1184" s="41" t="s">
        <v>452</v>
      </c>
    </row>
    <row r="1185" spans="1:7" x14ac:dyDescent="0.25">
      <c r="B1185" t="s">
        <v>1815</v>
      </c>
      <c r="C1185" s="41" t="s">
        <v>85</v>
      </c>
      <c r="D1185" s="42" t="s">
        <v>83</v>
      </c>
      <c r="E1185" s="41" t="s">
        <v>471</v>
      </c>
    </row>
    <row r="1187" spans="1:7" ht="45" customHeight="1" x14ac:dyDescent="0.25">
      <c r="A1187" s="43" t="s">
        <v>2386</v>
      </c>
      <c r="B1187" s="43" t="s">
        <v>827</v>
      </c>
      <c r="C1187" s="43" t="s">
        <v>473</v>
      </c>
      <c r="D1187" s="44" t="s">
        <v>31</v>
      </c>
      <c r="E1187" s="1" t="s">
        <v>474</v>
      </c>
      <c r="F1187" s="1" t="s">
        <v>474</v>
      </c>
      <c r="G1187" s="45">
        <f>SUM(G1188:G1189)</f>
        <v>1</v>
      </c>
    </row>
    <row r="1188" spans="1:7" x14ac:dyDescent="0.25">
      <c r="A1188" s="46"/>
      <c r="B1188" s="46" t="s">
        <v>1818</v>
      </c>
      <c r="C1188" s="47" t="s">
        <v>1845</v>
      </c>
      <c r="D1188" s="47"/>
      <c r="E1188" s="47"/>
      <c r="F1188" s="47"/>
      <c r="G1188" s="48"/>
    </row>
    <row r="1189" spans="1:7" x14ac:dyDescent="0.25">
      <c r="A1189" s="49"/>
      <c r="B1189" s="49"/>
      <c r="C1189" s="50">
        <v>1</v>
      </c>
      <c r="D1189" s="50"/>
      <c r="E1189" s="50"/>
      <c r="F1189" s="50"/>
      <c r="G1189" s="50">
        <f>PRODUCT(C1189:F1189)</f>
        <v>1</v>
      </c>
    </row>
    <row r="1191" spans="1:7" ht="45" customHeight="1" x14ac:dyDescent="0.25">
      <c r="A1191" s="43" t="s">
        <v>2387</v>
      </c>
      <c r="B1191" s="43" t="s">
        <v>827</v>
      </c>
      <c r="C1191" s="43" t="s">
        <v>469</v>
      </c>
      <c r="D1191" s="44" t="s">
        <v>31</v>
      </c>
      <c r="E1191" s="1" t="s">
        <v>470</v>
      </c>
      <c r="F1191" s="1" t="s">
        <v>470</v>
      </c>
      <c r="G1191" s="45">
        <f>SUM(G1192:G1193)</f>
        <v>7</v>
      </c>
    </row>
    <row r="1192" spans="1:7" x14ac:dyDescent="0.25">
      <c r="A1192" s="46"/>
      <c r="B1192" s="46" t="s">
        <v>1818</v>
      </c>
      <c r="C1192" s="47" t="s">
        <v>2385</v>
      </c>
      <c r="D1192" s="47"/>
      <c r="E1192" s="47"/>
      <c r="F1192" s="47"/>
      <c r="G1192" s="48"/>
    </row>
    <row r="1193" spans="1:7" x14ac:dyDescent="0.25">
      <c r="A1193" s="49"/>
      <c r="B1193" s="49"/>
      <c r="C1193" s="50">
        <v>7</v>
      </c>
      <c r="D1193" s="50"/>
      <c r="E1193" s="50"/>
      <c r="F1193" s="50"/>
      <c r="G1193" s="50">
        <f>PRODUCT(C1193:F1193)</f>
        <v>7</v>
      </c>
    </row>
    <row r="1195" spans="1:7" ht="45" customHeight="1" x14ac:dyDescent="0.25">
      <c r="A1195" s="43" t="s">
        <v>2388</v>
      </c>
      <c r="B1195" s="43" t="s">
        <v>827</v>
      </c>
      <c r="C1195" s="43" t="s">
        <v>463</v>
      </c>
      <c r="D1195" s="44" t="s">
        <v>31</v>
      </c>
      <c r="E1195" s="1" t="s">
        <v>464</v>
      </c>
      <c r="F1195" s="1" t="s">
        <v>464</v>
      </c>
      <c r="G1195" s="45">
        <f>SUM(G1196:G1197)</f>
        <v>3</v>
      </c>
    </row>
    <row r="1196" spans="1:7" x14ac:dyDescent="0.25">
      <c r="A1196" s="46"/>
      <c r="B1196" s="46" t="s">
        <v>1818</v>
      </c>
      <c r="C1196" s="47" t="s">
        <v>1845</v>
      </c>
      <c r="D1196" s="47"/>
      <c r="E1196" s="47"/>
      <c r="F1196" s="47"/>
      <c r="G1196" s="48"/>
    </row>
    <row r="1197" spans="1:7" x14ac:dyDescent="0.25">
      <c r="A1197" s="49"/>
      <c r="B1197" s="49"/>
      <c r="C1197" s="50">
        <v>3</v>
      </c>
      <c r="D1197" s="50"/>
      <c r="E1197" s="50"/>
      <c r="F1197" s="50"/>
      <c r="G1197" s="50">
        <f>PRODUCT(C1197:F1197)</f>
        <v>3</v>
      </c>
    </row>
    <row r="1199" spans="1:7" ht="45" customHeight="1" x14ac:dyDescent="0.25">
      <c r="A1199" s="43" t="s">
        <v>2389</v>
      </c>
      <c r="B1199" s="43" t="s">
        <v>827</v>
      </c>
      <c r="C1199" s="43" t="s">
        <v>467</v>
      </c>
      <c r="D1199" s="44" t="s">
        <v>31</v>
      </c>
      <c r="E1199" s="1" t="s">
        <v>468</v>
      </c>
      <c r="F1199" s="1" t="s">
        <v>468</v>
      </c>
      <c r="G1199" s="45">
        <f>SUM(G1200:G1201)</f>
        <v>3</v>
      </c>
    </row>
    <row r="1200" spans="1:7" x14ac:dyDescent="0.25">
      <c r="A1200" s="46"/>
      <c r="B1200" s="46" t="s">
        <v>1818</v>
      </c>
      <c r="C1200" s="47" t="s">
        <v>1845</v>
      </c>
      <c r="D1200" s="47"/>
      <c r="E1200" s="47"/>
      <c r="F1200" s="47"/>
      <c r="G1200" s="48"/>
    </row>
    <row r="1201" spans="1:7" x14ac:dyDescent="0.25">
      <c r="A1201" s="49"/>
      <c r="B1201" s="49"/>
      <c r="C1201" s="50">
        <v>3</v>
      </c>
      <c r="D1201" s="50"/>
      <c r="E1201" s="50"/>
      <c r="F1201" s="50"/>
      <c r="G1201" s="50">
        <f>PRODUCT(C1201:F1201)</f>
        <v>3</v>
      </c>
    </row>
    <row r="1203" spans="1:7" ht="45" customHeight="1" x14ac:dyDescent="0.25">
      <c r="A1203" s="43" t="s">
        <v>2390</v>
      </c>
      <c r="B1203" s="43" t="s">
        <v>827</v>
      </c>
      <c r="C1203" s="43" t="s">
        <v>475</v>
      </c>
      <c r="D1203" s="44" t="s">
        <v>31</v>
      </c>
      <c r="E1203" s="1" t="s">
        <v>476</v>
      </c>
      <c r="F1203" s="1" t="s">
        <v>476</v>
      </c>
      <c r="G1203" s="45">
        <f>SUM(G1204:G1205)</f>
        <v>1</v>
      </c>
    </row>
    <row r="1204" spans="1:7" x14ac:dyDescent="0.25">
      <c r="A1204" s="46"/>
      <c r="B1204" s="46" t="s">
        <v>1818</v>
      </c>
      <c r="C1204" s="47" t="s">
        <v>1845</v>
      </c>
      <c r="D1204" s="47"/>
      <c r="E1204" s="47"/>
      <c r="F1204" s="47"/>
      <c r="G1204" s="48"/>
    </row>
    <row r="1205" spans="1:7" x14ac:dyDescent="0.25">
      <c r="A1205" s="49"/>
      <c r="B1205" s="49"/>
      <c r="C1205" s="50">
        <v>1</v>
      </c>
      <c r="D1205" s="50"/>
      <c r="E1205" s="50"/>
      <c r="F1205" s="50"/>
      <c r="G1205" s="50">
        <f>PRODUCT(C1205:F1205)</f>
        <v>1</v>
      </c>
    </row>
    <row r="1207" spans="1:7" ht="45" customHeight="1" x14ac:dyDescent="0.25">
      <c r="A1207" s="43" t="s">
        <v>2391</v>
      </c>
      <c r="B1207" s="43" t="s">
        <v>827</v>
      </c>
      <c r="C1207" s="43" t="s">
        <v>477</v>
      </c>
      <c r="D1207" s="44" t="s">
        <v>31</v>
      </c>
      <c r="E1207" s="1" t="s">
        <v>478</v>
      </c>
      <c r="F1207" s="1" t="s">
        <v>478</v>
      </c>
      <c r="G1207" s="45">
        <f>SUM(G1208:G1209)</f>
        <v>2</v>
      </c>
    </row>
    <row r="1208" spans="1:7" x14ac:dyDescent="0.25">
      <c r="A1208" s="46"/>
      <c r="B1208" s="46" t="s">
        <v>1818</v>
      </c>
      <c r="C1208" s="47" t="s">
        <v>1845</v>
      </c>
      <c r="D1208" s="47"/>
      <c r="E1208" s="47"/>
      <c r="F1208" s="47"/>
      <c r="G1208" s="48"/>
    </row>
    <row r="1209" spans="1:7" x14ac:dyDescent="0.25">
      <c r="A1209" s="49"/>
      <c r="B1209" s="49"/>
      <c r="C1209" s="50">
        <v>2</v>
      </c>
      <c r="D1209" s="50"/>
      <c r="E1209" s="50"/>
      <c r="F1209" s="50"/>
      <c r="G1209" s="50">
        <f>PRODUCT(C1209:F1209)</f>
        <v>2</v>
      </c>
    </row>
    <row r="1211" spans="1:7" x14ac:dyDescent="0.25">
      <c r="B1211" t="s">
        <v>1815</v>
      </c>
      <c r="C1211" s="41" t="s">
        <v>7</v>
      </c>
      <c r="D1211" s="42" t="s">
        <v>8</v>
      </c>
      <c r="E1211" s="41" t="s">
        <v>9</v>
      </c>
    </row>
    <row r="1212" spans="1:7" x14ac:dyDescent="0.25">
      <c r="B1212" t="s">
        <v>1815</v>
      </c>
      <c r="C1212" s="41" t="s">
        <v>10</v>
      </c>
      <c r="D1212" s="42" t="s">
        <v>451</v>
      </c>
      <c r="E1212" s="41" t="s">
        <v>452</v>
      </c>
    </row>
    <row r="1213" spans="1:7" x14ac:dyDescent="0.25">
      <c r="B1213" t="s">
        <v>1815</v>
      </c>
      <c r="C1213" s="41" t="s">
        <v>85</v>
      </c>
      <c r="D1213" s="42" t="s">
        <v>146</v>
      </c>
      <c r="E1213" s="41" t="s">
        <v>147</v>
      </c>
    </row>
    <row r="1215" spans="1:7" ht="45" customHeight="1" x14ac:dyDescent="0.25">
      <c r="A1215" s="43" t="s">
        <v>2392</v>
      </c>
      <c r="B1215" s="43" t="s">
        <v>827</v>
      </c>
      <c r="C1215" s="43" t="s">
        <v>480</v>
      </c>
      <c r="D1215" s="44" t="s">
        <v>31</v>
      </c>
      <c r="E1215" s="1" t="s">
        <v>481</v>
      </c>
      <c r="F1215" s="1" t="s">
        <v>481</v>
      </c>
      <c r="G1215" s="45">
        <f>SUM(G1216:G1217)</f>
        <v>2</v>
      </c>
    </row>
    <row r="1216" spans="1:7" x14ac:dyDescent="0.25">
      <c r="A1216" s="46"/>
      <c r="B1216" s="46" t="s">
        <v>1818</v>
      </c>
      <c r="C1216" s="47" t="s">
        <v>1845</v>
      </c>
      <c r="D1216" s="47"/>
      <c r="E1216" s="47"/>
      <c r="F1216" s="47"/>
      <c r="G1216" s="48"/>
    </row>
    <row r="1217" spans="1:7" x14ac:dyDescent="0.25">
      <c r="A1217" s="49"/>
      <c r="B1217" s="49"/>
      <c r="C1217" s="50">
        <v>2</v>
      </c>
      <c r="D1217" s="50"/>
      <c r="E1217" s="50"/>
      <c r="F1217" s="50"/>
      <c r="G1217" s="50">
        <f>PRODUCT(C1217:F1217)</f>
        <v>2</v>
      </c>
    </row>
    <row r="1219" spans="1:7" ht="45" customHeight="1" x14ac:dyDescent="0.25">
      <c r="A1219" s="43" t="s">
        <v>2393</v>
      </c>
      <c r="B1219" s="43" t="s">
        <v>827</v>
      </c>
      <c r="C1219" s="43" t="s">
        <v>482</v>
      </c>
      <c r="D1219" s="44" t="s">
        <v>31</v>
      </c>
      <c r="E1219" s="1" t="s">
        <v>483</v>
      </c>
      <c r="F1219" s="1" t="s">
        <v>483</v>
      </c>
      <c r="G1219" s="45">
        <f>SUM(G1220:G1221)</f>
        <v>2</v>
      </c>
    </row>
    <row r="1220" spans="1:7" x14ac:dyDescent="0.25">
      <c r="A1220" s="46"/>
      <c r="B1220" s="46" t="s">
        <v>1818</v>
      </c>
      <c r="C1220" s="47" t="s">
        <v>1845</v>
      </c>
      <c r="D1220" s="47"/>
      <c r="E1220" s="47"/>
      <c r="F1220" s="47"/>
      <c r="G1220" s="48"/>
    </row>
    <row r="1221" spans="1:7" x14ac:dyDescent="0.25">
      <c r="A1221" s="49"/>
      <c r="B1221" s="49"/>
      <c r="C1221" s="50">
        <v>2</v>
      </c>
      <c r="D1221" s="50"/>
      <c r="E1221" s="50"/>
      <c r="F1221" s="50"/>
      <c r="G1221" s="50">
        <f>PRODUCT(C1221:F1221)</f>
        <v>2</v>
      </c>
    </row>
    <row r="1223" spans="1:7" ht="45" customHeight="1" x14ac:dyDescent="0.25">
      <c r="A1223" s="43" t="s">
        <v>2394</v>
      </c>
      <c r="B1223" s="43" t="s">
        <v>827</v>
      </c>
      <c r="C1223" s="43" t="s">
        <v>484</v>
      </c>
      <c r="D1223" s="44" t="s">
        <v>31</v>
      </c>
      <c r="E1223" s="1" t="s">
        <v>485</v>
      </c>
      <c r="F1223" s="1" t="s">
        <v>485</v>
      </c>
      <c r="G1223" s="45">
        <f>SUM(G1224:G1225)</f>
        <v>7</v>
      </c>
    </row>
    <row r="1224" spans="1:7" x14ac:dyDescent="0.25">
      <c r="A1224" s="46"/>
      <c r="B1224" s="46" t="s">
        <v>1818</v>
      </c>
      <c r="C1224" s="47" t="s">
        <v>1845</v>
      </c>
      <c r="D1224" s="47"/>
      <c r="E1224" s="47"/>
      <c r="F1224" s="47"/>
      <c r="G1224" s="48"/>
    </row>
    <row r="1225" spans="1:7" x14ac:dyDescent="0.25">
      <c r="A1225" s="49"/>
      <c r="B1225" s="49"/>
      <c r="C1225" s="50">
        <v>7</v>
      </c>
      <c r="D1225" s="50"/>
      <c r="E1225" s="50"/>
      <c r="F1225" s="50"/>
      <c r="G1225" s="50">
        <f>PRODUCT(C1225:F1225)</f>
        <v>7</v>
      </c>
    </row>
    <row r="1227" spans="1:7" ht="45" customHeight="1" x14ac:dyDescent="0.25">
      <c r="A1227" s="43" t="s">
        <v>2395</v>
      </c>
      <c r="B1227" s="43" t="s">
        <v>827</v>
      </c>
      <c r="C1227" s="43" t="s">
        <v>486</v>
      </c>
      <c r="D1227" s="44" t="s">
        <v>31</v>
      </c>
      <c r="E1227" s="1" t="s">
        <v>487</v>
      </c>
      <c r="F1227" s="1" t="s">
        <v>487</v>
      </c>
      <c r="G1227" s="45">
        <f>SUM(G1228:G1229)</f>
        <v>7</v>
      </c>
    </row>
    <row r="1228" spans="1:7" x14ac:dyDescent="0.25">
      <c r="A1228" s="46"/>
      <c r="B1228" s="46" t="s">
        <v>1818</v>
      </c>
      <c r="C1228" s="47" t="s">
        <v>2385</v>
      </c>
      <c r="D1228" s="47"/>
      <c r="E1228" s="47"/>
      <c r="F1228" s="47"/>
      <c r="G1228" s="48"/>
    </row>
    <row r="1229" spans="1:7" x14ac:dyDescent="0.25">
      <c r="A1229" s="49"/>
      <c r="B1229" s="49"/>
      <c r="C1229" s="50">
        <v>7</v>
      </c>
      <c r="D1229" s="50"/>
      <c r="E1229" s="50"/>
      <c r="F1229" s="50"/>
      <c r="G1229" s="50">
        <f>PRODUCT(C1229:F1229)</f>
        <v>7</v>
      </c>
    </row>
    <row r="1231" spans="1:7" ht="45" customHeight="1" x14ac:dyDescent="0.25">
      <c r="A1231" s="43" t="s">
        <v>2396</v>
      </c>
      <c r="B1231" s="43" t="s">
        <v>827</v>
      </c>
      <c r="C1231" s="43" t="s">
        <v>469</v>
      </c>
      <c r="D1231" s="44" t="s">
        <v>31</v>
      </c>
      <c r="E1231" s="1" t="s">
        <v>470</v>
      </c>
      <c r="F1231" s="1" t="s">
        <v>470</v>
      </c>
      <c r="G1231" s="45">
        <f>SUM(G1232:G1233)</f>
        <v>7</v>
      </c>
    </row>
    <row r="1232" spans="1:7" x14ac:dyDescent="0.25">
      <c r="A1232" s="46"/>
      <c r="B1232" s="46" t="s">
        <v>1818</v>
      </c>
      <c r="C1232" s="47" t="s">
        <v>2385</v>
      </c>
      <c r="D1232" s="47"/>
      <c r="E1232" s="47"/>
      <c r="F1232" s="47"/>
      <c r="G1232" s="48"/>
    </row>
    <row r="1233" spans="1:7" x14ac:dyDescent="0.25">
      <c r="A1233" s="49"/>
      <c r="B1233" s="49"/>
      <c r="C1233" s="50">
        <v>7</v>
      </c>
      <c r="D1233" s="50"/>
      <c r="E1233" s="50"/>
      <c r="F1233" s="50"/>
      <c r="G1233" s="50">
        <f>PRODUCT(C1233:F1233)</f>
        <v>7</v>
      </c>
    </row>
    <row r="1235" spans="1:7" ht="45" customHeight="1" x14ac:dyDescent="0.25">
      <c r="A1235" s="43" t="s">
        <v>2397</v>
      </c>
      <c r="B1235" s="43" t="s">
        <v>827</v>
      </c>
      <c r="C1235" s="43" t="s">
        <v>488</v>
      </c>
      <c r="D1235" s="44" t="s">
        <v>31</v>
      </c>
      <c r="E1235" s="1" t="s">
        <v>489</v>
      </c>
      <c r="F1235" s="1" t="s">
        <v>489</v>
      </c>
      <c r="G1235" s="45">
        <f>SUM(G1236:G1237)</f>
        <v>1</v>
      </c>
    </row>
    <row r="1236" spans="1:7" x14ac:dyDescent="0.25">
      <c r="A1236" s="46"/>
      <c r="B1236" s="46" t="s">
        <v>1818</v>
      </c>
      <c r="C1236" s="47" t="s">
        <v>1845</v>
      </c>
      <c r="D1236" s="47"/>
      <c r="E1236" s="47"/>
      <c r="F1236" s="47"/>
      <c r="G1236" s="48"/>
    </row>
    <row r="1237" spans="1:7" x14ac:dyDescent="0.25">
      <c r="A1237" s="49" t="s">
        <v>2051</v>
      </c>
      <c r="B1237" s="49"/>
      <c r="C1237" s="50">
        <v>1</v>
      </c>
      <c r="D1237" s="50"/>
      <c r="E1237" s="50"/>
      <c r="F1237" s="50"/>
      <c r="G1237" s="50">
        <f>PRODUCT(C1237:F1237)</f>
        <v>1</v>
      </c>
    </row>
    <row r="1239" spans="1:7" x14ac:dyDescent="0.25">
      <c r="B1239" t="s">
        <v>1815</v>
      </c>
      <c r="C1239" s="41" t="s">
        <v>7</v>
      </c>
      <c r="D1239" s="42" t="s">
        <v>8</v>
      </c>
      <c r="E1239" s="41" t="s">
        <v>9</v>
      </c>
    </row>
    <row r="1240" spans="1:7" x14ac:dyDescent="0.25">
      <c r="B1240" t="s">
        <v>1815</v>
      </c>
      <c r="C1240" s="41" t="s">
        <v>10</v>
      </c>
      <c r="D1240" s="42" t="s">
        <v>451</v>
      </c>
      <c r="E1240" s="41" t="s">
        <v>452</v>
      </c>
    </row>
    <row r="1241" spans="1:7" x14ac:dyDescent="0.25">
      <c r="B1241" t="s">
        <v>1815</v>
      </c>
      <c r="C1241" s="41" t="s">
        <v>85</v>
      </c>
      <c r="D1241" s="42" t="s">
        <v>193</v>
      </c>
      <c r="E1241" s="41" t="s">
        <v>490</v>
      </c>
    </row>
    <row r="1243" spans="1:7" ht="45" customHeight="1" x14ac:dyDescent="0.25">
      <c r="A1243" s="43" t="s">
        <v>2398</v>
      </c>
      <c r="B1243" s="43" t="s">
        <v>827</v>
      </c>
      <c r="C1243" s="43" t="s">
        <v>492</v>
      </c>
      <c r="D1243" s="44" t="s">
        <v>31</v>
      </c>
      <c r="E1243" s="1" t="s">
        <v>493</v>
      </c>
      <c r="F1243" s="1" t="s">
        <v>493</v>
      </c>
      <c r="G1243" s="45">
        <f>SUM(G1244:G1245)</f>
        <v>3</v>
      </c>
    </row>
    <row r="1244" spans="1:7" x14ac:dyDescent="0.25">
      <c r="A1244" s="46"/>
      <c r="B1244" s="46" t="s">
        <v>1818</v>
      </c>
      <c r="C1244" s="47" t="s">
        <v>1845</v>
      </c>
      <c r="D1244" s="47"/>
      <c r="E1244" s="47"/>
      <c r="F1244" s="47"/>
      <c r="G1244" s="48"/>
    </row>
    <row r="1245" spans="1:7" x14ac:dyDescent="0.25">
      <c r="A1245" s="49"/>
      <c r="B1245" s="49"/>
      <c r="C1245" s="50">
        <v>3</v>
      </c>
      <c r="D1245" s="50"/>
      <c r="E1245" s="50"/>
      <c r="F1245" s="50"/>
      <c r="G1245" s="50">
        <f>PRODUCT(C1245:F1245)</f>
        <v>3</v>
      </c>
    </row>
    <row r="1247" spans="1:7" x14ac:dyDescent="0.25">
      <c r="B1247" t="s">
        <v>1815</v>
      </c>
      <c r="C1247" s="41" t="s">
        <v>7</v>
      </c>
      <c r="D1247" s="42" t="s">
        <v>8</v>
      </c>
      <c r="E1247" s="41" t="s">
        <v>9</v>
      </c>
    </row>
    <row r="1248" spans="1:7" x14ac:dyDescent="0.25">
      <c r="B1248" t="s">
        <v>1815</v>
      </c>
      <c r="C1248" s="41" t="s">
        <v>10</v>
      </c>
      <c r="D1248" s="42" t="s">
        <v>451</v>
      </c>
      <c r="E1248" s="41" t="s">
        <v>452</v>
      </c>
    </row>
    <row r="1249" spans="1:7" x14ac:dyDescent="0.25">
      <c r="B1249" t="s">
        <v>1815</v>
      </c>
      <c r="C1249" s="41" t="s">
        <v>85</v>
      </c>
      <c r="D1249" s="42" t="s">
        <v>216</v>
      </c>
      <c r="E1249" s="41" t="s">
        <v>235</v>
      </c>
    </row>
    <row r="1251" spans="1:7" ht="45" customHeight="1" x14ac:dyDescent="0.25">
      <c r="A1251" s="43" t="s">
        <v>2399</v>
      </c>
      <c r="B1251" s="43" t="s">
        <v>827</v>
      </c>
      <c r="C1251" s="43" t="s">
        <v>495</v>
      </c>
      <c r="D1251" s="44" t="s">
        <v>31</v>
      </c>
      <c r="E1251" s="1" t="s">
        <v>496</v>
      </c>
      <c r="F1251" s="1" t="s">
        <v>496</v>
      </c>
      <c r="G1251" s="45">
        <f>SUM(G1252:G1253)</f>
        <v>1</v>
      </c>
    </row>
    <row r="1252" spans="1:7" x14ac:dyDescent="0.25">
      <c r="A1252" s="46"/>
      <c r="B1252" s="46" t="s">
        <v>1818</v>
      </c>
      <c r="C1252" s="47" t="s">
        <v>1845</v>
      </c>
      <c r="D1252" s="47"/>
      <c r="E1252" s="47"/>
      <c r="F1252" s="47"/>
      <c r="G1252" s="48"/>
    </row>
    <row r="1253" spans="1:7" x14ac:dyDescent="0.25">
      <c r="A1253" s="49"/>
      <c r="B1253" s="49"/>
      <c r="C1253" s="50">
        <v>1</v>
      </c>
      <c r="D1253" s="50"/>
      <c r="E1253" s="50"/>
      <c r="F1253" s="50"/>
      <c r="G1253" s="50">
        <f>PRODUCT(C1253:F1253)</f>
        <v>1</v>
      </c>
    </row>
    <row r="1255" spans="1:7" ht="45" customHeight="1" x14ac:dyDescent="0.25">
      <c r="A1255" s="43" t="s">
        <v>2400</v>
      </c>
      <c r="B1255" s="43" t="s">
        <v>827</v>
      </c>
      <c r="C1255" s="43" t="s">
        <v>497</v>
      </c>
      <c r="D1255" s="44" t="s">
        <v>31</v>
      </c>
      <c r="E1255" s="1" t="s">
        <v>498</v>
      </c>
      <c r="F1255" s="1" t="s">
        <v>498</v>
      </c>
      <c r="G1255" s="45">
        <f>SUM(G1256:G1257)</f>
        <v>1</v>
      </c>
    </row>
    <row r="1256" spans="1:7" x14ac:dyDescent="0.25">
      <c r="A1256" s="46"/>
      <c r="B1256" s="46" t="s">
        <v>1818</v>
      </c>
      <c r="C1256" s="47" t="s">
        <v>1845</v>
      </c>
      <c r="D1256" s="47"/>
      <c r="E1256" s="47"/>
      <c r="F1256" s="47"/>
      <c r="G1256" s="48"/>
    </row>
    <row r="1257" spans="1:7" x14ac:dyDescent="0.25">
      <c r="A1257" s="49"/>
      <c r="B1257" s="49"/>
      <c r="C1257" s="50">
        <v>1</v>
      </c>
      <c r="D1257" s="50"/>
      <c r="E1257" s="50"/>
      <c r="F1257" s="50"/>
      <c r="G1257" s="50">
        <f>PRODUCT(C1257:F1257)</f>
        <v>1</v>
      </c>
    </row>
    <row r="1259" spans="1:7" ht="45" customHeight="1" x14ac:dyDescent="0.25">
      <c r="A1259" s="43" t="s">
        <v>2401</v>
      </c>
      <c r="B1259" s="43" t="s">
        <v>827</v>
      </c>
      <c r="C1259" s="43" t="s">
        <v>499</v>
      </c>
      <c r="D1259" s="44" t="s">
        <v>31</v>
      </c>
      <c r="E1259" s="1" t="s">
        <v>500</v>
      </c>
      <c r="F1259" s="1" t="s">
        <v>500</v>
      </c>
      <c r="G1259" s="45">
        <f>SUM(G1260:G1261)</f>
        <v>1</v>
      </c>
    </row>
    <row r="1260" spans="1:7" x14ac:dyDescent="0.25">
      <c r="A1260" s="46"/>
      <c r="B1260" s="46" t="s">
        <v>1818</v>
      </c>
      <c r="C1260" s="47" t="s">
        <v>1845</v>
      </c>
      <c r="D1260" s="47"/>
      <c r="E1260" s="47"/>
      <c r="F1260" s="47"/>
      <c r="G1260" s="48"/>
    </row>
    <row r="1261" spans="1:7" x14ac:dyDescent="0.25">
      <c r="A1261" s="49"/>
      <c r="B1261" s="49"/>
      <c r="C1261" s="50">
        <v>1</v>
      </c>
      <c r="D1261" s="50"/>
      <c r="E1261" s="50"/>
      <c r="F1261" s="50"/>
      <c r="G1261" s="50">
        <f>PRODUCT(C1261:F1261)</f>
        <v>1</v>
      </c>
    </row>
    <row r="1263" spans="1:7" ht="45" customHeight="1" x14ac:dyDescent="0.25">
      <c r="A1263" s="43" t="s">
        <v>2402</v>
      </c>
      <c r="B1263" s="43" t="s">
        <v>827</v>
      </c>
      <c r="C1263" s="43" t="s">
        <v>407</v>
      </c>
      <c r="D1263" s="44" t="s">
        <v>31</v>
      </c>
      <c r="E1263" s="1" t="s">
        <v>408</v>
      </c>
      <c r="F1263" s="1" t="s">
        <v>408</v>
      </c>
      <c r="G1263" s="45">
        <f>SUM(G1264:G1265)</f>
        <v>1</v>
      </c>
    </row>
    <row r="1264" spans="1:7" x14ac:dyDescent="0.25">
      <c r="A1264" s="46" t="s">
        <v>2256</v>
      </c>
      <c r="B1264" s="46" t="s">
        <v>1818</v>
      </c>
      <c r="C1264" s="47" t="s">
        <v>1845</v>
      </c>
      <c r="D1264" s="47"/>
      <c r="E1264" s="47"/>
      <c r="F1264" s="47"/>
      <c r="G1264" s="48"/>
    </row>
    <row r="1265" spans="1:7" x14ac:dyDescent="0.25">
      <c r="A1265" s="49"/>
      <c r="B1265" s="49"/>
      <c r="C1265" s="50">
        <v>1</v>
      </c>
      <c r="D1265" s="50"/>
      <c r="E1265" s="50"/>
      <c r="F1265" s="50"/>
      <c r="G1265" s="50">
        <f>C1265</f>
        <v>1</v>
      </c>
    </row>
    <row r="1267" spans="1:7" x14ac:dyDescent="0.25">
      <c r="B1267" t="s">
        <v>1815</v>
      </c>
      <c r="C1267" s="41" t="s">
        <v>7</v>
      </c>
      <c r="D1267" s="42" t="s">
        <v>8</v>
      </c>
      <c r="E1267" s="41" t="s">
        <v>9</v>
      </c>
    </row>
    <row r="1268" spans="1:7" x14ac:dyDescent="0.25">
      <c r="B1268" t="s">
        <v>1815</v>
      </c>
      <c r="C1268" s="41" t="s">
        <v>10</v>
      </c>
      <c r="D1268" s="42" t="s">
        <v>501</v>
      </c>
      <c r="E1268" s="41" t="s">
        <v>502</v>
      </c>
    </row>
    <row r="1270" spans="1:7" ht="45" customHeight="1" x14ac:dyDescent="0.25">
      <c r="A1270" s="43" t="s">
        <v>2403</v>
      </c>
      <c r="B1270" s="43" t="s">
        <v>827</v>
      </c>
      <c r="C1270" s="43" t="s">
        <v>504</v>
      </c>
      <c r="D1270" s="44" t="s">
        <v>19</v>
      </c>
      <c r="E1270" s="1" t="s">
        <v>505</v>
      </c>
      <c r="F1270" s="1" t="s">
        <v>505</v>
      </c>
      <c r="G1270" s="45">
        <f>SUM(G1271:G1274)</f>
        <v>778.44399999999996</v>
      </c>
    </row>
    <row r="1271" spans="1:7" x14ac:dyDescent="0.25">
      <c r="A1271" s="49" t="s">
        <v>2404</v>
      </c>
      <c r="B1271" s="49"/>
      <c r="C1271" s="50"/>
      <c r="D1271" s="50">
        <v>429.27</v>
      </c>
      <c r="E1271" s="50">
        <v>1.1499999999999999</v>
      </c>
      <c r="F1271" s="50"/>
      <c r="G1271" s="50">
        <f>PRODUCT(C1271:F1271)</f>
        <v>493.66049999999996</v>
      </c>
    </row>
    <row r="1272" spans="1:7" x14ac:dyDescent="0.25">
      <c r="A1272" s="49" t="s">
        <v>2405</v>
      </c>
      <c r="B1272" s="49"/>
      <c r="C1272" s="50"/>
      <c r="D1272" s="50">
        <v>92.25</v>
      </c>
      <c r="E1272" s="50">
        <v>1.1499999999999999</v>
      </c>
      <c r="F1272" s="50"/>
      <c r="G1272" s="50">
        <f>PRODUCT(C1272:F1272)</f>
        <v>106.08749999999999</v>
      </c>
    </row>
    <row r="1273" spans="1:7" x14ac:dyDescent="0.25">
      <c r="A1273" s="49"/>
      <c r="B1273" s="49"/>
      <c r="C1273" s="50"/>
      <c r="D1273" s="50">
        <v>77.16</v>
      </c>
      <c r="E1273" s="50"/>
      <c r="F1273" s="50"/>
      <c r="G1273" s="50">
        <f>PRODUCT(C1273:F1273)</f>
        <v>77.16</v>
      </c>
    </row>
    <row r="1274" spans="1:7" x14ac:dyDescent="0.25">
      <c r="A1274" s="49" t="s">
        <v>2406</v>
      </c>
      <c r="B1274" s="49"/>
      <c r="C1274" s="50">
        <v>15</v>
      </c>
      <c r="D1274" s="50">
        <v>676.90666666666698</v>
      </c>
      <c r="E1274" s="50"/>
      <c r="F1274" s="50"/>
      <c r="G1274" s="50">
        <f>C1274 * D1274/100</f>
        <v>101.53600000000004</v>
      </c>
    </row>
    <row r="1276" spans="1:7" ht="45" customHeight="1" x14ac:dyDescent="0.25">
      <c r="A1276" s="43" t="s">
        <v>2407</v>
      </c>
      <c r="B1276" s="43" t="s">
        <v>827</v>
      </c>
      <c r="C1276" s="43" t="s">
        <v>506</v>
      </c>
      <c r="D1276" s="44" t="s">
        <v>19</v>
      </c>
      <c r="E1276" s="1" t="s">
        <v>271</v>
      </c>
      <c r="F1276" s="1" t="s">
        <v>271</v>
      </c>
      <c r="G1276" s="45">
        <f>SUM(G1277:G1280)</f>
        <v>778.44399999999996</v>
      </c>
    </row>
    <row r="1277" spans="1:7" x14ac:dyDescent="0.25">
      <c r="A1277" s="49" t="s">
        <v>2404</v>
      </c>
      <c r="B1277" s="49"/>
      <c r="C1277" s="50"/>
      <c r="D1277" s="50">
        <v>429.27</v>
      </c>
      <c r="E1277" s="50">
        <v>1.1499999999999999</v>
      </c>
      <c r="F1277" s="50"/>
      <c r="G1277" s="50">
        <f>PRODUCT(C1277:F1277)</f>
        <v>493.66049999999996</v>
      </c>
    </row>
    <row r="1278" spans="1:7" x14ac:dyDescent="0.25">
      <c r="A1278" s="49" t="s">
        <v>2405</v>
      </c>
      <c r="B1278" s="49"/>
      <c r="C1278" s="50"/>
      <c r="D1278" s="50">
        <v>92.25</v>
      </c>
      <c r="E1278" s="50">
        <v>1.1499999999999999</v>
      </c>
      <c r="F1278" s="50"/>
      <c r="G1278" s="50">
        <f>PRODUCT(C1278:F1278)</f>
        <v>106.08749999999999</v>
      </c>
    </row>
    <row r="1279" spans="1:7" x14ac:dyDescent="0.25">
      <c r="A1279" s="49"/>
      <c r="B1279" s="49"/>
      <c r="C1279" s="50"/>
      <c r="D1279" s="50">
        <v>77.16</v>
      </c>
      <c r="E1279" s="50"/>
      <c r="F1279" s="50"/>
      <c r="G1279" s="50">
        <f>PRODUCT(C1279:F1279)</f>
        <v>77.16</v>
      </c>
    </row>
    <row r="1280" spans="1:7" x14ac:dyDescent="0.25">
      <c r="A1280" s="49" t="s">
        <v>2406</v>
      </c>
      <c r="B1280" s="49"/>
      <c r="C1280" s="50">
        <v>15</v>
      </c>
      <c r="D1280" s="50">
        <v>676.90666666666698</v>
      </c>
      <c r="E1280" s="50"/>
      <c r="F1280" s="50"/>
      <c r="G1280" s="50">
        <f>C1280 * D1280/100</f>
        <v>101.53600000000004</v>
      </c>
    </row>
    <row r="1282" spans="1:7" ht="45" customHeight="1" x14ac:dyDescent="0.25">
      <c r="A1282" s="43" t="s">
        <v>2408</v>
      </c>
      <c r="B1282" s="43" t="s">
        <v>827</v>
      </c>
      <c r="C1282" s="43" t="s">
        <v>507</v>
      </c>
      <c r="D1282" s="44" t="s">
        <v>19</v>
      </c>
      <c r="E1282" s="1" t="s">
        <v>508</v>
      </c>
      <c r="F1282" s="1" t="s">
        <v>508</v>
      </c>
      <c r="G1282" s="45">
        <f>SUM(G1283:G1286)</f>
        <v>461.9</v>
      </c>
    </row>
    <row r="1283" spans="1:7" x14ac:dyDescent="0.25">
      <c r="A1283" s="46"/>
      <c r="B1283" s="46" t="s">
        <v>1818</v>
      </c>
      <c r="C1283" s="47" t="s">
        <v>1844</v>
      </c>
      <c r="D1283" s="47"/>
      <c r="E1283" s="47"/>
      <c r="F1283" s="47"/>
      <c r="G1283" s="48"/>
    </row>
    <row r="1284" spans="1:7" x14ac:dyDescent="0.25">
      <c r="A1284" s="49" t="s">
        <v>2409</v>
      </c>
      <c r="B1284" s="49"/>
      <c r="C1284" s="50">
        <v>140</v>
      </c>
      <c r="D1284" s="50"/>
      <c r="E1284" s="50"/>
      <c r="F1284" s="50"/>
      <c r="G1284" s="50">
        <f>PRODUCT(C1284:F1284)</f>
        <v>140</v>
      </c>
    </row>
    <row r="1285" spans="1:7" x14ac:dyDescent="0.25">
      <c r="A1285" s="49" t="s">
        <v>2410</v>
      </c>
      <c r="B1285" s="49"/>
      <c r="C1285" s="50">
        <v>206.9</v>
      </c>
      <c r="D1285" s="50"/>
      <c r="E1285" s="50"/>
      <c r="F1285" s="50"/>
      <c r="G1285" s="50">
        <f>PRODUCT(C1285:F1285)</f>
        <v>206.9</v>
      </c>
    </row>
    <row r="1286" spans="1:7" x14ac:dyDescent="0.25">
      <c r="A1286" s="49" t="s">
        <v>2411</v>
      </c>
      <c r="B1286" s="49"/>
      <c r="C1286" s="50">
        <v>115</v>
      </c>
      <c r="D1286" s="50"/>
      <c r="E1286" s="50"/>
      <c r="F1286" s="50"/>
      <c r="G1286" s="50">
        <f>PRODUCT(C1286:F1286)</f>
        <v>115</v>
      </c>
    </row>
    <row r="1288" spans="1:7" ht="45" customHeight="1" x14ac:dyDescent="0.25">
      <c r="A1288" s="43" t="s">
        <v>2412</v>
      </c>
      <c r="B1288" s="43" t="s">
        <v>827</v>
      </c>
      <c r="C1288" s="43" t="s">
        <v>509</v>
      </c>
      <c r="D1288" s="44" t="s">
        <v>19</v>
      </c>
      <c r="E1288" s="1" t="s">
        <v>510</v>
      </c>
      <c r="F1288" s="1" t="s">
        <v>510</v>
      </c>
      <c r="G1288" s="45">
        <f>SUM(G1289:G1290)</f>
        <v>206.9</v>
      </c>
    </row>
    <row r="1289" spans="1:7" x14ac:dyDescent="0.25">
      <c r="A1289" s="46"/>
      <c r="B1289" s="46" t="s">
        <v>1818</v>
      </c>
      <c r="C1289" s="47" t="s">
        <v>1844</v>
      </c>
      <c r="D1289" s="47"/>
      <c r="E1289" s="47"/>
      <c r="F1289" s="47"/>
      <c r="G1289" s="48"/>
    </row>
    <row r="1290" spans="1:7" x14ac:dyDescent="0.25">
      <c r="A1290" s="49" t="s">
        <v>2410</v>
      </c>
      <c r="B1290" s="49"/>
      <c r="C1290" s="50">
        <v>206.9</v>
      </c>
      <c r="D1290" s="50"/>
      <c r="E1290" s="50"/>
      <c r="F1290" s="50"/>
      <c r="G1290" s="50">
        <f>PRODUCT(C1290:F1290)</f>
        <v>206.9</v>
      </c>
    </row>
    <row r="1292" spans="1:7" ht="45" customHeight="1" x14ac:dyDescent="0.25">
      <c r="A1292" s="43" t="s">
        <v>2413</v>
      </c>
      <c r="B1292" s="43" t="s">
        <v>827</v>
      </c>
      <c r="C1292" s="43" t="s">
        <v>511</v>
      </c>
      <c r="D1292" s="44" t="s">
        <v>19</v>
      </c>
      <c r="E1292" s="1" t="s">
        <v>512</v>
      </c>
      <c r="F1292" s="1" t="s">
        <v>512</v>
      </c>
      <c r="G1292" s="45">
        <f>SUM(G1293:G1294)</f>
        <v>140</v>
      </c>
    </row>
    <row r="1293" spans="1:7" x14ac:dyDescent="0.25">
      <c r="A1293" s="46"/>
      <c r="B1293" s="46" t="s">
        <v>1818</v>
      </c>
      <c r="C1293" s="47" t="s">
        <v>1844</v>
      </c>
      <c r="D1293" s="47"/>
      <c r="E1293" s="47"/>
      <c r="F1293" s="47"/>
      <c r="G1293" s="48"/>
    </row>
    <row r="1294" spans="1:7" x14ac:dyDescent="0.25">
      <c r="A1294" s="49" t="s">
        <v>2409</v>
      </c>
      <c r="B1294" s="49"/>
      <c r="C1294" s="50">
        <v>140</v>
      </c>
      <c r="D1294" s="50"/>
      <c r="E1294" s="50"/>
      <c r="F1294" s="50"/>
      <c r="G1294" s="50">
        <f>PRODUCT(C1294:F1294)</f>
        <v>140</v>
      </c>
    </row>
    <row r="1296" spans="1:7" ht="45" customHeight="1" x14ac:dyDescent="0.25">
      <c r="A1296" s="43" t="s">
        <v>2414</v>
      </c>
      <c r="B1296" s="43" t="s">
        <v>827</v>
      </c>
      <c r="C1296" s="43" t="s">
        <v>513</v>
      </c>
      <c r="D1296" s="44" t="s">
        <v>19</v>
      </c>
      <c r="E1296" s="1" t="s">
        <v>514</v>
      </c>
      <c r="F1296" s="1" t="s">
        <v>514</v>
      </c>
      <c r="G1296" s="45">
        <f>SUM(G1297:G1298)</f>
        <v>115</v>
      </c>
    </row>
    <row r="1297" spans="1:7" x14ac:dyDescent="0.25">
      <c r="A1297" s="46"/>
      <c r="B1297" s="46" t="s">
        <v>1818</v>
      </c>
      <c r="C1297" s="47" t="s">
        <v>1844</v>
      </c>
      <c r="D1297" s="47"/>
      <c r="E1297" s="47"/>
      <c r="F1297" s="47"/>
      <c r="G1297" s="48"/>
    </row>
    <row r="1298" spans="1:7" x14ac:dyDescent="0.25">
      <c r="A1298" s="49" t="s">
        <v>2411</v>
      </c>
      <c r="B1298" s="49"/>
      <c r="C1298" s="50">
        <v>115</v>
      </c>
      <c r="D1298" s="50"/>
      <c r="E1298" s="50"/>
      <c r="F1298" s="50"/>
      <c r="G1298" s="50">
        <f>PRODUCT(C1298:F1298)</f>
        <v>115</v>
      </c>
    </row>
    <row r="1300" spans="1:7" x14ac:dyDescent="0.25">
      <c r="B1300" t="s">
        <v>1815</v>
      </c>
      <c r="C1300" s="41" t="s">
        <v>7</v>
      </c>
      <c r="D1300" s="42" t="s">
        <v>8</v>
      </c>
      <c r="E1300" s="41" t="s">
        <v>9</v>
      </c>
    </row>
    <row r="1301" spans="1:7" x14ac:dyDescent="0.25">
      <c r="B1301" t="s">
        <v>1815</v>
      </c>
      <c r="C1301" s="41" t="s">
        <v>10</v>
      </c>
      <c r="D1301" s="42" t="s">
        <v>515</v>
      </c>
      <c r="E1301" s="41" t="s">
        <v>516</v>
      </c>
    </row>
    <row r="1303" spans="1:7" ht="45" customHeight="1" x14ac:dyDescent="0.25">
      <c r="A1303" s="43" t="s">
        <v>2415</v>
      </c>
      <c r="B1303" s="43" t="s">
        <v>827</v>
      </c>
      <c r="C1303" s="43" t="s">
        <v>518</v>
      </c>
      <c r="D1303" s="44" t="s">
        <v>31</v>
      </c>
      <c r="E1303" s="1" t="s">
        <v>519</v>
      </c>
      <c r="F1303" s="1" t="s">
        <v>519</v>
      </c>
      <c r="G1303" s="45">
        <f>SUM(G1304:G1304)</f>
        <v>1</v>
      </c>
    </row>
    <row r="1304" spans="1:7" x14ac:dyDescent="0.25">
      <c r="A1304" s="49"/>
      <c r="B1304" s="49"/>
      <c r="C1304" s="50">
        <v>1</v>
      </c>
      <c r="D1304" s="50"/>
      <c r="E1304" s="50"/>
      <c r="F1304" s="50"/>
      <c r="G1304" s="50">
        <f>PRODUCT(C1304:F1304)</f>
        <v>1</v>
      </c>
    </row>
  </sheetData>
  <sheetProtection sheet="1"/>
  <mergeCells count="223">
    <mergeCell ref="E1270:F1270"/>
    <mergeCell ref="E1276:F1276"/>
    <mergeCell ref="E1282:F1282"/>
    <mergeCell ref="E1288:F1288"/>
    <mergeCell ref="E1292:F1292"/>
    <mergeCell ref="E1296:F1296"/>
    <mergeCell ref="E1303:F1303"/>
    <mergeCell ref="E1223:F1223"/>
    <mergeCell ref="E1227:F1227"/>
    <mergeCell ref="E1231:F1231"/>
    <mergeCell ref="E1235:F1235"/>
    <mergeCell ref="E1243:F1243"/>
    <mergeCell ref="E1251:F1251"/>
    <mergeCell ref="E1255:F1255"/>
    <mergeCell ref="E1259:F1259"/>
    <mergeCell ref="E1263:F1263"/>
    <mergeCell ref="E1179:F1179"/>
    <mergeCell ref="E1187:F1187"/>
    <mergeCell ref="E1191:F1191"/>
    <mergeCell ref="E1195:F1195"/>
    <mergeCell ref="E1199:F1199"/>
    <mergeCell ref="E1203:F1203"/>
    <mergeCell ref="E1207:F1207"/>
    <mergeCell ref="E1215:F1215"/>
    <mergeCell ref="E1219:F1219"/>
    <mergeCell ref="E1131:F1131"/>
    <mergeCell ref="E1135:F1135"/>
    <mergeCell ref="E1144:F1144"/>
    <mergeCell ref="E1151:F1151"/>
    <mergeCell ref="E1155:F1155"/>
    <mergeCell ref="E1159:F1159"/>
    <mergeCell ref="E1167:F1167"/>
    <mergeCell ref="E1171:F1171"/>
    <mergeCell ref="E1175:F1175"/>
    <mergeCell ref="E1080:F1080"/>
    <mergeCell ref="E1087:F1087"/>
    <mergeCell ref="E1094:F1094"/>
    <mergeCell ref="E1102:F1102"/>
    <mergeCell ref="E1106:F1106"/>
    <mergeCell ref="E1110:F1110"/>
    <mergeCell ref="E1114:F1114"/>
    <mergeCell ref="E1123:F1123"/>
    <mergeCell ref="E1127:F1127"/>
    <mergeCell ref="E1023:F1023"/>
    <mergeCell ref="E1028:F1028"/>
    <mergeCell ref="E1038:F1038"/>
    <mergeCell ref="E1042:F1042"/>
    <mergeCell ref="E1050:F1050"/>
    <mergeCell ref="E1054:F1054"/>
    <mergeCell ref="E1058:F1058"/>
    <mergeCell ref="E1066:F1066"/>
    <mergeCell ref="E1073:F1073"/>
    <mergeCell ref="E967:F967"/>
    <mergeCell ref="E971:F971"/>
    <mergeCell ref="E975:F975"/>
    <mergeCell ref="E981:F981"/>
    <mergeCell ref="E990:F990"/>
    <mergeCell ref="E995:F995"/>
    <mergeCell ref="E1006:F1006"/>
    <mergeCell ref="E1010:F1010"/>
    <mergeCell ref="E1014:F1014"/>
    <mergeCell ref="E893:F893"/>
    <mergeCell ref="E902:F902"/>
    <mergeCell ref="E917:F917"/>
    <mergeCell ref="E927:F927"/>
    <mergeCell ref="E936:F936"/>
    <mergeCell ref="E940:F940"/>
    <mergeCell ref="E953:F953"/>
    <mergeCell ref="E958:F958"/>
    <mergeCell ref="E963:F963"/>
    <mergeCell ref="E845:F845"/>
    <mergeCell ref="E850:F850"/>
    <mergeCell ref="E859:F859"/>
    <mergeCell ref="E864:F864"/>
    <mergeCell ref="E868:F868"/>
    <mergeCell ref="E872:F872"/>
    <mergeCell ref="E876:F876"/>
    <mergeCell ref="E885:F885"/>
    <mergeCell ref="E889:F889"/>
    <mergeCell ref="E787:F787"/>
    <mergeCell ref="E796:F796"/>
    <mergeCell ref="E802:F802"/>
    <mergeCell ref="E810:F810"/>
    <mergeCell ref="E816:F816"/>
    <mergeCell ref="E821:F821"/>
    <mergeCell ref="E828:F828"/>
    <mergeCell ref="E836:F836"/>
    <mergeCell ref="E841:F841"/>
    <mergeCell ref="E741:F741"/>
    <mergeCell ref="E746:F746"/>
    <mergeCell ref="E751:F751"/>
    <mergeCell ref="E756:F756"/>
    <mergeCell ref="E760:F760"/>
    <mergeCell ref="E764:F764"/>
    <mergeCell ref="E768:F768"/>
    <mergeCell ref="E779:F779"/>
    <mergeCell ref="E783:F783"/>
    <mergeCell ref="E685:F685"/>
    <mergeCell ref="E689:F689"/>
    <mergeCell ref="E693:F693"/>
    <mergeCell ref="E697:F697"/>
    <mergeCell ref="E701:F701"/>
    <mergeCell ref="E705:F705"/>
    <mergeCell ref="E714:F714"/>
    <mergeCell ref="E718:F718"/>
    <mergeCell ref="E727:F727"/>
    <mergeCell ref="E619:F619"/>
    <mergeCell ref="E623:F623"/>
    <mergeCell ref="E627:F627"/>
    <mergeCell ref="E636:F636"/>
    <mergeCell ref="E644:F644"/>
    <mergeCell ref="E652:F652"/>
    <mergeCell ref="E660:F660"/>
    <mergeCell ref="E668:F668"/>
    <mergeCell ref="E676:F676"/>
    <mergeCell ref="E558:F558"/>
    <mergeCell ref="E563:F563"/>
    <mergeCell ref="E579:F579"/>
    <mergeCell ref="E583:F583"/>
    <mergeCell ref="E592:F592"/>
    <mergeCell ref="E603:F603"/>
    <mergeCell ref="E607:F607"/>
    <mergeCell ref="E611:F611"/>
    <mergeCell ref="E615:F615"/>
    <mergeCell ref="E507:F507"/>
    <mergeCell ref="E510:F510"/>
    <mergeCell ref="E517:F517"/>
    <mergeCell ref="E521:F521"/>
    <mergeCell ref="E525:F525"/>
    <mergeCell ref="E529:F529"/>
    <mergeCell ref="E537:F537"/>
    <mergeCell ref="E541:F541"/>
    <mergeCell ref="E549:F549"/>
    <mergeCell ref="E456:F456"/>
    <mergeCell ref="E469:F469"/>
    <mergeCell ref="E473:F473"/>
    <mergeCell ref="E477:F477"/>
    <mergeCell ref="E482:F482"/>
    <mergeCell ref="E486:F486"/>
    <mergeCell ref="E491:F491"/>
    <mergeCell ref="E497:F497"/>
    <mergeCell ref="E501:F501"/>
    <mergeCell ref="E412:F412"/>
    <mergeCell ref="E416:F416"/>
    <mergeCell ref="E424:F424"/>
    <mergeCell ref="E428:F428"/>
    <mergeCell ref="E432:F432"/>
    <mergeCell ref="E436:F436"/>
    <mergeCell ref="E440:F440"/>
    <mergeCell ref="E444:F444"/>
    <mergeCell ref="E448:F448"/>
    <mergeCell ref="E362:F362"/>
    <mergeCell ref="E369:F369"/>
    <mergeCell ref="E380:F380"/>
    <mergeCell ref="E384:F384"/>
    <mergeCell ref="E388:F388"/>
    <mergeCell ref="E392:F392"/>
    <mergeCell ref="E400:F400"/>
    <mergeCell ref="E404:F404"/>
    <mergeCell ref="E408:F408"/>
    <mergeCell ref="E315:F315"/>
    <mergeCell ref="E322:F322"/>
    <mergeCell ref="E326:F326"/>
    <mergeCell ref="E330:F330"/>
    <mergeCell ref="E334:F334"/>
    <mergeCell ref="E338:F338"/>
    <mergeCell ref="E342:F342"/>
    <mergeCell ref="E350:F350"/>
    <mergeCell ref="E356:F356"/>
    <mergeCell ref="E260:F260"/>
    <mergeCell ref="E266:F266"/>
    <mergeCell ref="E272:F272"/>
    <mergeCell ref="E275:F275"/>
    <mergeCell ref="E279:F279"/>
    <mergeCell ref="E282:F282"/>
    <mergeCell ref="E290:F290"/>
    <mergeCell ref="E295:F295"/>
    <mergeCell ref="E306:F306"/>
    <mergeCell ref="E163:F163"/>
    <mergeCell ref="E175:F175"/>
    <mergeCell ref="E182:F182"/>
    <mergeCell ref="E187:F187"/>
    <mergeCell ref="E192:F192"/>
    <mergeCell ref="E199:F199"/>
    <mergeCell ref="E217:F217"/>
    <mergeCell ref="E220:F220"/>
    <mergeCell ref="E252:F252"/>
    <mergeCell ref="E115:F115"/>
    <mergeCell ref="E120:F120"/>
    <mergeCell ref="E126:F126"/>
    <mergeCell ref="E129:F129"/>
    <mergeCell ref="E134:F134"/>
    <mergeCell ref="E138:F138"/>
    <mergeCell ref="E141:F141"/>
    <mergeCell ref="E144:F144"/>
    <mergeCell ref="E147:F147"/>
    <mergeCell ref="E78:F78"/>
    <mergeCell ref="E82:F82"/>
    <mergeCell ref="E86:F86"/>
    <mergeCell ref="E90:F90"/>
    <mergeCell ref="E94:F94"/>
    <mergeCell ref="E99:F99"/>
    <mergeCell ref="E103:F103"/>
    <mergeCell ref="E107:F107"/>
    <mergeCell ref="E111:F111"/>
    <mergeCell ref="E37:F37"/>
    <mergeCell ref="E43:F43"/>
    <mergeCell ref="E47:F47"/>
    <mergeCell ref="E51:F51"/>
    <mergeCell ref="E55:F55"/>
    <mergeCell ref="E59:F59"/>
    <mergeCell ref="E64:F64"/>
    <mergeCell ref="E68:F68"/>
    <mergeCell ref="E74:F74"/>
    <mergeCell ref="E1:H1"/>
    <mergeCell ref="E2:H2"/>
    <mergeCell ref="E3:H3"/>
    <mergeCell ref="E4:H4"/>
    <mergeCell ref="C6:G6"/>
    <mergeCell ref="E13:F13"/>
    <mergeCell ref="E20:F20"/>
    <mergeCell ref="E24:F24"/>
    <mergeCell ref="E31:F3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128682664DDA14FB938CCA239A11A6A" ma:contentTypeVersion="11" ma:contentTypeDescription="Crear nuevo documento." ma:contentTypeScope="" ma:versionID="9bb9394a2c620aeb456825af592bc163">
  <xsd:schema xmlns:xsd="http://www.w3.org/2001/XMLSchema" xmlns:xs="http://www.w3.org/2001/XMLSchema" xmlns:p="http://schemas.microsoft.com/office/2006/metadata/properties" xmlns:ns3="dbcc02a1-07f4-4264-9168-2ec7f53335ab" targetNamespace="http://schemas.microsoft.com/office/2006/metadata/properties" ma:root="true" ma:fieldsID="a810f74de68de1afc01373f972f32f2e" ns3:_="">
    <xsd:import namespace="dbcc02a1-07f4-4264-9168-2ec7f53335a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cc02a1-07f4-4264-9168-2ec7f53335a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bcc02a1-07f4-4264-9168-2ec7f53335ab" xsi:nil="true"/>
  </documentManagement>
</p:properties>
</file>

<file path=customXml/itemProps1.xml><?xml version="1.0" encoding="utf-8"?>
<ds:datastoreItem xmlns:ds="http://schemas.openxmlformats.org/officeDocument/2006/customXml" ds:itemID="{9B78B412-6716-493D-B0E4-14A5E3F51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cc02a1-07f4-4264-9168-2ec7f5333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1F807D-BB29-47F6-B1B9-333591751AD7}">
  <ds:schemaRefs>
    <ds:schemaRef ds:uri="http://schemas.microsoft.com/sharepoint/v3/contenttype/forms"/>
  </ds:schemaRefs>
</ds:datastoreItem>
</file>

<file path=customXml/itemProps3.xml><?xml version="1.0" encoding="utf-8"?>
<ds:datastoreItem xmlns:ds="http://schemas.openxmlformats.org/officeDocument/2006/customXml" ds:itemID="{63CEC7F3-2934-437B-83DE-7804F2A032D0}">
  <ds:schemaRefs>
    <ds:schemaRef ds:uri="http://schemas.openxmlformats.org/package/2006/metadata/core-properties"/>
    <ds:schemaRef ds:uri="dbcc02a1-07f4-4264-9168-2ec7f53335ab"/>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T-PRES</vt:lpstr>
      <vt:lpstr>T-APU</vt:lpstr>
      <vt:lpstr>T-SMP</vt:lpstr>
      <vt:lpstr>T-DIM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Perez Sanchez, Meritxell</dc:creator>
  <cp:lastModifiedBy>Perez Sanchez, Meritxell</cp:lastModifiedBy>
  <cp:lastPrinted>2026-09-24T06:58:26Z</cp:lastPrinted>
  <dcterms:created xsi:type="dcterms:W3CDTF">2026-07-10T10:33:54Z</dcterms:created>
  <dcterms:modified xsi:type="dcterms:W3CDTF">2026-09-24T07:56:21Z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0x0101009128682664DDA14FB938CCA239A11A6A</vt:lpwstr>
  </property>
</Properties>
</file>