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iana\Desktop\"/>
    </mc:Choice>
  </mc:AlternateContent>
  <xr:revisionPtr revIDLastSave="0" documentId="8_{DB2BDD0B-8148-4C7C-BD66-1CD5C499E67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1" l="1"/>
  <c r="M21" i="1" s="1"/>
  <c r="N21" i="1" s="1"/>
  <c r="J21" i="1"/>
  <c r="L20" i="1"/>
  <c r="M20" i="1" s="1"/>
  <c r="N20" i="1" s="1"/>
  <c r="J20" i="1"/>
  <c r="L19" i="1"/>
  <c r="M19" i="1" s="1"/>
  <c r="N19" i="1" s="1"/>
  <c r="J19" i="1"/>
  <c r="L18" i="1"/>
  <c r="M18" i="1" s="1"/>
  <c r="N18" i="1" s="1"/>
  <c r="J18" i="1"/>
  <c r="L17" i="1"/>
  <c r="M17" i="1" s="1"/>
  <c r="N17" i="1" s="1"/>
  <c r="J17" i="1"/>
  <c r="L16" i="1"/>
  <c r="M16" i="1" s="1"/>
  <c r="N16" i="1" s="1"/>
  <c r="J16" i="1"/>
  <c r="L15" i="1"/>
  <c r="M15" i="1" s="1"/>
  <c r="N15" i="1" s="1"/>
  <c r="J15" i="1"/>
  <c r="L14" i="1"/>
  <c r="M14" i="1" s="1"/>
  <c r="N14" i="1" s="1"/>
  <c r="J14" i="1"/>
  <c r="L13" i="1"/>
  <c r="M13" i="1" s="1"/>
  <c r="N13" i="1" s="1"/>
  <c r="J13" i="1"/>
  <c r="L12" i="1"/>
  <c r="M12" i="1" s="1"/>
  <c r="N12" i="1" s="1"/>
  <c r="J12" i="1"/>
  <c r="L11" i="1"/>
  <c r="M11" i="1" s="1"/>
  <c r="N11" i="1" s="1"/>
  <c r="J11" i="1"/>
  <c r="L10" i="1"/>
  <c r="M10" i="1" s="1"/>
  <c r="N10" i="1" s="1"/>
  <c r="J10" i="1"/>
  <c r="M9" i="1"/>
  <c r="N9" i="1" s="1"/>
  <c r="L9" i="1"/>
  <c r="J9" i="1"/>
  <c r="L8" i="1"/>
  <c r="M8" i="1" s="1"/>
  <c r="N8" i="1" s="1"/>
  <c r="J8" i="1"/>
  <c r="L7" i="1"/>
  <c r="M7" i="1" s="1"/>
  <c r="N7" i="1" s="1"/>
  <c r="J7" i="1"/>
  <c r="L6" i="1"/>
  <c r="M6" i="1" s="1"/>
  <c r="N6" i="1" s="1"/>
  <c r="J6" i="1"/>
  <c r="L5" i="1"/>
  <c r="M5" i="1" s="1"/>
  <c r="N5" i="1" s="1"/>
  <c r="J5" i="1"/>
  <c r="L4" i="1"/>
  <c r="M4" i="1" s="1"/>
  <c r="N4" i="1" s="1"/>
  <c r="J4" i="1"/>
  <c r="L3" i="1"/>
  <c r="M3" i="1" s="1"/>
  <c r="N3" i="1" s="1"/>
  <c r="J3" i="1"/>
  <c r="L2" i="1"/>
  <c r="M2" i="1" s="1"/>
  <c r="J2" i="1"/>
  <c r="J22" i="1" s="1"/>
  <c r="N2" i="1" l="1"/>
  <c r="N22" i="1" s="1"/>
  <c r="M22" i="1"/>
  <c r="K22" i="1" s="1"/>
</calcChain>
</file>

<file path=xl/sharedStrings.xml><?xml version="1.0" encoding="utf-8"?>
<sst xmlns="http://schemas.openxmlformats.org/spreadsheetml/2006/main" count="36" uniqueCount="26">
  <si>
    <t>It.</t>
  </si>
  <si>
    <t>Unitats</t>
  </si>
  <si>
    <t>ProductId</t>
  </si>
  <si>
    <t>SkuId</t>
  </si>
  <si>
    <t>Productes amb preus de referencia del mes de maig 2024</t>
  </si>
  <si>
    <t>Període subscripció</t>
  </si>
  <si>
    <t>Preu unitat, exclòs IVA</t>
  </si>
  <si>
    <t>Pagament mensual/ anual</t>
  </si>
  <si>
    <t>Durada contracte en mesos</t>
  </si>
  <si>
    <t>Preu total exclòs IVA</t>
  </si>
  <si>
    <t>% de Descompte a complimentar pel licitador</t>
  </si>
  <si>
    <t>Preu unitari ofert exclòs IVA</t>
  </si>
  <si>
    <t>Preu total ofert exclòs IVA</t>
  </si>
  <si>
    <t>Preu total ofert IVA inclòs</t>
  </si>
  <si>
    <t>CFQ7TTC0LCHC</t>
  </si>
  <si>
    <t>Microsoft 365 Business Premium</t>
  </si>
  <si>
    <t>Anual</t>
  </si>
  <si>
    <t>Total</t>
  </si>
  <si>
    <t>CFQ7TTC0LDPB</t>
  </si>
  <si>
    <t>Microsoft 365 Business Standard</t>
  </si>
  <si>
    <t>CFQ7TTC0LH18</t>
  </si>
  <si>
    <t>Microsoft 365 Business Basic</t>
  </si>
  <si>
    <t>CFQ7TTC0LH1F</t>
  </si>
  <si>
    <t>000P</t>
  </si>
  <si>
    <t>Microsoft Copilot Studio</t>
  </si>
  <si>
    <t>Microsoft Copilot Studio User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</si>
</sst>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3" borderId="0" xfId="0" applyFill="1"/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0" fillId="3" borderId="2" xfId="0" applyFill="1" applyBorder="1"/>
    <xf numFmtId="164" fontId="0" fillId="0" borderId="0" xfId="0" applyNumberFormat="1"/>
    <xf numFmtId="10" fontId="0" fillId="5" borderId="0" xfId="0" applyNumberFormat="1" applyFill="1"/>
    <xf numFmtId="44" fontId="0" fillId="0" borderId="0" xfId="0" applyNumberFormat="1"/>
    <xf numFmtId="9" fontId="0" fillId="5" borderId="0" xfId="0" applyNumberFormat="1" applyFill="1"/>
    <xf numFmtId="164" fontId="0" fillId="4" borderId="2" xfId="0" applyNumberFormat="1" applyFill="1" applyBorder="1"/>
  </cellXfs>
  <cellStyles count="1">
    <cellStyle name="Normal" xfId="0" builtinId="0"/>
  </cellStyles>
  <dxfs count="18"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4" formatCode="#,##0.00\ &quot;€&quot;"/>
    </dxf>
    <dxf>
      <numFmt numFmtId="164" formatCode="#,##0.00\ &quot;€&quot;"/>
    </dxf>
    <dxf>
      <numFmt numFmtId="13" formatCode="0%"/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numFmt numFmtId="34" formatCode="_-* #,##0.00\ &quot;€&quot;_-;\-* #,##0.00\ &quot;€&quot;_-;_-* &quot;-&quot;??\ &quot;€&quot;_-;_-@_-"/>
    </dxf>
    <dxf>
      <numFmt numFmtId="164" formatCode="#,##0.00\ &quot;€&quot;"/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outline="0">
        <right style="thin">
          <color indexed="64"/>
        </right>
      </border>
    </dxf>
    <dxf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PreusOferta" displayName="TablaPreusOferta" ref="A1:N22" totalsRowCount="1" headerRowDxfId="17">
  <autoFilter ref="A1:N21" xr:uid="{00000000-0009-0000-0100-000001000000}"/>
  <tableColumns count="14">
    <tableColumn id="6" xr3:uid="{00000000-0010-0000-0000-000006000000}" name="It." totalsRowLabel="Total"/>
    <tableColumn id="14" xr3:uid="{00000000-0010-0000-0000-00000E000000}" name="Unitats" dataDxfId="16"/>
    <tableColumn id="19" xr3:uid="{00000000-0010-0000-0000-000013000000}" name="ProductId" dataDxfId="15"/>
    <tableColumn id="18" xr3:uid="{00000000-0010-0000-0000-000012000000}" name="SkuId" dataDxfId="14"/>
    <tableColumn id="1" xr3:uid="{00000000-0010-0000-0000-000001000000}" name="Productes amb preus de referencia del mes de maig 2024" dataDxfId="13"/>
    <tableColumn id="2" xr3:uid="{00000000-0010-0000-0000-000002000000}" name="Període subscripció" dataDxfId="12"/>
    <tableColumn id="4" xr3:uid="{00000000-0010-0000-0000-000004000000}" name="Preu unitat, exclòs IVA" dataDxfId="11"/>
    <tableColumn id="17" xr3:uid="{00000000-0010-0000-0000-000011000000}" name="Pagament mensual/ anual" dataDxfId="10"/>
    <tableColumn id="3" xr3:uid="{00000000-0010-0000-0000-000003000000}" name="Durada contracte en mesos" dataDxfId="9"/>
    <tableColumn id="5" xr3:uid="{00000000-0010-0000-0000-000005000000}" name="Preu total exclòs IVA" totalsRowFunction="sum" dataDxfId="8" totalsRowDxfId="7">
      <calculatedColumnFormula>TablaPreusOferta[[#This Row],[Preu unitat, exclòs IVA]]*TablaPreusOferta[[#This Row],[Unitats]]*TablaPreusOferta[[#This Row],[Durada contracte en mesos]]</calculatedColumnFormula>
    </tableColumn>
    <tableColumn id="7" xr3:uid="{00000000-0010-0000-0000-000007000000}" name="% de Descompte a complimentar pel licitador" totalsRowFunction="custom" dataDxfId="6" totalsRowDxfId="5">
      <totalsRowFormula>100%-TablaPreusOferta[[#Totals],[Preu total ofert exclòs IVA]]/TablaPreusOferta[[#Totals],[Preu total exclòs IVA]]</totalsRowFormula>
    </tableColumn>
    <tableColumn id="8" xr3:uid="{00000000-0010-0000-0000-000008000000}" name="Preu unitari ofert exclòs IVA" dataDxfId="4">
      <calculatedColumnFormula>(100%-TablaPreusOferta[[#This Row],[% de Descompte a complimentar pel licitador]])*TablaPreusOferta[[#This Row],[Preu unitat, exclòs IVA]]</calculatedColumnFormula>
    </tableColumn>
    <tableColumn id="10" xr3:uid="{00000000-0010-0000-0000-00000A000000}" name="Preu total ofert exclòs IVA" totalsRowFunction="sum" dataDxfId="3" totalsRowDxfId="2">
      <calculatedColumnFormula>TablaPreusOferta[[#This Row],[Preu unitari ofert exclòs IVA]]*TablaPreusOferta[[#This Row],[Unitats]]*TablaPreusOferta[[#This Row],[Durada contracte en mesos]]</calculatedColumnFormula>
    </tableColumn>
    <tableColumn id="11" xr3:uid="{00000000-0010-0000-0000-00000B000000}" name="Preu total ofert IVA inclòs" totalsRowFunction="sum" dataDxfId="1" totalsRowDxfId="0">
      <calculatedColumnFormula>TablaPreusOferta[[#This Row],[Preu total ofert exclòs IVA]]*1.21</calculatedColumn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F1" workbookViewId="0">
      <selection activeCell="B5" sqref="B5"/>
    </sheetView>
  </sheetViews>
  <sheetFormatPr baseColWidth="10" defaultColWidth="11.42578125" defaultRowHeight="15" x14ac:dyDescent="0.25"/>
  <cols>
    <col min="1" max="1" width="7.28515625" bestFit="1" customWidth="1"/>
    <col min="2" max="2" width="11.42578125" bestFit="1" customWidth="1"/>
    <col min="3" max="3" width="14.7109375" bestFit="1" customWidth="1"/>
    <col min="5" max="5" width="27.7109375" bestFit="1" customWidth="1"/>
    <col min="10" max="10" width="14" bestFit="1" customWidth="1"/>
    <col min="11" max="11" width="15.5703125" bestFit="1" customWidth="1"/>
    <col min="12" max="12" width="15.28515625" bestFit="1" customWidth="1"/>
    <col min="13" max="13" width="15.140625" bestFit="1" customWidth="1"/>
    <col min="14" max="14" width="13.7109375" bestFit="1" customWidth="1"/>
  </cols>
  <sheetData>
    <row r="1" spans="1:14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4.45" x14ac:dyDescent="0.3">
      <c r="A2">
        <v>1</v>
      </c>
      <c r="B2" s="4">
        <v>88</v>
      </c>
      <c r="C2" s="5" t="s">
        <v>14</v>
      </c>
      <c r="D2" s="5">
        <v>2</v>
      </c>
      <c r="E2" s="6" t="s">
        <v>15</v>
      </c>
      <c r="F2" s="5" t="s">
        <v>16</v>
      </c>
      <c r="G2" s="12">
        <v>20.6</v>
      </c>
      <c r="H2" s="7" t="s">
        <v>16</v>
      </c>
      <c r="I2" s="7">
        <v>12</v>
      </c>
      <c r="J2" s="8">
        <f>TablaPreusOferta[[#This Row],[Preu unitat, exclòs IVA]]*TablaPreusOferta[[#This Row],[Unitats]]*TablaPreusOferta[[#This Row],[Durada contracte en mesos]]</f>
        <v>21753.600000000002</v>
      </c>
      <c r="K2" s="9"/>
      <c r="L2" s="8">
        <f>(100%-TablaPreusOferta[[#This Row],[% de Descompte a complimentar pel licitador]])*TablaPreusOferta[[#This Row],[Preu unitat, exclòs IVA]]</f>
        <v>20.6</v>
      </c>
      <c r="M2" s="8">
        <f>TablaPreusOferta[[#This Row],[Preu unitari ofert exclòs IVA]]*TablaPreusOferta[[#This Row],[Unitats]]*TablaPreusOferta[[#This Row],[Durada contracte en mesos]]</f>
        <v>21753.600000000002</v>
      </c>
      <c r="N2" s="10">
        <f>TablaPreusOferta[[#This Row],[Preu total ofert exclòs IVA]]*1.21</f>
        <v>26321.856000000003</v>
      </c>
    </row>
    <row r="3" spans="1:14" ht="14.45" x14ac:dyDescent="0.3">
      <c r="A3">
        <v>2</v>
      </c>
      <c r="B3" s="4">
        <v>31</v>
      </c>
      <c r="C3" s="5" t="s">
        <v>18</v>
      </c>
      <c r="D3" s="5">
        <v>1</v>
      </c>
      <c r="E3" s="6" t="s">
        <v>19</v>
      </c>
      <c r="F3" s="5" t="s">
        <v>16</v>
      </c>
      <c r="G3" s="12">
        <v>11.7</v>
      </c>
      <c r="H3" s="7" t="s">
        <v>16</v>
      </c>
      <c r="I3" s="7">
        <v>12</v>
      </c>
      <c r="J3" s="8">
        <f>TablaPreusOferta[[#This Row],[Preu unitat, exclòs IVA]]*TablaPreusOferta[[#This Row],[Unitats]]*TablaPreusOferta[[#This Row],[Durada contracte en mesos]]</f>
        <v>4352.3999999999996</v>
      </c>
      <c r="K3" s="9"/>
      <c r="L3" s="8">
        <f>(100%-TablaPreusOferta[[#This Row],[% de Descompte a complimentar pel licitador]])*TablaPreusOferta[[#This Row],[Preu unitat, exclòs IVA]]</f>
        <v>11.7</v>
      </c>
      <c r="M3" s="8">
        <f>TablaPreusOferta[[#This Row],[Preu unitari ofert exclòs IVA]]*TablaPreusOferta[[#This Row],[Unitats]]*TablaPreusOferta[[#This Row],[Durada contracte en mesos]]</f>
        <v>4352.3999999999996</v>
      </c>
      <c r="N3" s="10">
        <f>TablaPreusOferta[[#This Row],[Preu total ofert exclòs IVA]]*1.21</f>
        <v>5266.4039999999995</v>
      </c>
    </row>
    <row r="4" spans="1:14" ht="14.45" x14ac:dyDescent="0.3">
      <c r="A4">
        <v>3</v>
      </c>
      <c r="B4" s="4">
        <v>35</v>
      </c>
      <c r="C4" s="5" t="s">
        <v>20</v>
      </c>
      <c r="D4" s="5">
        <v>1</v>
      </c>
      <c r="E4" s="6" t="s">
        <v>21</v>
      </c>
      <c r="F4" s="5" t="s">
        <v>16</v>
      </c>
      <c r="G4" s="12">
        <v>5.6</v>
      </c>
      <c r="H4" s="7" t="s">
        <v>16</v>
      </c>
      <c r="I4" s="7">
        <v>12</v>
      </c>
      <c r="J4" s="8">
        <f>TablaPreusOferta[[#This Row],[Preu unitat, exclòs IVA]]*TablaPreusOferta[[#This Row],[Unitats]]*TablaPreusOferta[[#This Row],[Durada contracte en mesos]]</f>
        <v>2352</v>
      </c>
      <c r="K4" s="9"/>
      <c r="L4" s="8">
        <f>(100%-TablaPreusOferta[[#This Row],[% de Descompte a complimentar pel licitador]])*TablaPreusOferta[[#This Row],[Preu unitat, exclòs IVA]]</f>
        <v>5.6</v>
      </c>
      <c r="M4" s="8">
        <f>TablaPreusOferta[[#This Row],[Preu unitari ofert exclòs IVA]]*TablaPreusOferta[[#This Row],[Unitats]]*TablaPreusOferta[[#This Row],[Durada contracte en mesos]]</f>
        <v>2352</v>
      </c>
      <c r="N4" s="10">
        <f>TablaPreusOferta[[#This Row],[Preu total ofert exclòs IVA]]*1.21</f>
        <v>2845.92</v>
      </c>
    </row>
    <row r="5" spans="1:14" ht="14.45" x14ac:dyDescent="0.3">
      <c r="A5">
        <v>4</v>
      </c>
      <c r="B5" s="4">
        <v>1</v>
      </c>
      <c r="C5" s="5" t="s">
        <v>22</v>
      </c>
      <c r="D5" s="5" t="s">
        <v>23</v>
      </c>
      <c r="E5" s="6" t="s">
        <v>24</v>
      </c>
      <c r="F5" s="5" t="s">
        <v>16</v>
      </c>
      <c r="G5" s="12">
        <v>187.2</v>
      </c>
      <c r="H5" s="7" t="s">
        <v>16</v>
      </c>
      <c r="I5" s="7">
        <v>12</v>
      </c>
      <c r="J5" s="8">
        <f>TablaPreusOferta[[#This Row],[Preu unitat, exclòs IVA]]*TablaPreusOferta[[#This Row],[Unitats]]*TablaPreusOferta[[#This Row],[Durada contracte en mesos]]</f>
        <v>2246.3999999999996</v>
      </c>
      <c r="K5" s="9"/>
      <c r="L5" s="8">
        <f>(100%-TablaPreusOferta[[#This Row],[% de Descompte a complimentar pel licitador]])*TablaPreusOferta[[#This Row],[Preu unitat, exclòs IVA]]</f>
        <v>187.2</v>
      </c>
      <c r="M5" s="8">
        <f>TablaPreusOferta[[#This Row],[Preu unitari ofert exclòs IVA]]*TablaPreusOferta[[#This Row],[Unitats]]*TablaPreusOferta[[#This Row],[Durada contracte en mesos]]</f>
        <v>2246.3999999999996</v>
      </c>
      <c r="N5" s="10">
        <f>TablaPreusOferta[[#This Row],[Preu total ofert exclòs IVA]]*1.21</f>
        <v>2718.1439999999993</v>
      </c>
    </row>
    <row r="6" spans="1:14" ht="14.45" x14ac:dyDescent="0.3">
      <c r="A6">
        <v>5</v>
      </c>
      <c r="B6" s="4">
        <v>90</v>
      </c>
      <c r="C6" s="5" t="s">
        <v>22</v>
      </c>
      <c r="D6" s="5">
        <v>1</v>
      </c>
      <c r="E6" s="6" t="s">
        <v>25</v>
      </c>
      <c r="F6" s="5" t="s">
        <v>16</v>
      </c>
      <c r="G6" s="6">
        <v>0</v>
      </c>
      <c r="H6" s="7" t="s">
        <v>16</v>
      </c>
      <c r="I6" s="7">
        <v>12</v>
      </c>
      <c r="J6" s="8">
        <f>TablaPreusOferta[[#This Row],[Preu unitat, exclòs IVA]]*TablaPreusOferta[[#This Row],[Unitats]]*TablaPreusOferta[[#This Row],[Durada contracte en mesos]]</f>
        <v>0</v>
      </c>
      <c r="K6" s="9"/>
      <c r="L6" s="8">
        <f>(100%-TablaPreusOferta[[#This Row],[% de Descompte a complimentar pel licitador]])*TablaPreusOferta[[#This Row],[Preu unitat, exclòs IVA]]</f>
        <v>0</v>
      </c>
      <c r="M6" s="8">
        <f>TablaPreusOferta[[#This Row],[Preu unitari ofert exclòs IVA]]*TablaPreusOferta[[#This Row],[Unitats]]*TablaPreusOferta[[#This Row],[Durada contracte en mesos]]</f>
        <v>0</v>
      </c>
      <c r="N6" s="10">
        <f>TablaPreusOferta[[#This Row],[Preu total ofert exclòs IVA]]*1.21</f>
        <v>0</v>
      </c>
    </row>
    <row r="7" spans="1:14" ht="14.45" x14ac:dyDescent="0.3">
      <c r="A7">
        <v>6</v>
      </c>
      <c r="B7" s="4"/>
      <c r="C7" s="5"/>
      <c r="D7" s="5"/>
      <c r="E7" s="6"/>
      <c r="F7" s="5"/>
      <c r="G7" s="5"/>
      <c r="H7" s="7"/>
      <c r="I7" s="7"/>
      <c r="J7" s="8">
        <f>TablaPreusOferta[[#This Row],[Preu unitat, exclòs IVA]]*TablaPreusOferta[[#This Row],[Unitats]]*TablaPreusOferta[[#This Row],[Durada contracte en mesos]]</f>
        <v>0</v>
      </c>
      <c r="K7" s="9"/>
      <c r="L7" s="8">
        <f>(100%-TablaPreusOferta[[#This Row],[% de Descompte a complimentar pel licitador]])*TablaPreusOferta[[#This Row],[Preu unitat, exclòs IVA]]</f>
        <v>0</v>
      </c>
      <c r="M7" s="8">
        <f>TablaPreusOferta[[#This Row],[Preu unitari ofert exclòs IVA]]*TablaPreusOferta[[#This Row],[Unitats]]*TablaPreusOferta[[#This Row],[Durada contracte en mesos]]</f>
        <v>0</v>
      </c>
      <c r="N7" s="10">
        <f>TablaPreusOferta[[#This Row],[Preu total ofert exclòs IVA]]*1.21</f>
        <v>0</v>
      </c>
    </row>
    <row r="8" spans="1:14" ht="14.45" x14ac:dyDescent="0.3">
      <c r="A8">
        <v>7</v>
      </c>
      <c r="B8" s="4"/>
      <c r="C8" s="5"/>
      <c r="D8" s="5"/>
      <c r="E8" s="6"/>
      <c r="F8" s="5"/>
      <c r="G8" s="5"/>
      <c r="H8" s="7"/>
      <c r="I8" s="7"/>
      <c r="J8" s="8">
        <f>TablaPreusOferta[[#This Row],[Preu unitat, exclòs IVA]]*TablaPreusOferta[[#This Row],[Unitats]]*TablaPreusOferta[[#This Row],[Durada contracte en mesos]]</f>
        <v>0</v>
      </c>
      <c r="K8" s="9"/>
      <c r="L8" s="8">
        <f>(100%-TablaPreusOferta[[#This Row],[% de Descompte a complimentar pel licitador]])*TablaPreusOferta[[#This Row],[Preu unitat, exclòs IVA]]</f>
        <v>0</v>
      </c>
      <c r="M8" s="8">
        <f>TablaPreusOferta[[#This Row],[Preu unitari ofert exclòs IVA]]*TablaPreusOferta[[#This Row],[Unitats]]*TablaPreusOferta[[#This Row],[Durada contracte en mesos]]</f>
        <v>0</v>
      </c>
      <c r="N8" s="10">
        <f>TablaPreusOferta[[#This Row],[Preu total ofert exclòs IVA]]*1.21</f>
        <v>0</v>
      </c>
    </row>
    <row r="9" spans="1:14" ht="14.45" x14ac:dyDescent="0.3">
      <c r="A9">
        <v>8</v>
      </c>
      <c r="B9" s="4"/>
      <c r="C9" s="5"/>
      <c r="D9" s="5"/>
      <c r="E9" s="6"/>
      <c r="F9" s="5"/>
      <c r="G9" s="5"/>
      <c r="H9" s="7"/>
      <c r="I9" s="7"/>
      <c r="J9" s="8">
        <f>TablaPreusOferta[[#This Row],[Preu unitat, exclòs IVA]]*TablaPreusOferta[[#This Row],[Unitats]]*TablaPreusOferta[[#This Row],[Durada contracte en mesos]]</f>
        <v>0</v>
      </c>
      <c r="K9" s="9"/>
      <c r="L9" s="8">
        <f>(100%-TablaPreusOferta[[#This Row],[% de Descompte a complimentar pel licitador]])*TablaPreusOferta[[#This Row],[Preu unitat, exclòs IVA]]</f>
        <v>0</v>
      </c>
      <c r="M9" s="8">
        <f>TablaPreusOferta[[#This Row],[Preu unitari ofert exclòs IVA]]*TablaPreusOferta[[#This Row],[Unitats]]*TablaPreusOferta[[#This Row],[Durada contracte en mesos]]</f>
        <v>0</v>
      </c>
      <c r="N9" s="10">
        <f>TablaPreusOferta[[#This Row],[Preu total ofert exclòs IVA]]*1.21</f>
        <v>0</v>
      </c>
    </row>
    <row r="10" spans="1:14" ht="14.45" x14ac:dyDescent="0.3">
      <c r="A10">
        <v>9</v>
      </c>
      <c r="B10" s="4"/>
      <c r="C10" s="5"/>
      <c r="D10" s="5"/>
      <c r="E10" s="6"/>
      <c r="F10" s="5"/>
      <c r="G10" s="5"/>
      <c r="H10" s="7"/>
      <c r="I10" s="7"/>
      <c r="J10" s="8">
        <f>TablaPreusOferta[[#This Row],[Preu unitat, exclòs IVA]]*TablaPreusOferta[[#This Row],[Unitats]]*TablaPreusOferta[[#This Row],[Durada contracte en mesos]]</f>
        <v>0</v>
      </c>
      <c r="K10" s="9"/>
      <c r="L10" s="8">
        <f>(100%-TablaPreusOferta[[#This Row],[% de Descompte a complimentar pel licitador]])*TablaPreusOferta[[#This Row],[Preu unitat, exclòs IVA]]</f>
        <v>0</v>
      </c>
      <c r="M10" s="8">
        <f>TablaPreusOferta[[#This Row],[Preu unitari ofert exclòs IVA]]*TablaPreusOferta[[#This Row],[Unitats]]*TablaPreusOferta[[#This Row],[Durada contracte en mesos]]</f>
        <v>0</v>
      </c>
      <c r="N10" s="10">
        <f>TablaPreusOferta[[#This Row],[Preu total ofert exclòs IVA]]*1.21</f>
        <v>0</v>
      </c>
    </row>
    <row r="11" spans="1:14" ht="14.45" x14ac:dyDescent="0.3">
      <c r="A11">
        <v>10</v>
      </c>
      <c r="B11" s="4"/>
      <c r="C11" s="5"/>
      <c r="D11" s="5"/>
      <c r="E11" s="6"/>
      <c r="F11" s="5"/>
      <c r="G11" s="5"/>
      <c r="H11" s="7"/>
      <c r="I11" s="7"/>
      <c r="J11" s="8">
        <f>TablaPreusOferta[[#This Row],[Preu unitat, exclòs IVA]]*TablaPreusOferta[[#This Row],[Unitats]]*TablaPreusOferta[[#This Row],[Durada contracte en mesos]]</f>
        <v>0</v>
      </c>
      <c r="K11" s="9"/>
      <c r="L11" s="8">
        <f>(100%-TablaPreusOferta[[#This Row],[% de Descompte a complimentar pel licitador]])*TablaPreusOferta[[#This Row],[Preu unitat, exclòs IVA]]</f>
        <v>0</v>
      </c>
      <c r="M11" s="8">
        <f>TablaPreusOferta[[#This Row],[Preu unitari ofert exclòs IVA]]*TablaPreusOferta[[#This Row],[Unitats]]*TablaPreusOferta[[#This Row],[Durada contracte en mesos]]</f>
        <v>0</v>
      </c>
      <c r="N11" s="10">
        <f>TablaPreusOferta[[#This Row],[Preu total ofert exclòs IVA]]*1.21</f>
        <v>0</v>
      </c>
    </row>
    <row r="12" spans="1:14" ht="14.45" x14ac:dyDescent="0.3">
      <c r="A12">
        <v>11</v>
      </c>
      <c r="B12" s="4"/>
      <c r="C12" s="5"/>
      <c r="D12" s="5"/>
      <c r="E12" s="6"/>
      <c r="F12" s="5"/>
      <c r="G12" s="5"/>
      <c r="H12" s="7"/>
      <c r="I12" s="7"/>
      <c r="J12" s="8">
        <f>TablaPreusOferta[[#This Row],[Preu unitat, exclòs IVA]]*TablaPreusOferta[[#This Row],[Unitats]]*TablaPreusOferta[[#This Row],[Durada contracte en mesos]]</f>
        <v>0</v>
      </c>
      <c r="K12" s="9"/>
      <c r="L12" s="8">
        <f>(100%-TablaPreusOferta[[#This Row],[% de Descompte a complimentar pel licitador]])*TablaPreusOferta[[#This Row],[Preu unitat, exclòs IVA]]</f>
        <v>0</v>
      </c>
      <c r="M12" s="8">
        <f>TablaPreusOferta[[#This Row],[Preu unitari ofert exclòs IVA]]*TablaPreusOferta[[#This Row],[Unitats]]*TablaPreusOferta[[#This Row],[Durada contracte en mesos]]</f>
        <v>0</v>
      </c>
      <c r="N12" s="10">
        <f>TablaPreusOferta[[#This Row],[Preu total ofert exclòs IVA]]*1.21</f>
        <v>0</v>
      </c>
    </row>
    <row r="13" spans="1:14" ht="14.45" x14ac:dyDescent="0.3">
      <c r="A13">
        <v>12</v>
      </c>
      <c r="B13" s="4"/>
      <c r="C13" s="5"/>
      <c r="D13" s="5"/>
      <c r="E13" s="6"/>
      <c r="F13" s="5"/>
      <c r="G13" s="5"/>
      <c r="H13" s="7"/>
      <c r="I13" s="7"/>
      <c r="J13" s="8">
        <f>TablaPreusOferta[[#This Row],[Preu unitat, exclòs IVA]]*TablaPreusOferta[[#This Row],[Unitats]]*TablaPreusOferta[[#This Row],[Durada contracte en mesos]]</f>
        <v>0</v>
      </c>
      <c r="K13" s="9"/>
      <c r="L13" s="8">
        <f>(100%-TablaPreusOferta[[#This Row],[% de Descompte a complimentar pel licitador]])*TablaPreusOferta[[#This Row],[Preu unitat, exclòs IVA]]</f>
        <v>0</v>
      </c>
      <c r="M13" s="8">
        <f>TablaPreusOferta[[#This Row],[Preu unitari ofert exclòs IVA]]*TablaPreusOferta[[#This Row],[Unitats]]*TablaPreusOferta[[#This Row],[Durada contracte en mesos]]</f>
        <v>0</v>
      </c>
      <c r="N13" s="10">
        <f>TablaPreusOferta[[#This Row],[Preu total ofert exclòs IVA]]*1.21</f>
        <v>0</v>
      </c>
    </row>
    <row r="14" spans="1:14" ht="14.45" x14ac:dyDescent="0.3">
      <c r="A14">
        <v>13</v>
      </c>
      <c r="B14" s="4"/>
      <c r="C14" s="5"/>
      <c r="D14" s="5"/>
      <c r="E14" s="6"/>
      <c r="F14" s="5"/>
      <c r="G14" s="5"/>
      <c r="H14" s="7"/>
      <c r="I14" s="7"/>
      <c r="J14" s="8">
        <f>TablaPreusOferta[[#This Row],[Preu unitat, exclòs IVA]]*TablaPreusOferta[[#This Row],[Unitats]]*TablaPreusOferta[[#This Row],[Durada contracte en mesos]]</f>
        <v>0</v>
      </c>
      <c r="K14" s="9"/>
      <c r="L14" s="8">
        <f>(100%-TablaPreusOferta[[#This Row],[% de Descompte a complimentar pel licitador]])*TablaPreusOferta[[#This Row],[Preu unitat, exclòs IVA]]</f>
        <v>0</v>
      </c>
      <c r="M14" s="8">
        <f>TablaPreusOferta[[#This Row],[Preu unitari ofert exclòs IVA]]*TablaPreusOferta[[#This Row],[Unitats]]*TablaPreusOferta[[#This Row],[Durada contracte en mesos]]</f>
        <v>0</v>
      </c>
      <c r="N14" s="10">
        <f>TablaPreusOferta[[#This Row],[Preu total ofert exclòs IVA]]*1.21</f>
        <v>0</v>
      </c>
    </row>
    <row r="15" spans="1:14" ht="14.45" x14ac:dyDescent="0.3">
      <c r="A15">
        <v>14</v>
      </c>
      <c r="B15" s="4"/>
      <c r="C15" s="5"/>
      <c r="D15" s="5"/>
      <c r="E15" s="6"/>
      <c r="F15" s="5"/>
      <c r="G15" s="5"/>
      <c r="H15" s="7"/>
      <c r="I15" s="7"/>
      <c r="J15" s="8">
        <f>TablaPreusOferta[[#This Row],[Preu unitat, exclòs IVA]]*TablaPreusOferta[[#This Row],[Unitats]]*TablaPreusOferta[[#This Row],[Durada contracte en mesos]]</f>
        <v>0</v>
      </c>
      <c r="K15" s="9"/>
      <c r="L15" s="8">
        <f>(100%-TablaPreusOferta[[#This Row],[% de Descompte a complimentar pel licitador]])*TablaPreusOferta[[#This Row],[Preu unitat, exclòs IVA]]</f>
        <v>0</v>
      </c>
      <c r="M15" s="8">
        <f>TablaPreusOferta[[#This Row],[Preu unitari ofert exclòs IVA]]*TablaPreusOferta[[#This Row],[Unitats]]*TablaPreusOferta[[#This Row],[Durada contracte en mesos]]</f>
        <v>0</v>
      </c>
      <c r="N15" s="10">
        <f>TablaPreusOferta[[#This Row],[Preu total ofert exclòs IVA]]*1.21</f>
        <v>0</v>
      </c>
    </row>
    <row r="16" spans="1:14" ht="14.45" x14ac:dyDescent="0.3">
      <c r="A16">
        <v>15</v>
      </c>
      <c r="B16" s="4"/>
      <c r="C16" s="5"/>
      <c r="D16" s="5"/>
      <c r="E16" s="6"/>
      <c r="F16" s="5"/>
      <c r="G16" s="5"/>
      <c r="H16" s="7"/>
      <c r="I16" s="7"/>
      <c r="J16" s="8">
        <f>TablaPreusOferta[[#This Row],[Preu unitat, exclòs IVA]]*TablaPreusOferta[[#This Row],[Unitats]]*TablaPreusOferta[[#This Row],[Durada contracte en mesos]]</f>
        <v>0</v>
      </c>
      <c r="K16" s="9"/>
      <c r="L16" s="8">
        <f>(100%-TablaPreusOferta[[#This Row],[% de Descompte a complimentar pel licitador]])*TablaPreusOferta[[#This Row],[Preu unitat, exclòs IVA]]</f>
        <v>0</v>
      </c>
      <c r="M16" s="8">
        <f>TablaPreusOferta[[#This Row],[Preu unitari ofert exclòs IVA]]*TablaPreusOferta[[#This Row],[Unitats]]*TablaPreusOferta[[#This Row],[Durada contracte en mesos]]</f>
        <v>0</v>
      </c>
      <c r="N16" s="10">
        <f>TablaPreusOferta[[#This Row],[Preu total ofert exclòs IVA]]*1.21</f>
        <v>0</v>
      </c>
    </row>
    <row r="17" spans="1:14" ht="14.45" x14ac:dyDescent="0.3">
      <c r="A17">
        <v>16</v>
      </c>
      <c r="B17" s="4"/>
      <c r="C17" s="5"/>
      <c r="D17" s="5"/>
      <c r="E17" s="6"/>
      <c r="F17" s="5"/>
      <c r="G17" s="5"/>
      <c r="H17" s="7"/>
      <c r="I17" s="7"/>
      <c r="J17" s="8">
        <f>TablaPreusOferta[[#This Row],[Preu unitat, exclòs IVA]]*TablaPreusOferta[[#This Row],[Unitats]]*TablaPreusOferta[[#This Row],[Durada contracte en mesos]]</f>
        <v>0</v>
      </c>
      <c r="K17" s="9"/>
      <c r="L17" s="8">
        <f>(100%-TablaPreusOferta[[#This Row],[% de Descompte a complimentar pel licitador]])*TablaPreusOferta[[#This Row],[Preu unitat, exclòs IVA]]</f>
        <v>0</v>
      </c>
      <c r="M17" s="8">
        <f>TablaPreusOferta[[#This Row],[Preu unitari ofert exclòs IVA]]*TablaPreusOferta[[#This Row],[Unitats]]*TablaPreusOferta[[#This Row],[Durada contracte en mesos]]</f>
        <v>0</v>
      </c>
      <c r="N17" s="10">
        <f>TablaPreusOferta[[#This Row],[Preu total ofert exclòs IVA]]*1.21</f>
        <v>0</v>
      </c>
    </row>
    <row r="18" spans="1:14" ht="14.45" x14ac:dyDescent="0.3">
      <c r="A18">
        <v>17</v>
      </c>
      <c r="B18" s="4"/>
      <c r="C18" s="5"/>
      <c r="D18" s="5"/>
      <c r="E18" s="6"/>
      <c r="F18" s="5"/>
      <c r="G18" s="5"/>
      <c r="H18" s="7"/>
      <c r="I18" s="7"/>
      <c r="J18" s="8">
        <f>TablaPreusOferta[[#This Row],[Preu unitat, exclòs IVA]]*TablaPreusOferta[[#This Row],[Unitats]]*TablaPreusOferta[[#This Row],[Durada contracte en mesos]]</f>
        <v>0</v>
      </c>
      <c r="K18" s="9"/>
      <c r="L18" s="8">
        <f>(100%-TablaPreusOferta[[#This Row],[% de Descompte a complimentar pel licitador]])*TablaPreusOferta[[#This Row],[Preu unitat, exclòs IVA]]</f>
        <v>0</v>
      </c>
      <c r="M18" s="8">
        <f>TablaPreusOferta[[#This Row],[Preu unitari ofert exclòs IVA]]*TablaPreusOferta[[#This Row],[Unitats]]*TablaPreusOferta[[#This Row],[Durada contracte en mesos]]</f>
        <v>0</v>
      </c>
      <c r="N18" s="10">
        <f>TablaPreusOferta[[#This Row],[Preu total ofert exclòs IVA]]*1.21</f>
        <v>0</v>
      </c>
    </row>
    <row r="19" spans="1:14" ht="14.45" x14ac:dyDescent="0.3">
      <c r="A19">
        <v>18</v>
      </c>
      <c r="B19" s="4"/>
      <c r="C19" s="5"/>
      <c r="D19" s="5"/>
      <c r="E19" s="6"/>
      <c r="F19" s="5"/>
      <c r="G19" s="5"/>
      <c r="H19" s="7"/>
      <c r="I19" s="7"/>
      <c r="J19" s="8">
        <f>TablaPreusOferta[[#This Row],[Preu unitat, exclòs IVA]]*TablaPreusOferta[[#This Row],[Unitats]]*TablaPreusOferta[[#This Row],[Durada contracte en mesos]]</f>
        <v>0</v>
      </c>
      <c r="K19" s="9"/>
      <c r="L19" s="8">
        <f>(100%-TablaPreusOferta[[#This Row],[% de Descompte a complimentar pel licitador]])*TablaPreusOferta[[#This Row],[Preu unitat, exclòs IVA]]</f>
        <v>0</v>
      </c>
      <c r="M19" s="8">
        <f>TablaPreusOferta[[#This Row],[Preu unitari ofert exclòs IVA]]*TablaPreusOferta[[#This Row],[Unitats]]*TablaPreusOferta[[#This Row],[Durada contracte en mesos]]</f>
        <v>0</v>
      </c>
      <c r="N19" s="10">
        <f>TablaPreusOferta[[#This Row],[Preu total ofert exclòs IVA]]*1.21</f>
        <v>0</v>
      </c>
    </row>
    <row r="20" spans="1:14" ht="14.45" x14ac:dyDescent="0.3">
      <c r="A20">
        <v>19</v>
      </c>
      <c r="B20" s="4"/>
      <c r="C20" s="5"/>
      <c r="D20" s="5"/>
      <c r="E20" s="6"/>
      <c r="F20" s="5"/>
      <c r="G20" s="5"/>
      <c r="H20" s="7"/>
      <c r="I20" s="7"/>
      <c r="J20" s="8">
        <f>TablaPreusOferta[[#This Row],[Preu unitat, exclòs IVA]]*TablaPreusOferta[[#This Row],[Unitats]]*TablaPreusOferta[[#This Row],[Durada contracte en mesos]]</f>
        <v>0</v>
      </c>
      <c r="K20" s="9"/>
      <c r="L20" s="8">
        <f>(100%-TablaPreusOferta[[#This Row],[% de Descompte a complimentar pel licitador]])*TablaPreusOferta[[#This Row],[Preu unitat, exclòs IVA]]</f>
        <v>0</v>
      </c>
      <c r="M20" s="8">
        <f>TablaPreusOferta[[#This Row],[Preu unitari ofert exclòs IVA]]*TablaPreusOferta[[#This Row],[Unitats]]*TablaPreusOferta[[#This Row],[Durada contracte en mesos]]</f>
        <v>0</v>
      </c>
      <c r="N20" s="10">
        <f>TablaPreusOferta[[#This Row],[Preu total ofert exclòs IVA]]*1.21</f>
        <v>0</v>
      </c>
    </row>
    <row r="21" spans="1:14" ht="14.45" x14ac:dyDescent="0.3">
      <c r="A21">
        <v>20</v>
      </c>
      <c r="B21" s="4"/>
      <c r="C21" s="5"/>
      <c r="D21" s="5"/>
      <c r="E21" s="6"/>
      <c r="F21" s="5"/>
      <c r="G21" s="5"/>
      <c r="H21" s="7"/>
      <c r="I21" s="7"/>
      <c r="J21" s="8">
        <f>TablaPreusOferta[[#This Row],[Preu unitat, exclòs IVA]]*TablaPreusOferta[[#This Row],[Unitats]]*TablaPreusOferta[[#This Row],[Durada contracte en mesos]]</f>
        <v>0</v>
      </c>
      <c r="K21" s="9"/>
      <c r="L21" s="8">
        <f>(100%-TablaPreusOferta[[#This Row],[% de Descompte a complimentar pel licitador]])*TablaPreusOferta[[#This Row],[Preu unitat, exclòs IVA]]</f>
        <v>0</v>
      </c>
      <c r="M21" s="8">
        <f>TablaPreusOferta[[#This Row],[Preu unitari ofert exclòs IVA]]*TablaPreusOferta[[#This Row],[Unitats]]*TablaPreusOferta[[#This Row],[Durada contracte en mesos]]</f>
        <v>0</v>
      </c>
      <c r="N21" s="10">
        <f>TablaPreusOferta[[#This Row],[Preu total ofert exclòs IVA]]*1.21</f>
        <v>0</v>
      </c>
    </row>
    <row r="22" spans="1:14" ht="14.45" x14ac:dyDescent="0.3">
      <c r="A22" t="s">
        <v>17</v>
      </c>
      <c r="J22" s="10">
        <f>SUBTOTAL(109,TablaPreusOferta[Preu total exclòs IVA])</f>
        <v>30704.400000000001</v>
      </c>
      <c r="K22" s="11">
        <f>100%-TablaPreusOferta[[#Totals],[Preu total ofert exclòs IVA]]/TablaPreusOferta[[#Totals],[Preu total exclòs IVA]]</f>
        <v>0</v>
      </c>
      <c r="M22" s="10">
        <f>SUBTOTAL(109,TablaPreusOferta[Preu total ofert exclòs IVA])</f>
        <v>30704.400000000001</v>
      </c>
      <c r="N22" s="10">
        <f>SUBTOTAL(109,TablaPreusOferta[Preu total ofert IVA inclòs])</f>
        <v>37152.324000000001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Bassols</dc:creator>
  <cp:lastModifiedBy>Tatiana Cortada Trullas</cp:lastModifiedBy>
  <dcterms:created xsi:type="dcterms:W3CDTF">2025-11-20T10:59:39Z</dcterms:created>
  <dcterms:modified xsi:type="dcterms:W3CDTF">2026-09-22T09:08:18Z</dcterms:modified>
</cp:coreProperties>
</file>