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K:\26_904212 Subministrament EPIS\1. Gestió administrativa\02. PPT\"/>
    </mc:Choice>
  </mc:AlternateContent>
  <xr:revisionPtr revIDLastSave="0" documentId="13_ncr:1_{1B101813-B120-45E5-B877-29121BDBD854}" xr6:coauthVersionLast="47" xr6:coauthVersionMax="47" xr10:uidLastSave="{00000000-0000-0000-0000-000000000000}"/>
  <bookViews>
    <workbookView xWindow="28680" yWindow="-3180" windowWidth="19440" windowHeight="14880" tabRatio="623" firstSheet="1" activeTab="1" xr2:uid="{00000000-000D-0000-FFFF-FFFF00000000}"/>
  </bookViews>
  <sheets>
    <sheet name="assabentat" sheetId="14" r:id="rId1"/>
    <sheet name="Index" sheetId="13" r:id="rId2"/>
    <sheet name="Cap" sheetId="1" r:id="rId3"/>
    <sheet name="Ocular" sheetId="2" r:id="rId4"/>
    <sheet name="Respiratoria" sheetId="3" r:id="rId5"/>
    <sheet name="Auditiva" sheetId="4" r:id="rId6"/>
    <sheet name="Guants" sheetId="5" r:id="rId7"/>
    <sheet name="Calçat" sheetId="6" r:id="rId8"/>
    <sheet name="Cos i Tronc" sheetId="7" r:id="rId9"/>
  </sheets>
  <definedNames>
    <definedName name="_xlnm.Print_Area" localSheetId="2">Cap!$B$2:$J$34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" i="5" l="1"/>
  <c r="D42" i="13"/>
  <c r="D46" i="13" l="1"/>
  <c r="D45" i="13"/>
  <c r="D44" i="13"/>
  <c r="D43" i="13"/>
  <c r="D41" i="13"/>
  <c r="D40" i="13"/>
  <c r="D39" i="13"/>
  <c r="D38" i="13"/>
  <c r="D35" i="13"/>
  <c r="D34" i="13"/>
  <c r="D33" i="13"/>
  <c r="D32" i="13"/>
  <c r="D31" i="13"/>
  <c r="D28" i="13"/>
  <c r="D27" i="13"/>
  <c r="D26" i="13"/>
  <c r="D25" i="13"/>
  <c r="D24" i="13"/>
  <c r="D21" i="13"/>
  <c r="D20" i="13"/>
  <c r="D17" i="13"/>
  <c r="D16" i="13"/>
  <c r="D15" i="13"/>
  <c r="D14" i="13"/>
  <c r="D11" i="13"/>
  <c r="D10" i="13"/>
  <c r="D9" i="13"/>
  <c r="D8" i="13"/>
  <c r="D5" i="13"/>
  <c r="D4" i="13"/>
  <c r="D3" i="13"/>
  <c r="E46" i="13"/>
  <c r="E45" i="13"/>
  <c r="E44" i="13"/>
  <c r="E43" i="13"/>
  <c r="E42" i="13"/>
  <c r="E41" i="13"/>
  <c r="E40" i="13"/>
  <c r="E39" i="13"/>
  <c r="E38" i="13"/>
  <c r="E35" i="13"/>
  <c r="E34" i="13"/>
  <c r="E33" i="13"/>
  <c r="E32" i="13"/>
  <c r="E31" i="13"/>
  <c r="E28" i="13"/>
  <c r="E27" i="13"/>
  <c r="E26" i="13"/>
  <c r="E25" i="13"/>
  <c r="E24" i="13"/>
  <c r="E21" i="13"/>
  <c r="E20" i="13"/>
  <c r="E17" i="13"/>
  <c r="E16" i="13"/>
  <c r="E15" i="13"/>
  <c r="E14" i="13"/>
  <c r="E11" i="13"/>
  <c r="E10" i="13"/>
  <c r="E9" i="13"/>
  <c r="E8" i="13"/>
  <c r="E5" i="13"/>
  <c r="E4" i="13"/>
  <c r="E3" i="13"/>
  <c r="C46" i="13"/>
  <c r="C45" i="13"/>
  <c r="C44" i="13"/>
  <c r="C43" i="13"/>
  <c r="C42" i="13"/>
  <c r="C41" i="13"/>
  <c r="C40" i="13"/>
  <c r="C39" i="13"/>
  <c r="C38" i="13"/>
  <c r="C35" i="13"/>
  <c r="C34" i="13"/>
  <c r="C33" i="13"/>
  <c r="C32" i="13"/>
  <c r="C31" i="13"/>
  <c r="C28" i="13"/>
  <c r="C27" i="13"/>
  <c r="C26" i="13"/>
  <c r="C25" i="13"/>
  <c r="C24" i="13"/>
  <c r="C21" i="13"/>
  <c r="C20" i="13"/>
  <c r="C17" i="13"/>
  <c r="C16" i="13"/>
  <c r="C15" i="13"/>
  <c r="C14" i="13"/>
  <c r="C11" i="13"/>
  <c r="C10" i="13"/>
  <c r="C9" i="13"/>
  <c r="C8" i="13"/>
  <c r="C3" i="13"/>
  <c r="J51" i="7"/>
  <c r="F46" i="13" s="1"/>
  <c r="J45" i="7"/>
  <c r="F45" i="13" s="1"/>
  <c r="J39" i="7"/>
  <c r="F44" i="13" s="1"/>
  <c r="J33" i="7"/>
  <c r="F43" i="13" s="1"/>
  <c r="J27" i="7"/>
  <c r="F42" i="13" s="1"/>
  <c r="J21" i="7"/>
  <c r="J16" i="7"/>
  <c r="F40" i="13" s="1"/>
  <c r="J11" i="7"/>
  <c r="J4" i="7"/>
  <c r="F38" i="13" s="1"/>
  <c r="J32" i="6"/>
  <c r="F35" i="13" s="1"/>
  <c r="J25" i="6"/>
  <c r="F34" i="13" s="1"/>
  <c r="J18" i="6"/>
  <c r="F33" i="13" s="1"/>
  <c r="J11" i="6"/>
  <c r="F32" i="13" s="1"/>
  <c r="J4" i="6"/>
  <c r="F31" i="13" s="1"/>
  <c r="J12" i="4"/>
  <c r="F21" i="13" s="1"/>
  <c r="J4" i="4"/>
  <c r="K24" i="5"/>
  <c r="F28" i="13" s="1"/>
  <c r="K19" i="5"/>
  <c r="F27" i="13" s="1"/>
  <c r="K14" i="5"/>
  <c r="F26" i="13" s="1"/>
  <c r="K9" i="5"/>
  <c r="F25" i="13" s="1"/>
  <c r="J28" i="3"/>
  <c r="F17" i="13" s="1"/>
  <c r="J20" i="3"/>
  <c r="F16" i="13" s="1"/>
  <c r="J12" i="3"/>
  <c r="F15" i="13" s="1"/>
  <c r="J4" i="3"/>
  <c r="J21" i="2"/>
  <c r="F11" i="13" s="1"/>
  <c r="J16" i="2"/>
  <c r="F10" i="13" s="1"/>
  <c r="J10" i="2"/>
  <c r="F9" i="13" s="1"/>
  <c r="J4" i="2"/>
  <c r="F20" i="13" l="1"/>
  <c r="J19" i="4"/>
  <c r="F22" i="13" s="1"/>
  <c r="F41" i="13"/>
  <c r="J57" i="7"/>
  <c r="F47" i="13" s="1"/>
  <c r="F39" i="13"/>
  <c r="J39" i="6"/>
  <c r="F36" i="13" s="1"/>
  <c r="K29" i="5"/>
  <c r="F29" i="13" s="1"/>
  <c r="F24" i="13"/>
  <c r="J38" i="3"/>
  <c r="F18" i="13" s="1"/>
  <c r="F14" i="13"/>
  <c r="J27" i="2"/>
  <c r="F12" i="13" s="1"/>
  <c r="F8" i="13"/>
  <c r="J4" i="1"/>
  <c r="J25" i="1"/>
  <c r="F5" i="13" s="1"/>
  <c r="J13" i="1"/>
  <c r="F4" i="13" s="1"/>
  <c r="J33" i="1" l="1"/>
  <c r="F6" i="13" s="1"/>
  <c r="F49" i="13" s="1"/>
  <c r="F50" i="13" s="1"/>
  <c r="F3" i="13"/>
  <c r="B46" i="13"/>
  <c r="A46" i="13"/>
  <c r="B45" i="13"/>
  <c r="A45" i="13"/>
  <c r="B44" i="13"/>
  <c r="A44" i="13"/>
  <c r="B43" i="13"/>
  <c r="A43" i="13"/>
  <c r="B42" i="13"/>
  <c r="A42" i="13"/>
  <c r="B41" i="13"/>
  <c r="A41" i="13"/>
  <c r="B28" i="13" l="1"/>
  <c r="B27" i="13"/>
  <c r="B26" i="13"/>
  <c r="A28" i="13"/>
  <c r="A27" i="13"/>
  <c r="A26" i="13"/>
  <c r="B25" i="13"/>
  <c r="A25" i="13"/>
  <c r="B17" i="13"/>
  <c r="B16" i="13"/>
  <c r="B15" i="13"/>
  <c r="A17" i="13"/>
  <c r="A16" i="13"/>
  <c r="A15" i="13"/>
  <c r="C5" i="13"/>
  <c r="C4" i="13"/>
  <c r="B5" i="13"/>
  <c r="B4" i="13"/>
  <c r="A5" i="13"/>
  <c r="A4" i="13"/>
  <c r="A3" i="13"/>
  <c r="B37" i="13" l="1"/>
  <c r="B30" i="13"/>
  <c r="B23" i="13"/>
  <c r="B19" i="13"/>
  <c r="B13" i="13"/>
  <c r="B7" i="13"/>
  <c r="B2" i="13"/>
  <c r="B3" i="13"/>
  <c r="B31" i="13"/>
  <c r="B32" i="13"/>
  <c r="B33" i="13"/>
  <c r="B34" i="13"/>
  <c r="B35" i="13"/>
  <c r="A35" i="13"/>
  <c r="A34" i="13"/>
  <c r="A33" i="13"/>
  <c r="A32" i="13"/>
  <c r="A31" i="13"/>
  <c r="B40" i="13" l="1"/>
  <c r="A40" i="13"/>
  <c r="B14" i="13" l="1"/>
  <c r="A14" i="13"/>
  <c r="B11" i="13"/>
  <c r="A11" i="13"/>
  <c r="B10" i="13"/>
  <c r="A10" i="13"/>
  <c r="A20" i="13" l="1"/>
  <c r="A21" i="13"/>
  <c r="A8" i="13"/>
  <c r="A9" i="13"/>
  <c r="A38" i="13"/>
  <c r="A39" i="13"/>
  <c r="A24" i="13"/>
  <c r="B24" i="13"/>
  <c r="B39" i="13"/>
  <c r="B38" i="13"/>
  <c r="B21" i="13"/>
  <c r="B20" i="13"/>
  <c r="B9" i="13"/>
  <c r="B8" i="13"/>
</calcChain>
</file>

<file path=xl/sharedStrings.xml><?xml version="1.0" encoding="utf-8"?>
<sst xmlns="http://schemas.openxmlformats.org/spreadsheetml/2006/main" count="618" uniqueCount="297">
  <si>
    <t>Codi AMB</t>
  </si>
  <si>
    <t>Descripció EPI</t>
  </si>
  <si>
    <t>Característiques</t>
  </si>
  <si>
    <t>Previsió despesa anual</t>
  </si>
  <si>
    <t>01</t>
  </si>
  <si>
    <t>Especificacions</t>
  </si>
  <si>
    <t>01.1</t>
  </si>
  <si>
    <t>Casc de protecció per la industria</t>
  </si>
  <si>
    <t>Norm.</t>
  </si>
  <si>
    <t>Talla</t>
  </si>
  <si>
    <t>51-64cm</t>
  </si>
  <si>
    <t>---</t>
  </si>
  <si>
    <t>Color</t>
  </si>
  <si>
    <t>blanc</t>
  </si>
  <si>
    <t>01.2</t>
  </si>
  <si>
    <t>01.3</t>
  </si>
  <si>
    <t>Gorra per protecció solar</t>
  </si>
  <si>
    <t>CE</t>
  </si>
  <si>
    <t>U</t>
  </si>
  <si>
    <t>Tots els EPIs portaran el corresponent marcatge CE</t>
  </si>
  <si>
    <t>02</t>
  </si>
  <si>
    <t>PROTECCIÓ OCULAR</t>
  </si>
  <si>
    <t>02.1</t>
  </si>
  <si>
    <t>Protecció</t>
  </si>
  <si>
    <t>Material ocular</t>
  </si>
  <si>
    <t>única</t>
  </si>
  <si>
    <t>02.2</t>
  </si>
  <si>
    <t>policarbonat</t>
  </si>
  <si>
    <t>02.3</t>
  </si>
  <si>
    <t>02.4</t>
  </si>
  <si>
    <t>Arnés regulable</t>
  </si>
  <si>
    <t>Material</t>
  </si>
  <si>
    <t>03</t>
  </si>
  <si>
    <t>03.1</t>
  </si>
  <si>
    <t>Mascaretes autofiltrants per partícules</t>
  </si>
  <si>
    <t>EN 149</t>
  </si>
  <si>
    <t>FFP</t>
  </si>
  <si>
    <t>Categoria</t>
  </si>
  <si>
    <t>Ajust facial</t>
  </si>
  <si>
    <t>Vàlvula</t>
  </si>
  <si>
    <t>no</t>
  </si>
  <si>
    <t>Tipus</t>
  </si>
  <si>
    <t>03.2</t>
  </si>
  <si>
    <t>EN 405</t>
  </si>
  <si>
    <t>Filtres</t>
  </si>
  <si>
    <t>03.3</t>
  </si>
  <si>
    <t>03.4</t>
  </si>
  <si>
    <t>04</t>
  </si>
  <si>
    <t>PROTECCIÓ AUDITIVA</t>
  </si>
  <si>
    <t>04.1</t>
  </si>
  <si>
    <t>Taps auditius</t>
  </si>
  <si>
    <t>EN 352-2</t>
  </si>
  <si>
    <t>SNR</t>
  </si>
  <si>
    <t>H</t>
  </si>
  <si>
    <t>M</t>
  </si>
  <si>
    <t>L</t>
  </si>
  <si>
    <t>04.2</t>
  </si>
  <si>
    <t>Orelleres</t>
  </si>
  <si>
    <t>EN 352-1</t>
  </si>
  <si>
    <t>05</t>
  </si>
  <si>
    <t>GUANTS DE PROTECCIÓ</t>
  </si>
  <si>
    <t>05.1</t>
  </si>
  <si>
    <t>Front riscos mecànics</t>
  </si>
  <si>
    <t>05.2</t>
  </si>
  <si>
    <t>05.3</t>
  </si>
  <si>
    <t>05.4</t>
  </si>
  <si>
    <t>05.5</t>
  </si>
  <si>
    <t>Front riscos químics</t>
  </si>
  <si>
    <t>06</t>
  </si>
  <si>
    <t>06.1</t>
  </si>
  <si>
    <t>S3</t>
  </si>
  <si>
    <t>Puntera</t>
  </si>
  <si>
    <t>06.2</t>
  </si>
  <si>
    <t>sabata</t>
  </si>
  <si>
    <t>06.3</t>
  </si>
  <si>
    <t>sense protecció</t>
  </si>
  <si>
    <t>06.4</t>
  </si>
  <si>
    <t>06.5</t>
  </si>
  <si>
    <t>S1</t>
  </si>
  <si>
    <t>PVC / nitril de cautxú. Reforç al taló i el turmell</t>
  </si>
  <si>
    <t>07</t>
  </si>
  <si>
    <t>07.1</t>
  </si>
  <si>
    <t>Arnès integral de seguretat</t>
  </si>
  <si>
    <t>Ajust</t>
  </si>
  <si>
    <t>Ubicació punt d'enganxament</t>
  </si>
  <si>
    <t>07.2</t>
  </si>
  <si>
    <t>07.3</t>
  </si>
  <si>
    <t>07.4</t>
  </si>
  <si>
    <t>07.5</t>
  </si>
  <si>
    <t>Armilla alta visibilitat</t>
  </si>
  <si>
    <t>poliéster</t>
  </si>
  <si>
    <t>07.6</t>
  </si>
  <si>
    <t>07.7</t>
  </si>
  <si>
    <t>Bata laboratori</t>
  </si>
  <si>
    <t>Peces</t>
  </si>
  <si>
    <t>1 única peça</t>
  </si>
  <si>
    <t>S a XL (home i dona)</t>
  </si>
  <si>
    <t>07.8</t>
  </si>
  <si>
    <t>07.9</t>
  </si>
  <si>
    <t>Equip impermeable</t>
  </si>
  <si>
    <t>blau marí</t>
  </si>
  <si>
    <t>jaqueta i pantaló</t>
  </si>
  <si>
    <t>teixit Oxford amb tractament de PU, amb folre interior encoixinat. 100% poliéster</t>
  </si>
  <si>
    <t>higiènica</t>
  </si>
  <si>
    <t>Mascaretes higièniques</t>
  </si>
  <si>
    <t>TOTAL</t>
  </si>
  <si>
    <t>BOLLÉ</t>
  </si>
  <si>
    <t>forro polar</t>
  </si>
  <si>
    <t>Classe òptica</t>
  </si>
  <si>
    <t>Material muntura</t>
  </si>
  <si>
    <t>beix</t>
  </si>
  <si>
    <t>mitja màscara, el disseny de baix perfil millora la visió perifèrica</t>
  </si>
  <si>
    <t>Front riscos mecànics i tèrmics</t>
  </si>
  <si>
    <t>EN 388, EN 407</t>
  </si>
  <si>
    <t>6/xs, 7/s, 8/m, 9/l, 10/xl, 11/xxl</t>
  </si>
  <si>
    <t>EN 388</t>
  </si>
  <si>
    <t>Parca alta visibilitat</t>
  </si>
  <si>
    <t>Jaqueta polar alta visibilitat</t>
  </si>
  <si>
    <t>Ulleres de protecció solar</t>
  </si>
  <si>
    <t>Marcatge Anagrama AMB</t>
  </si>
  <si>
    <t>softshell</t>
  </si>
  <si>
    <t>35 a 48</t>
  </si>
  <si>
    <t>Calçat de treball (bota aigua)</t>
  </si>
  <si>
    <t>Mitja màscara autofiltrants per gasos i vapors</t>
  </si>
  <si>
    <t>PROTECCIÓ DEL CAP</t>
  </si>
  <si>
    <t>PROTECCIÓ RESPIRATÒRIA</t>
  </si>
  <si>
    <t>Ulleres de protecció de muntura universal panoràmica</t>
  </si>
  <si>
    <t>Ulleres de protecció de muntura universal</t>
  </si>
  <si>
    <t>Ulleres de protecció de muntura universal. Lents graduades</t>
  </si>
  <si>
    <t>TOTAL PRESSUPOST BASE LICITACIÓ (2 anys contracte)</t>
  </si>
  <si>
    <t>Altres característiques</t>
  </si>
  <si>
    <t>Arnés de cap</t>
  </si>
  <si>
    <t>&gt; 7 anys</t>
  </si>
  <si>
    <t>Protecció elèctrica</t>
  </si>
  <si>
    <t>absència de visera</t>
  </si>
  <si>
    <t>EN 397, EN 50365</t>
  </si>
  <si>
    <t>baixa tensió fins a 1.000 V en corrent altern, 1.500 V en corrent continu</t>
  </si>
  <si>
    <t>amb protecció del clatell integrada en la mateix gorra</t>
  </si>
  <si>
    <t>frontal</t>
  </si>
  <si>
    <t>Marcatge anagrama AMB</t>
  </si>
  <si>
    <t>frontal i clatell</t>
  </si>
  <si>
    <t>lleugera i visera arrodonida</t>
  </si>
  <si>
    <t>amb cordó per al seu ajust</t>
  </si>
  <si>
    <t>sense costura frontal</t>
  </si>
  <si>
    <t>Gorra Legionaria</t>
  </si>
  <si>
    <t>barballera textil integrada amb el casc</t>
  </si>
  <si>
    <t>EN 16321</t>
  </si>
  <si>
    <t>PEGASO TIPO VISITA</t>
  </si>
  <si>
    <t>possibilitat de doble material per muntura i ocular</t>
  </si>
  <si>
    <t>possibilitat de regular i ajustar la llargaria de la patilla</t>
  </si>
  <si>
    <t>BOLLE SAFETY</t>
  </si>
  <si>
    <t>opcions d'ullera polaritzada i sense polaritzar</t>
  </si>
  <si>
    <t>EN 16321, EN 172</t>
  </si>
  <si>
    <t>Mascareta quirúrgica blava</t>
  </si>
  <si>
    <t>sí</t>
  </si>
  <si>
    <t>no estèril, d'un sol ús. Fabricada amb teixit no teixit de polipropilè (PP) de tres capes, color blau. Rectangular amb plecs. Vora termosellada</t>
  </si>
  <si>
    <t>EN 14683</t>
  </si>
  <si>
    <t>caixa de 50 unitats (producte sanitari)</t>
  </si>
  <si>
    <t>3M</t>
  </si>
  <si>
    <t>FFABEK1P3 R D (pre-muntades)</t>
  </si>
  <si>
    <t>sí (amb clip nasal lleuger i de forma longitudinal)</t>
  </si>
  <si>
    <t>de exhalació al centre per reduir l'acumulació de calor i humitat a l'interior de la màscara</t>
  </si>
  <si>
    <t>integrats, fàcil identificació per color, sense manteniment</t>
  </si>
  <si>
    <t>lleugera i equilibrada. Amb bossa resellable per transport i guardar-la de forma higiènica, on s'indica data de fabricació i caducitat</t>
  </si>
  <si>
    <t>1, 2</t>
  </si>
  <si>
    <t>sense vàlvula</t>
  </si>
  <si>
    <t>amb vàlvula</t>
  </si>
  <si>
    <t>blanca</t>
  </si>
  <si>
    <t>blava</t>
  </si>
  <si>
    <t>sense arnés, amb gomes d'ajust per les orelles</t>
  </si>
  <si>
    <t>MOLDEX MELLOWS (caixa 200u)</t>
  </si>
  <si>
    <t>22 dB</t>
  </si>
  <si>
    <t>26 dB</t>
  </si>
  <si>
    <t>18 dB</t>
  </si>
  <si>
    <t>12 dB</t>
  </si>
  <si>
    <t>amb arnés rígid del cap, i ajust suau mitjançant gomes i elements bloquejadors, tot fabricat en material hipoalergènic</t>
  </si>
  <si>
    <t>3M PELTOR X1</t>
  </si>
  <si>
    <t>27 dB</t>
  </si>
  <si>
    <t>32 dB</t>
  </si>
  <si>
    <t>24 dB</t>
  </si>
  <si>
    <t>16 dB</t>
  </si>
  <si>
    <t>Front riscos mecànics i químics</t>
  </si>
  <si>
    <t>JUBA</t>
  </si>
  <si>
    <t xml:space="preserve">pell flor boví </t>
  </si>
  <si>
    <t>EN 388. Protecció contra: abrasió, tall, perforació, impacte. Codi mínim 2,1,1,X
EN 407. Protecció resistència: flama, contacte, convectiu, radiante, petites esquitxades metall fos, grans esquitxades metall fos. Codi mínim 1,3,2,1,1,1</t>
  </si>
  <si>
    <t>KEVLAR</t>
  </si>
  <si>
    <t>7/s, 8/m, 9/l, 10/xl, 11/xxl</t>
  </si>
  <si>
    <t>Front riscos mecànics i tèrmics soldarura</t>
  </si>
  <si>
    <t>EN 388. Protecció contra: abrasió, tall, perforació, impacte. Codi mínim 3,2,2,2
EN 407. Protecció resistència: flama, contacte, convectiu, radiante, petites esquitxades metall fos, grans esquitxades metall fos. Codi mínim 4,3,3,3,3,2</t>
  </si>
  <si>
    <t>exterior de fibra de kevlar en punt llis, i interior de cotó 100% en punt llis</t>
  </si>
  <si>
    <t>pell flor, sense costures exposades. Amb protecció de l'abantbraç</t>
  </si>
  <si>
    <t>MAPA</t>
  </si>
  <si>
    <t>de nitril amb grip texturat, no flocats, satinats. Ambidestres, amb bona elasticitat i ajust. Alta resisitència a la perforació i químics lleus. D'un sol ús</t>
  </si>
  <si>
    <t>EN 374, EN 455-1</t>
  </si>
  <si>
    <t>Cat II. 
Protecció contra: abrasió, tall, perforació, impacte. Codi mínim 3,2,2,X</t>
  </si>
  <si>
    <t>EN 388. Protecció contra: abrasió, tall, perforació, impacte. Codi mínim 4,1,2,X
EN 407. Protecció resistència: flama, contacte, convectiu, radiante, petites esquitxades metall fos, grans esquitxades metall fos. Codi mínim X,1,X,X,X,X</t>
  </si>
  <si>
    <t>IRUDEK OREKA</t>
  </si>
  <si>
    <t>accessori integrat per a la col·locació de frontal</t>
  </si>
  <si>
    <t>lleuger</t>
  </si>
  <si>
    <t>la banda antisuor s'ha de poder canviar</t>
  </si>
  <si>
    <t>arnès de cap tèxtil, amb banda de cap recoberta a la part frontal per una banda antisuor. La banda de clatell s'ajusta mitjançant roda dentada flexible. Carcassa ABS</t>
  </si>
  <si>
    <t>es poden col·locar sobre les ulleres correctores. Camp de visió panoràmic. Muntura d'una peça de policarbonat. Tractament antibaf. Protegeix contra l'electricitat estàtica, les ratllades i les esquitxades de la majoria de productes químics. Certificada conta impactes d'alta velocitat</t>
  </si>
  <si>
    <t xml:space="preserve">tractament contra el baf, les ratllades i les esquitxades de la majoria de productes químics. Ampli camp de visió, de manera que els laterals quedin tancats per millorar la seguretat. Lleugera i còmoda. Bona ventilació. </t>
  </si>
  <si>
    <t xml:space="preserve">ampli camp de visió, de manera que els laterals quedin tancats per millorar la seguretat. Lleugera i còmoda. Bona ventilació. </t>
  </si>
  <si>
    <t>plegada en paquet individual, reducció del baf en ulleres</t>
  </si>
  <si>
    <t>de cap, i banda del clatell de tancament ràpid</t>
  </si>
  <si>
    <t>orellera diadema ajustable, ample i plana. La diadema doble amb aïllament elèctric per ajudar a reduir l’acumulació de calor a la part superior del cap, d'estructura robusta, resistent i còmode.</t>
  </si>
  <si>
    <t>tap escuma ultrasuau, lleuger i confortable. Forma cònica.</t>
  </si>
  <si>
    <t xml:space="preserve">poliester amb doble recobriment de nitril (una primera capa de nitril estanc i una segona capa de nitril rugós que confereix un excel·lent agarre). Suport sense costures que aporta comoditat i tacte. </t>
  </si>
  <si>
    <t>caixa 100u (preu per caixa)</t>
  </si>
  <si>
    <t>guant flexible, resistent a talls lleus i calor moderada (si treball amb instruments calents)</t>
  </si>
  <si>
    <t>reforç addicional al palmell i al polze per a una major resistència i durabilitat. Amb folre al palmell per a més comoditat.</t>
  </si>
  <si>
    <t>Exemple marca comercial</t>
  </si>
  <si>
    <t>EN ISO 20345</t>
  </si>
  <si>
    <t>sí, 200 J per impactes i 15 kN per compressió</t>
  </si>
  <si>
    <t xml:space="preserve">Tipus </t>
  </si>
  <si>
    <t>bota i sabata</t>
  </si>
  <si>
    <t>Calçat de seguretat S3</t>
  </si>
  <si>
    <t>Calçat de seguretat S1</t>
  </si>
  <si>
    <t>U-POWER TYLER  U-POWER LIGERO</t>
  </si>
  <si>
    <t>U-POWER CURTIS</t>
  </si>
  <si>
    <t xml:space="preserve">sola antilliscant i antiestàtica. Tancament amb cordons. </t>
  </si>
  <si>
    <t xml:space="preserve">material resisten a l'aigua (hidròfug). Sola antilliscant i antiestàtica. Tancament amb cordons. </t>
  </si>
  <si>
    <t>Calçat de treball</t>
  </si>
  <si>
    <t>O, calçat de treball</t>
  </si>
  <si>
    <t>ROBUSTA</t>
  </si>
  <si>
    <t xml:space="preserve">sola antilliscant i antiestàtica. Resistent a l'absorció i penetració de l'aigua. Tancament amb cordons. </t>
  </si>
  <si>
    <t>EN ISO 20347</t>
  </si>
  <si>
    <t>lleuger, còmode, transpirable, amb forma ample, material exterior fàcil de netejar</t>
  </si>
  <si>
    <t>material exterior resistent a productes químics (esquitxades). Calçat tancat completament (sense perforacions ni reixetes). Sola antilliscant i antiestàtica</t>
  </si>
  <si>
    <t>bota canya alta</t>
  </si>
  <si>
    <t>MAVINSA</t>
  </si>
  <si>
    <t>S3, bota d'aigua</t>
  </si>
  <si>
    <t>sola antilliscant i ergonòmica. Amb forma ample. Material exterior fàcil de netejar</t>
  </si>
  <si>
    <t>Calçat de seguretat S1 (laboratori)</t>
  </si>
  <si>
    <t>EN 358, EN 361</t>
  </si>
  <si>
    <t>S-2XL</t>
  </si>
  <si>
    <t>CLIMAX MAXIPRO PLUS</t>
  </si>
  <si>
    <t xml:space="preserve">fàcilment ajustable, sivelles regulables. </t>
  </si>
  <si>
    <t>espatllera, cinturó i camals reforçats i encoixinats amb escuma</t>
  </si>
  <si>
    <t>Vida útil</t>
  </si>
  <si>
    <t>2 punt d'ancoratge: dorsal i frontal (&gt; 15 kN)</t>
  </si>
  <si>
    <t>costures i cintes reforçades per suportar forces generades en una caiguda. Disseny que reparteixi la força sobre els punts del cos per minimitzar lesions</t>
  </si>
  <si>
    <t>Elements d'amarre</t>
  </si>
  <si>
    <t>fixe (doble) o variable (simple)</t>
  </si>
  <si>
    <t>resistent a la friccoó i fregament</t>
  </si>
  <si>
    <t>Llargària</t>
  </si>
  <si>
    <t>possibilitat de tenir absorbidor integrat</t>
  </si>
  <si>
    <t>CLIMAX / IRUDEK</t>
  </si>
  <si>
    <t>EN 354, EN 355, EN 362</t>
  </si>
  <si>
    <t>simple: corda semiestàtica de mida regulable o fixe
doble: corda semiestàtica amb dos cabos units a l'extrem i de llargàries diferents</t>
  </si>
  <si>
    <t>S a 2XL</t>
  </si>
  <si>
    <t>groc i taronja fluor</t>
  </si>
  <si>
    <t>Pantalò alta visibilitat</t>
  </si>
  <si>
    <t>ROADLINE</t>
  </si>
  <si>
    <t>tancament amb cremallera, 1 butxaca interior, 2 butxaques exteriors. Caputxa oculta al coll. Punys ocults a les mànigues. Meitat superior fluor i meitat inferior teixit de contrast. Bandes reflectants al cos, espatlla i mànigues</t>
  </si>
  <si>
    <t>EN ISO 20471</t>
  </si>
  <si>
    <t>PRIMA</t>
  </si>
  <si>
    <t>taronja fluor / blau marí</t>
  </si>
  <si>
    <t>groc i taronja fluor / blau marí</t>
  </si>
  <si>
    <t>bandes reflectants cosides i segmentades a cada cama. Bragueta amb cremallera. Cintura amb goma elàstica posterior i tancament de botó al davant. Amb butxaques</t>
  </si>
  <si>
    <t>poliéster, cotó, elastano</t>
  </si>
  <si>
    <t>tancament amb cremallera, meitat superior fluor i meitat inferior teixit de contrast (blau marí). Bandes reflectants al cos, espatlla i mànigues. 
Mànigues: Llargues i camiseres. Els punys disposen de goma elàstica. 
Coll: Rectangular, ajusta gràcies a la cremallera principal. 
Esquena: Recta. 
Cintura: Disposa de goma elàstica i tanques de plàstic. 
Butxaques: Tipus sac obert: Un a la cintura en ambdós davanters.</t>
  </si>
  <si>
    <t>groc / blau marí</t>
  </si>
  <si>
    <t>Jaqueta paravent, impermeable, d'hivern amb punys ajustables, butxaques amb cremallera, tancament mitjançant cremallera completa central. Bandes retroreflectants segmentades i termosegellades de 5cm</t>
  </si>
  <si>
    <t>EN ISO 20471, EN 343, EN ISO 13688, EN 14058</t>
  </si>
  <si>
    <t>EN 343</t>
  </si>
  <si>
    <t>EN ISO 20471, EN ISO 13688, EN 14058</t>
  </si>
  <si>
    <t>PVC-poliester</t>
  </si>
  <si>
    <t>Caputxa fixa amb cordó dʻajust.  Pantalons amb ajustament elàstic a la cintura.</t>
  </si>
  <si>
    <t>Bata llarga, coll de solapa amb tanca de velcro. Màniga llarga amb puny elàstic. Butxaca superior interior i cinturó del darrere</t>
  </si>
  <si>
    <t>cotó i poiléster</t>
  </si>
  <si>
    <t>CLIMAX</t>
  </si>
  <si>
    <t>possibilitat de doble material per muntura i ocular
varilla: de nylon o algun altre material lleuger
oculars: minerall, orgànic, policarbonat. Són graduables (monofocal, bifocal, progressiu)</t>
  </si>
  <si>
    <t xml:space="preserve">Material </t>
  </si>
  <si>
    <t>PROTECCIÓ COS I TRONC</t>
  </si>
  <si>
    <t>CALÇAT DE PROTECCIÓ</t>
  </si>
  <si>
    <t>Jaqueta softshell alta visibilitat</t>
  </si>
  <si>
    <t>serigrafiat al pit esquerra i esquena</t>
  </si>
  <si>
    <t>III tipo B (gruix 0,1 mm)</t>
  </si>
  <si>
    <t>7/s, 8/m, 9/l, 10/xl</t>
  </si>
  <si>
    <t>Previsió unitats consum anual</t>
  </si>
  <si>
    <t>Preu màxim euros/ unitat IVA exclòs</t>
  </si>
  <si>
    <t>Preu ofertat euros/ unitat IVA exclòs</t>
  </si>
  <si>
    <t>L'ofertor anotarà en la columna "Preu ofertat euros/unitat (IVA exclòs)" els preus que proposa pel material . La columna "Import total ofertat (euros)" s'emplena automàticament. Els camps que no requereixen introduir dades estan bloquejats.</t>
  </si>
  <si>
    <t>En/Na</t>
  </si>
  <si>
    <t>xxxxxxxxxxxxxxxx</t>
  </si>
  <si>
    <t>amb DNI</t>
  </si>
  <si>
    <t>a data de</t>
  </si>
  <si>
    <t>xxx de xxxx de 2026</t>
  </si>
  <si>
    <t>Signatura digital:</t>
  </si>
  <si>
    <t>ANNEX OFERTA EXP 904212_26</t>
  </si>
  <si>
    <t>EMPRESA</t>
  </si>
  <si>
    <t>Descripció del material EPI</t>
  </si>
  <si>
    <r>
      <t xml:space="preserve">assabentat/ada de l'anunci de licitació pública per procediment obert simplificat </t>
    </r>
    <r>
      <rPr>
        <sz val="12"/>
        <rFont val="Arial"/>
        <family val="2"/>
      </rPr>
      <t>abreujat</t>
    </r>
    <r>
      <rPr>
        <sz val="12"/>
        <color rgb="FFFF0000"/>
        <rFont val="Arial"/>
        <family val="2"/>
      </rPr>
      <t xml:space="preserve"> </t>
    </r>
    <r>
      <rPr>
        <sz val="12"/>
        <color theme="1"/>
        <rFont val="Arial"/>
        <family val="2"/>
      </rPr>
      <t>per a la contractació del  SUBMINISTRAMENT D’EQUIPS DE PROTECCIÓ INDIVIDUAL PEL PERSONAL DE L’ÀREA METROPOLITANA DE BARCELONA, de les condicions i requisits que se'exigueixen en els Plecs de prescripcions técniques i de les clàusules administratives particulars, es compromet en nom (propi o de l'empresa que representa) a realitzar el subministrament del material llistat a la columna "Descripció del material" amb les quantitats detallades a la columna "Previsió unitats consum anual" amb estricta subjecció als esmentats requisits i condicions i conforme a la proposta formulada en el present sobre, pels preus que figuren a la columna  "Preu  ofertat euros/unitat IVA exclòs", que no poden ser superiors als establerts en la columna "Preu màxim euros/unitat  IVA exclòs", proposa l'oferta següent:</t>
    </r>
  </si>
  <si>
    <t>Import total ofertat euros IVA exclòs</t>
  </si>
  <si>
    <t>Import total ofertat euros IVA  exclòs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</si>
</sst>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name val="Comic Sans MS"/>
      <family val="4"/>
    </font>
    <font>
      <b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i/>
      <sz val="12"/>
      <color theme="1"/>
      <name val="Arial"/>
      <family val="2"/>
    </font>
    <font>
      <sz val="9"/>
      <name val="Arial"/>
      <family val="2"/>
    </font>
    <font>
      <sz val="11"/>
      <color theme="1"/>
      <name val="Arial"/>
      <family val="2"/>
    </font>
    <font>
      <b/>
      <sz val="11"/>
      <color theme="3" tint="0.3999755851924192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2"/>
      <color rgb="FFFF0000"/>
      <name val="Arial"/>
      <family val="2"/>
    </font>
    <font>
      <sz val="11"/>
      <color theme="3" tint="0.39997558519241921"/>
      <name val="Arial"/>
      <family val="2"/>
    </font>
    <font>
      <u/>
      <sz val="11"/>
      <color theme="3" tint="0.39997558519241921"/>
      <name val="Arial"/>
      <family val="2"/>
    </font>
    <font>
      <i/>
      <sz val="11"/>
      <color theme="1"/>
      <name val="Arial"/>
      <family val="2"/>
    </font>
    <font>
      <sz val="11"/>
      <color rgb="FFFF0000"/>
      <name val="Arial"/>
      <family val="2"/>
    </font>
    <font>
      <b/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3999755851924192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0" fontId="2" fillId="0" borderId="0"/>
    <xf numFmtId="0" fontId="11" fillId="0" borderId="0"/>
    <xf numFmtId="0" fontId="9" fillId="0" borderId="0"/>
  </cellStyleXfs>
  <cellXfs count="222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4" fillId="4" borderId="3" xfId="0" applyFont="1" applyFill="1" applyBorder="1" applyAlignment="1">
      <alignment horizontal="left" vertical="center"/>
    </xf>
    <xf numFmtId="0" fontId="4" fillId="4" borderId="3" xfId="0" applyFont="1" applyFill="1" applyBorder="1" applyAlignment="1">
      <alignment horizontal="left" vertical="center" wrapText="1"/>
    </xf>
    <xf numFmtId="0" fontId="4" fillId="4" borderId="3" xfId="0" applyFont="1" applyFill="1" applyBorder="1"/>
    <xf numFmtId="0" fontId="1" fillId="0" borderId="9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6" fillId="3" borderId="2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7" fillId="4" borderId="3" xfId="0" applyFont="1" applyFill="1" applyBorder="1"/>
    <xf numFmtId="0" fontId="7" fillId="2" borderId="3" xfId="0" applyFont="1" applyFill="1" applyBorder="1"/>
    <xf numFmtId="0" fontId="6" fillId="0" borderId="0" xfId="0" applyFont="1"/>
    <xf numFmtId="0" fontId="7" fillId="4" borderId="3" xfId="0" applyFont="1" applyFill="1" applyBorder="1" applyAlignment="1">
      <alignment horizontal="left" vertical="center"/>
    </xf>
    <xf numFmtId="0" fontId="7" fillId="4" borderId="3" xfId="0" applyFont="1" applyFill="1" applyBorder="1" applyAlignment="1">
      <alignment horizontal="left" vertical="center" wrapText="1"/>
    </xf>
    <xf numFmtId="0" fontId="7" fillId="0" borderId="0" xfId="0" applyFont="1"/>
    <xf numFmtId="0" fontId="6" fillId="0" borderId="9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6" fillId="0" borderId="0" xfId="0" applyFont="1" applyAlignment="1">
      <alignment wrapText="1"/>
    </xf>
    <xf numFmtId="0" fontId="6" fillId="0" borderId="1" xfId="0" applyFont="1" applyBorder="1" applyAlignment="1">
      <alignment horizontal="left" vertical="center" wrapText="1"/>
    </xf>
    <xf numFmtId="0" fontId="6" fillId="3" borderId="1" xfId="0" quotePrefix="1" applyFont="1" applyFill="1" applyBorder="1" applyAlignment="1">
      <alignment horizontal="left" vertical="center"/>
    </xf>
    <xf numFmtId="0" fontId="6" fillId="3" borderId="16" xfId="0" applyFont="1" applyFill="1" applyBorder="1" applyAlignment="1">
      <alignment horizontal="left" vertical="center"/>
    </xf>
    <xf numFmtId="0" fontId="6" fillId="3" borderId="16" xfId="0" quotePrefix="1" applyFont="1" applyFill="1" applyBorder="1" applyAlignment="1">
      <alignment horizontal="left" vertical="center"/>
    </xf>
    <xf numFmtId="0" fontId="6" fillId="3" borderId="9" xfId="0" applyFont="1" applyFill="1" applyBorder="1" applyAlignment="1">
      <alignment horizontal="left" vertical="center"/>
    </xf>
    <xf numFmtId="0" fontId="6" fillId="3" borderId="2" xfId="0" applyFont="1" applyFill="1" applyBorder="1" applyAlignment="1">
      <alignment horizontal="left" vertical="center" wrapText="1"/>
    </xf>
    <xf numFmtId="0" fontId="6" fillId="0" borderId="2" xfId="0" quotePrefix="1" applyFont="1" applyBorder="1" applyAlignment="1">
      <alignment horizontal="left" vertical="center"/>
    </xf>
    <xf numFmtId="0" fontId="6" fillId="0" borderId="2" xfId="0" quotePrefix="1" applyFont="1" applyBorder="1" applyAlignment="1">
      <alignment horizontal="left" vertical="center" wrapText="1"/>
    </xf>
    <xf numFmtId="0" fontId="6" fillId="0" borderId="16" xfId="0" quotePrefix="1" applyFont="1" applyBorder="1" applyAlignment="1">
      <alignment horizontal="left" vertical="center"/>
    </xf>
    <xf numFmtId="0" fontId="6" fillId="0" borderId="0" xfId="0" applyFont="1" applyAlignment="1">
      <alignment horizontal="right"/>
    </xf>
    <xf numFmtId="0" fontId="6" fillId="0" borderId="13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top"/>
    </xf>
    <xf numFmtId="0" fontId="6" fillId="0" borderId="13" xfId="0" quotePrefix="1" applyFont="1" applyBorder="1" applyAlignment="1">
      <alignment horizontal="left" vertical="center" wrapText="1"/>
    </xf>
    <xf numFmtId="0" fontId="6" fillId="0" borderId="9" xfId="0" quotePrefix="1" applyFont="1" applyBorder="1" applyAlignment="1">
      <alignment horizontal="left" vertical="center"/>
    </xf>
    <xf numFmtId="0" fontId="6" fillId="0" borderId="13" xfId="0" applyFont="1" applyBorder="1" applyAlignment="1">
      <alignment vertical="center"/>
    </xf>
    <xf numFmtId="0" fontId="3" fillId="0" borderId="7" xfId="1" applyFont="1" applyBorder="1" applyAlignment="1">
      <alignment horizontal="left" vertical="center" wrapText="1"/>
    </xf>
    <xf numFmtId="0" fontId="3" fillId="0" borderId="8" xfId="1" applyFont="1" applyBorder="1" applyAlignment="1">
      <alignment horizontal="left" vertical="center" wrapText="1"/>
    </xf>
    <xf numFmtId="0" fontId="4" fillId="4" borderId="18" xfId="0" applyFont="1" applyFill="1" applyBorder="1" applyAlignment="1">
      <alignment horizontal="left" vertical="center"/>
    </xf>
    <xf numFmtId="0" fontId="7" fillId="4" borderId="19" xfId="0" applyFont="1" applyFill="1" applyBorder="1"/>
    <xf numFmtId="0" fontId="7" fillId="4" borderId="18" xfId="0" applyFont="1" applyFill="1" applyBorder="1" applyAlignment="1">
      <alignment horizontal="left" vertical="center"/>
    </xf>
    <xf numFmtId="49" fontId="7" fillId="4" borderId="18" xfId="0" applyNumberFormat="1" applyFont="1" applyFill="1" applyBorder="1" applyAlignment="1">
      <alignment horizontal="left" vertical="center"/>
    </xf>
    <xf numFmtId="0" fontId="7" fillId="4" borderId="5" xfId="0" applyFont="1" applyFill="1" applyBorder="1" applyAlignment="1">
      <alignment horizontal="left" vertical="center"/>
    </xf>
    <xf numFmtId="49" fontId="7" fillId="4" borderId="5" xfId="0" applyNumberFormat="1" applyFont="1" applyFill="1" applyBorder="1" applyAlignment="1">
      <alignment horizontal="left" vertical="center"/>
    </xf>
    <xf numFmtId="0" fontId="8" fillId="0" borderId="8" xfId="1" applyFont="1" applyBorder="1" applyAlignment="1">
      <alignment horizontal="center" vertical="center" wrapText="1"/>
    </xf>
    <xf numFmtId="0" fontId="4" fillId="4" borderId="5" xfId="0" applyFont="1" applyFill="1" applyBorder="1" applyAlignment="1">
      <alignment horizontal="left" vertical="center"/>
    </xf>
    <xf numFmtId="0" fontId="4" fillId="4" borderId="24" xfId="0" applyFont="1" applyFill="1" applyBorder="1" applyAlignment="1">
      <alignment vertical="center" wrapText="1"/>
    </xf>
    <xf numFmtId="164" fontId="4" fillId="4" borderId="24" xfId="0" applyNumberFormat="1" applyFont="1" applyFill="1" applyBorder="1" applyAlignment="1">
      <alignment vertical="center" wrapText="1"/>
    </xf>
    <xf numFmtId="164" fontId="4" fillId="4" borderId="23" xfId="0" applyNumberFormat="1" applyFont="1" applyFill="1" applyBorder="1" applyAlignment="1">
      <alignment vertical="center" wrapText="1"/>
    </xf>
    <xf numFmtId="0" fontId="7" fillId="4" borderId="5" xfId="0" applyFont="1" applyFill="1" applyBorder="1" applyAlignment="1">
      <alignment vertical="center" wrapText="1"/>
    </xf>
    <xf numFmtId="0" fontId="7" fillId="4" borderId="24" xfId="0" applyFont="1" applyFill="1" applyBorder="1" applyAlignment="1">
      <alignment vertical="center" wrapText="1"/>
    </xf>
    <xf numFmtId="0" fontId="6" fillId="0" borderId="25" xfId="0" applyFont="1" applyBorder="1" applyAlignment="1">
      <alignment horizontal="left" vertical="center"/>
    </xf>
    <xf numFmtId="0" fontId="8" fillId="0" borderId="7" xfId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6" fillId="3" borderId="1" xfId="0" quotePrefix="1" applyFont="1" applyFill="1" applyBorder="1" applyAlignment="1">
      <alignment horizontal="left" vertical="center" wrapText="1"/>
    </xf>
    <xf numFmtId="0" fontId="6" fillId="0" borderId="16" xfId="0" quotePrefix="1" applyFont="1" applyBorder="1" applyAlignment="1">
      <alignment horizontal="left" vertical="center" wrapText="1"/>
    </xf>
    <xf numFmtId="0" fontId="1" fillId="0" borderId="1" xfId="0" quotePrefix="1" applyFont="1" applyBorder="1" applyAlignment="1">
      <alignment horizontal="left" vertical="center" wrapText="1"/>
    </xf>
    <xf numFmtId="0" fontId="1" fillId="0" borderId="16" xfId="0" quotePrefix="1" applyFont="1" applyBorder="1" applyAlignment="1">
      <alignment horizontal="left" vertical="center"/>
    </xf>
    <xf numFmtId="0" fontId="6" fillId="3" borderId="16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0" borderId="1" xfId="0" quotePrefix="1" applyFont="1" applyBorder="1" applyAlignment="1">
      <alignment horizontal="left" vertical="center"/>
    </xf>
    <xf numFmtId="0" fontId="8" fillId="0" borderId="10" xfId="1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/>
    </xf>
    <xf numFmtId="4" fontId="6" fillId="5" borderId="27" xfId="0" applyNumberFormat="1" applyFont="1" applyFill="1" applyBorder="1" applyAlignment="1">
      <alignment horizontal="center" vertical="center" wrapText="1"/>
    </xf>
    <xf numFmtId="4" fontId="6" fillId="5" borderId="28" xfId="0" applyNumberFormat="1" applyFont="1" applyFill="1" applyBorder="1" applyAlignment="1">
      <alignment horizontal="center" vertical="center" wrapText="1"/>
    </xf>
    <xf numFmtId="4" fontId="3" fillId="7" borderId="31" xfId="0" applyNumberFormat="1" applyFont="1" applyFill="1" applyBorder="1" applyAlignment="1">
      <alignment horizontal="center" vertical="center" wrapText="1"/>
    </xf>
    <xf numFmtId="4" fontId="8" fillId="7" borderId="31" xfId="0" applyNumberFormat="1" applyFont="1" applyFill="1" applyBorder="1" applyAlignment="1">
      <alignment horizontal="center" vertical="center" wrapText="1"/>
    </xf>
    <xf numFmtId="4" fontId="8" fillId="7" borderId="32" xfId="0" applyNumberFormat="1" applyFont="1" applyFill="1" applyBorder="1" applyAlignment="1">
      <alignment horizontal="center" vertical="center" wrapText="1"/>
    </xf>
    <xf numFmtId="4" fontId="1" fillId="0" borderId="17" xfId="0" applyNumberFormat="1" applyFont="1" applyBorder="1" applyAlignment="1">
      <alignment horizontal="center"/>
    </xf>
    <xf numFmtId="4" fontId="1" fillId="0" borderId="2" xfId="0" applyNumberFormat="1" applyFont="1" applyBorder="1" applyAlignment="1">
      <alignment horizontal="center"/>
    </xf>
    <xf numFmtId="4" fontId="1" fillId="6" borderId="1" xfId="0" applyNumberFormat="1" applyFont="1" applyFill="1" applyBorder="1" applyAlignment="1">
      <alignment horizontal="center"/>
    </xf>
    <xf numFmtId="4" fontId="7" fillId="4" borderId="24" xfId="0" applyNumberFormat="1" applyFont="1" applyFill="1" applyBorder="1" applyAlignment="1">
      <alignment horizontal="center" vertical="center" wrapText="1"/>
    </xf>
    <xf numFmtId="4" fontId="7" fillId="4" borderId="23" xfId="0" applyNumberFormat="1" applyFont="1" applyFill="1" applyBorder="1" applyAlignment="1">
      <alignment horizontal="center" vertical="center" wrapText="1"/>
    </xf>
    <xf numFmtId="4" fontId="1" fillId="6" borderId="2" xfId="0" applyNumberFormat="1" applyFont="1" applyFill="1" applyBorder="1" applyAlignment="1">
      <alignment horizontal="center"/>
    </xf>
    <xf numFmtId="4" fontId="0" fillId="0" borderId="0" xfId="0" applyNumberFormat="1" applyAlignment="1">
      <alignment horizontal="center"/>
    </xf>
    <xf numFmtId="0" fontId="1" fillId="6" borderId="30" xfId="0" applyFont="1" applyFill="1" applyBorder="1" applyAlignment="1">
      <alignment horizontal="center" vertical="center"/>
    </xf>
    <xf numFmtId="0" fontId="1" fillId="6" borderId="31" xfId="0" applyFont="1" applyFill="1" applyBorder="1" applyAlignment="1">
      <alignment horizontal="center" vertical="center"/>
    </xf>
    <xf numFmtId="0" fontId="1" fillId="6" borderId="32" xfId="0" applyFont="1" applyFill="1" applyBorder="1" applyAlignment="1">
      <alignment horizontal="center" vertical="center"/>
    </xf>
    <xf numFmtId="0" fontId="7" fillId="5" borderId="26" xfId="0" applyFont="1" applyFill="1" applyBorder="1" applyAlignment="1">
      <alignment horizontal="left" vertical="center" wrapText="1"/>
    </xf>
    <xf numFmtId="0" fontId="7" fillId="5" borderId="27" xfId="0" applyFont="1" applyFill="1" applyBorder="1" applyAlignment="1">
      <alignment horizontal="left" vertical="center" wrapText="1"/>
    </xf>
    <xf numFmtId="0" fontId="7" fillId="7" borderId="30" xfId="0" applyFont="1" applyFill="1" applyBorder="1" applyAlignment="1">
      <alignment horizontal="left" vertical="center" wrapText="1"/>
    </xf>
    <xf numFmtId="0" fontId="7" fillId="7" borderId="3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6" borderId="26" xfId="0" applyFont="1" applyFill="1" applyBorder="1" applyAlignment="1">
      <alignment horizontal="center" vertical="center"/>
    </xf>
    <xf numFmtId="0" fontId="1" fillId="6" borderId="27" xfId="0" applyFont="1" applyFill="1" applyBorder="1" applyAlignment="1">
      <alignment horizontal="center" vertical="center"/>
    </xf>
    <xf numFmtId="0" fontId="1" fillId="6" borderId="28" xfId="0" applyFont="1" applyFill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4" fontId="6" fillId="0" borderId="8" xfId="0" applyNumberFormat="1" applyFont="1" applyBorder="1" applyAlignment="1">
      <alignment horizontal="center" vertical="center"/>
    </xf>
    <xf numFmtId="4" fontId="6" fillId="0" borderId="13" xfId="0" applyNumberFormat="1" applyFont="1" applyBorder="1" applyAlignment="1">
      <alignment horizontal="center" vertical="center"/>
    </xf>
    <xf numFmtId="4" fontId="6" fillId="0" borderId="15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8" xfId="0" applyFont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5" fillId="3" borderId="7" xfId="0" applyFont="1" applyFill="1" applyBorder="1" applyAlignment="1">
      <alignment horizontal="left" vertical="center"/>
    </xf>
    <xf numFmtId="0" fontId="5" fillId="3" borderId="12" xfId="0" applyFont="1" applyFill="1" applyBorder="1" applyAlignment="1">
      <alignment horizontal="left" vertical="center"/>
    </xf>
    <xf numFmtId="0" fontId="5" fillId="3" borderId="14" xfId="0" applyFont="1" applyFill="1" applyBorder="1" applyAlignment="1">
      <alignment horizontal="left" vertical="center"/>
    </xf>
    <xf numFmtId="0" fontId="5" fillId="0" borderId="8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8" xfId="0" applyFont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0" fontId="6" fillId="0" borderId="15" xfId="0" applyFont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left" vertical="center"/>
    </xf>
    <xf numFmtId="0" fontId="3" fillId="3" borderId="12" xfId="0" applyFont="1" applyFill="1" applyBorder="1" applyAlignment="1">
      <alignment horizontal="left" vertical="center"/>
    </xf>
    <xf numFmtId="0" fontId="3" fillId="3" borderId="14" xfId="0" applyFont="1" applyFill="1" applyBorder="1" applyAlignment="1">
      <alignment horizontal="left" vertical="center"/>
    </xf>
    <xf numFmtId="0" fontId="3" fillId="0" borderId="8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6" fillId="0" borderId="8" xfId="0" applyFont="1" applyBorder="1" applyAlignment="1" applyProtection="1">
      <alignment horizontal="center" vertical="center"/>
      <protection locked="0"/>
    </xf>
    <xf numFmtId="0" fontId="6" fillId="0" borderId="13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4" fontId="6" fillId="0" borderId="8" xfId="0" applyNumberFormat="1" applyFont="1" applyBorder="1" applyAlignment="1" applyProtection="1">
      <alignment horizontal="center" vertical="center"/>
      <protection locked="0"/>
    </xf>
    <xf numFmtId="4" fontId="6" fillId="0" borderId="13" xfId="0" applyNumberFormat="1" applyFont="1" applyBorder="1" applyAlignment="1" applyProtection="1">
      <alignment horizontal="center" vertical="center"/>
      <protection locked="0"/>
    </xf>
    <xf numFmtId="4" fontId="6" fillId="0" borderId="15" xfId="0" applyNumberFormat="1" applyFont="1" applyBorder="1" applyAlignment="1" applyProtection="1">
      <alignment horizontal="center" vertical="center"/>
      <protection locked="0"/>
    </xf>
    <xf numFmtId="4" fontId="6" fillId="0" borderId="20" xfId="0" applyNumberFormat="1" applyFont="1" applyBorder="1" applyAlignment="1">
      <alignment horizontal="center" vertical="center"/>
    </xf>
    <xf numFmtId="4" fontId="6" fillId="0" borderId="21" xfId="0" applyNumberFormat="1" applyFont="1" applyBorder="1" applyAlignment="1">
      <alignment horizontal="center" vertical="center"/>
    </xf>
    <xf numFmtId="4" fontId="6" fillId="0" borderId="22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23" fillId="3" borderId="0" xfId="0" applyFont="1" applyFill="1"/>
    <xf numFmtId="0" fontId="1" fillId="3" borderId="0" xfId="0" applyFont="1" applyFill="1" applyAlignment="1">
      <alignment wrapText="1"/>
    </xf>
    <xf numFmtId="0" fontId="1" fillId="3" borderId="0" xfId="0" applyFont="1" applyFill="1"/>
    <xf numFmtId="0" fontId="0" fillId="3" borderId="0" xfId="0" applyFill="1"/>
    <xf numFmtId="0" fontId="12" fillId="3" borderId="0" xfId="2" applyFont="1" applyFill="1" applyAlignment="1">
      <alignment horizontal="left" vertical="center" wrapText="1"/>
    </xf>
    <xf numFmtId="0" fontId="12" fillId="3" borderId="0" xfId="2" applyFont="1" applyFill="1" applyAlignment="1">
      <alignment horizontal="left" vertical="center" wrapText="1"/>
    </xf>
    <xf numFmtId="0" fontId="13" fillId="3" borderId="0" xfId="2" applyFont="1" applyFill="1"/>
    <xf numFmtId="0" fontId="14" fillId="3" borderId="0" xfId="0" applyFont="1" applyFill="1" applyAlignment="1">
      <alignment horizontal="left"/>
    </xf>
    <xf numFmtId="0" fontId="15" fillId="3" borderId="33" xfId="0" applyFont="1" applyFill="1" applyBorder="1" applyAlignment="1" applyProtection="1">
      <alignment horizontal="center"/>
      <protection locked="0"/>
    </xf>
    <xf numFmtId="0" fontId="14" fillId="3" borderId="0" xfId="0" applyFont="1" applyFill="1" applyAlignment="1">
      <alignment horizontal="right"/>
    </xf>
    <xf numFmtId="0" fontId="16" fillId="3" borderId="0" xfId="0" applyFont="1" applyFill="1" applyAlignment="1">
      <alignment horizontal="left" vertical="center" wrapText="1"/>
    </xf>
    <xf numFmtId="0" fontId="19" fillId="3" borderId="33" xfId="0" applyFont="1" applyFill="1" applyBorder="1" applyAlignment="1" applyProtection="1">
      <alignment horizontal="left"/>
      <protection locked="0"/>
    </xf>
    <xf numFmtId="0" fontId="14" fillId="3" borderId="0" xfId="0" applyFont="1" applyFill="1" applyAlignment="1">
      <alignment horizontal="center"/>
    </xf>
    <xf numFmtId="0" fontId="20" fillId="3" borderId="0" xfId="0" applyFont="1" applyFill="1" applyAlignment="1" applyProtection="1">
      <alignment horizontal="left"/>
      <protection locked="0"/>
    </xf>
    <xf numFmtId="0" fontId="19" fillId="3" borderId="0" xfId="0" applyFont="1" applyFill="1" applyAlignment="1">
      <alignment horizontal="left"/>
    </xf>
    <xf numFmtId="0" fontId="19" fillId="3" borderId="0" xfId="0" applyFont="1" applyFill="1" applyAlignment="1" applyProtection="1">
      <alignment horizontal="left"/>
      <protection locked="0"/>
    </xf>
    <xf numFmtId="0" fontId="14" fillId="3" borderId="26" xfId="0" applyFont="1" applyFill="1" applyBorder="1" applyAlignment="1" applyProtection="1">
      <alignment horizontal="left" vertical="center"/>
      <protection locked="0"/>
    </xf>
    <xf numFmtId="0" fontId="21" fillId="3" borderId="27" xfId="0" applyFont="1" applyFill="1" applyBorder="1" applyAlignment="1" applyProtection="1">
      <alignment horizontal="center"/>
      <protection locked="0"/>
    </xf>
    <xf numFmtId="0" fontId="14" fillId="3" borderId="27" xfId="0" applyFont="1" applyFill="1" applyBorder="1" applyAlignment="1" applyProtection="1">
      <alignment horizontal="center"/>
      <protection locked="0"/>
    </xf>
    <xf numFmtId="0" fontId="20" fillId="3" borderId="28" xfId="0" applyFont="1" applyFill="1" applyBorder="1" applyAlignment="1" applyProtection="1">
      <alignment horizontal="left"/>
      <protection locked="0"/>
    </xf>
    <xf numFmtId="0" fontId="14" fillId="3" borderId="34" xfId="0" applyFont="1" applyFill="1" applyBorder="1" applyAlignment="1" applyProtection="1">
      <alignment horizontal="left" vertical="center"/>
      <protection locked="0"/>
    </xf>
    <xf numFmtId="0" fontId="21" fillId="3" borderId="0" xfId="0" applyFont="1" applyFill="1" applyAlignment="1" applyProtection="1">
      <alignment horizontal="center"/>
      <protection locked="0"/>
    </xf>
    <xf numFmtId="0" fontId="14" fillId="3" borderId="0" xfId="0" applyFont="1" applyFill="1" applyAlignment="1" applyProtection="1">
      <alignment horizontal="center"/>
      <protection locked="0"/>
    </xf>
    <xf numFmtId="0" fontId="20" fillId="3" borderId="29" xfId="0" applyFont="1" applyFill="1" applyBorder="1" applyAlignment="1" applyProtection="1">
      <alignment horizontal="left"/>
      <protection locked="0"/>
    </xf>
    <xf numFmtId="0" fontId="21" fillId="3" borderId="0" xfId="0" applyFont="1" applyFill="1" applyAlignment="1">
      <alignment horizontal="center"/>
    </xf>
    <xf numFmtId="0" fontId="21" fillId="3" borderId="25" xfId="0" applyFont="1" applyFill="1" applyBorder="1" applyAlignment="1" applyProtection="1">
      <alignment horizontal="center"/>
      <protection locked="0"/>
    </xf>
    <xf numFmtId="0" fontId="21" fillId="3" borderId="33" xfId="0" applyFont="1" applyFill="1" applyBorder="1" applyAlignment="1" applyProtection="1">
      <alignment horizontal="center"/>
      <protection locked="0"/>
    </xf>
    <xf numFmtId="0" fontId="13" fillId="3" borderId="33" xfId="2" applyFont="1" applyFill="1" applyBorder="1" applyProtection="1">
      <protection locked="0"/>
    </xf>
    <xf numFmtId="0" fontId="14" fillId="3" borderId="35" xfId="0" applyFont="1" applyFill="1" applyBorder="1" applyAlignment="1" applyProtection="1">
      <alignment horizontal="left" vertical="center" wrapText="1"/>
      <protection locked="0"/>
    </xf>
    <xf numFmtId="0" fontId="22" fillId="3" borderId="0" xfId="0" applyFont="1" applyFill="1" applyAlignment="1">
      <alignment horizontal="left" vertical="center" wrapText="1"/>
    </xf>
    <xf numFmtId="0" fontId="1" fillId="3" borderId="34" xfId="0" applyFont="1" applyFill="1" applyBorder="1"/>
    <xf numFmtId="0" fontId="4" fillId="3" borderId="0" xfId="0" applyFont="1" applyFill="1" applyAlignment="1">
      <alignment horizontal="left" vertical="center"/>
    </xf>
    <xf numFmtId="0" fontId="3" fillId="3" borderId="0" xfId="0" applyFont="1" applyFill="1"/>
    <xf numFmtId="0" fontId="6" fillId="3" borderId="0" xfId="0" applyFont="1" applyFill="1"/>
    <xf numFmtId="4" fontId="6" fillId="3" borderId="36" xfId="0" applyNumberFormat="1" applyFont="1" applyFill="1" applyBorder="1" applyAlignment="1">
      <alignment horizontal="center" vertical="center"/>
    </xf>
    <xf numFmtId="0" fontId="6" fillId="3" borderId="0" xfId="0" applyFont="1" applyFill="1" applyAlignment="1">
      <alignment horizontal="left" vertical="center"/>
    </xf>
    <xf numFmtId="0" fontId="7" fillId="3" borderId="0" xfId="0" applyFont="1" applyFill="1"/>
    <xf numFmtId="0" fontId="7" fillId="3" borderId="0" xfId="0" applyFont="1" applyFill="1" applyAlignment="1">
      <alignment horizontal="left" vertical="center"/>
    </xf>
    <xf numFmtId="0" fontId="6" fillId="3" borderId="0" xfId="0" applyFont="1" applyFill="1" applyAlignment="1">
      <alignment wrapText="1"/>
    </xf>
    <xf numFmtId="4" fontId="6" fillId="3" borderId="0" xfId="0" applyNumberFormat="1" applyFont="1" applyFill="1" applyAlignment="1">
      <alignment horizontal="center" vertical="center"/>
    </xf>
    <xf numFmtId="0" fontId="3" fillId="3" borderId="0" xfId="0" applyFont="1" applyFill="1" applyAlignment="1">
      <alignment vertical="center"/>
    </xf>
    <xf numFmtId="2" fontId="6" fillId="0" borderId="8" xfId="0" applyNumberFormat="1" applyFont="1" applyBorder="1" applyAlignment="1">
      <alignment horizontal="center" vertical="center"/>
    </xf>
    <xf numFmtId="2" fontId="6" fillId="0" borderId="20" xfId="0" applyNumberFormat="1" applyFont="1" applyBorder="1" applyAlignment="1">
      <alignment horizontal="center" vertical="center"/>
    </xf>
    <xf numFmtId="2" fontId="6" fillId="0" borderId="13" xfId="0" applyNumberFormat="1" applyFont="1" applyBorder="1" applyAlignment="1">
      <alignment horizontal="center" vertical="center"/>
    </xf>
    <xf numFmtId="2" fontId="6" fillId="0" borderId="21" xfId="0" applyNumberFormat="1" applyFont="1" applyBorder="1" applyAlignment="1">
      <alignment horizontal="center" vertical="center"/>
    </xf>
    <xf numFmtId="2" fontId="6" fillId="0" borderId="15" xfId="0" applyNumberFormat="1" applyFont="1" applyBorder="1" applyAlignment="1">
      <alignment horizontal="center" vertical="center"/>
    </xf>
    <xf numFmtId="2" fontId="6" fillId="0" borderId="22" xfId="0" applyNumberFormat="1" applyFont="1" applyBorder="1" applyAlignment="1">
      <alignment horizontal="center" vertical="center"/>
    </xf>
    <xf numFmtId="2" fontId="3" fillId="3" borderId="0" xfId="0" applyNumberFormat="1" applyFont="1" applyFill="1" applyAlignment="1">
      <alignment vertical="center"/>
    </xf>
    <xf numFmtId="2" fontId="6" fillId="3" borderId="36" xfId="0" applyNumberFormat="1" applyFont="1" applyFill="1" applyBorder="1" applyAlignment="1">
      <alignment horizontal="center" vertical="center"/>
    </xf>
    <xf numFmtId="2" fontId="1" fillId="0" borderId="8" xfId="0" applyNumberFormat="1" applyFont="1" applyBorder="1" applyAlignment="1">
      <alignment horizontal="center" vertical="center" wrapText="1"/>
    </xf>
    <xf numFmtId="2" fontId="1" fillId="0" borderId="13" xfId="0" applyNumberFormat="1" applyFont="1" applyBorder="1" applyAlignment="1">
      <alignment horizontal="center" vertical="center" wrapText="1"/>
    </xf>
    <xf numFmtId="2" fontId="1" fillId="0" borderId="15" xfId="0" applyNumberFormat="1" applyFont="1" applyBorder="1" applyAlignment="1">
      <alignment horizontal="center" vertical="center" wrapText="1"/>
    </xf>
    <xf numFmtId="2" fontId="6" fillId="3" borderId="0" xfId="0" applyNumberFormat="1" applyFont="1" applyFill="1"/>
    <xf numFmtId="2" fontId="6" fillId="0" borderId="8" xfId="0" applyNumberFormat="1" applyFont="1" applyBorder="1" applyAlignment="1">
      <alignment horizontal="center" vertical="center" wrapText="1"/>
    </xf>
    <xf numFmtId="2" fontId="6" fillId="0" borderId="13" xfId="0" applyNumberFormat="1" applyFont="1" applyBorder="1" applyAlignment="1">
      <alignment horizontal="center" vertical="center" wrapText="1"/>
    </xf>
    <xf numFmtId="2" fontId="6" fillId="0" borderId="15" xfId="0" applyNumberFormat="1" applyFont="1" applyBorder="1" applyAlignment="1">
      <alignment horizontal="center" vertical="center" wrapText="1"/>
    </xf>
    <xf numFmtId="4" fontId="6" fillId="3" borderId="0" xfId="0" applyNumberFormat="1" applyFont="1" applyFill="1"/>
    <xf numFmtId="0" fontId="3" fillId="3" borderId="8" xfId="1" applyFont="1" applyFill="1" applyBorder="1" applyAlignment="1">
      <alignment horizontal="left" vertical="center" wrapText="1"/>
    </xf>
    <xf numFmtId="0" fontId="7" fillId="3" borderId="19" xfId="0" applyFont="1" applyFill="1" applyBorder="1"/>
    <xf numFmtId="4" fontId="6" fillId="3" borderId="20" xfId="0" applyNumberFormat="1" applyFont="1" applyFill="1" applyBorder="1" applyAlignment="1">
      <alignment horizontal="center" vertical="center"/>
    </xf>
    <xf numFmtId="4" fontId="6" fillId="3" borderId="21" xfId="0" applyNumberFormat="1" applyFont="1" applyFill="1" applyBorder="1" applyAlignment="1">
      <alignment horizontal="center" vertical="center"/>
    </xf>
    <xf numFmtId="4" fontId="6" fillId="3" borderId="22" xfId="0" applyNumberFormat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/>
    </xf>
    <xf numFmtId="0" fontId="3" fillId="3" borderId="11" xfId="0" applyFont="1" applyFill="1" applyBorder="1" applyAlignment="1">
      <alignment horizontal="left" vertical="center"/>
    </xf>
    <xf numFmtId="0" fontId="3" fillId="3" borderId="29" xfId="0" applyFont="1" applyFill="1" applyBorder="1" applyAlignment="1">
      <alignment horizontal="left" vertical="center"/>
    </xf>
    <xf numFmtId="0" fontId="3" fillId="3" borderId="37" xfId="0" applyFont="1" applyFill="1" applyBorder="1" applyAlignment="1">
      <alignment horizontal="left" vertical="center"/>
    </xf>
    <xf numFmtId="0" fontId="1" fillId="3" borderId="16" xfId="0" applyFont="1" applyFill="1" applyBorder="1" applyAlignment="1">
      <alignment horizontal="left" vertical="center"/>
    </xf>
    <xf numFmtId="0" fontId="6" fillId="3" borderId="13" xfId="0" applyFont="1" applyFill="1" applyBorder="1" applyAlignment="1">
      <alignment horizontal="left" vertical="center"/>
    </xf>
    <xf numFmtId="0" fontId="6" fillId="3" borderId="13" xfId="0" quotePrefix="1" applyFont="1" applyFill="1" applyBorder="1" applyAlignment="1">
      <alignment horizontal="left" vertical="center"/>
    </xf>
    <xf numFmtId="4" fontId="3" fillId="3" borderId="0" xfId="0" applyNumberFormat="1" applyFont="1" applyFill="1" applyAlignment="1">
      <alignment vertical="center"/>
    </xf>
    <xf numFmtId="0" fontId="6" fillId="3" borderId="38" xfId="0" applyFont="1" applyFill="1" applyBorder="1"/>
    <xf numFmtId="0" fontId="3" fillId="0" borderId="37" xfId="0" applyFont="1" applyBorder="1" applyAlignment="1">
      <alignment horizontal="left" vertical="center"/>
    </xf>
  </cellXfs>
  <cellStyles count="4">
    <cellStyle name="Normal" xfId="0" builtinId="0"/>
    <cellStyle name="Normal 2" xfId="2" xr:uid="{64340B8D-A27F-4655-99C1-07787E7416AC}"/>
    <cellStyle name="Normal 3" xfId="3" xr:uid="{1173955F-F8AC-42F5-B6A3-FC4655D13545}"/>
    <cellStyle name="Normal_Llistat EPI's" xfId="1" xr:uid="{00000000-0005-0000-0000-000002000000}"/>
  </cellStyles>
  <dxfs count="3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B689B-2B85-4B48-A140-AAF38FEB797A}">
  <dimension ref="A1:L37"/>
  <sheetViews>
    <sheetView zoomScale="90" zoomScaleNormal="90" workbookViewId="0">
      <selection activeCell="D4" sqref="D4:F4"/>
    </sheetView>
  </sheetViews>
  <sheetFormatPr baseColWidth="10" defaultRowHeight="15" x14ac:dyDescent="0.25"/>
  <cols>
    <col min="1" max="1" width="11.42578125" style="152"/>
  </cols>
  <sheetData>
    <row r="1" spans="2:12" ht="63" customHeight="1" x14ac:dyDescent="0.3">
      <c r="B1" s="149" t="s">
        <v>291</v>
      </c>
      <c r="C1" s="150"/>
      <c r="D1" s="151"/>
      <c r="E1" s="151"/>
      <c r="F1" s="151"/>
      <c r="G1" s="151"/>
      <c r="H1" s="151"/>
      <c r="I1" s="151"/>
      <c r="J1" s="151"/>
      <c r="K1" s="152"/>
      <c r="L1" s="152"/>
    </row>
    <row r="2" spans="2:12" ht="90.75" customHeight="1" x14ac:dyDescent="0.25">
      <c r="B2" s="153" t="s">
        <v>284</v>
      </c>
      <c r="C2" s="153"/>
      <c r="D2" s="153"/>
      <c r="E2" s="153"/>
      <c r="F2" s="153"/>
      <c r="G2" s="153"/>
      <c r="H2" s="153"/>
      <c r="I2" s="153"/>
      <c r="J2" s="151"/>
      <c r="K2" s="152"/>
      <c r="L2" s="152"/>
    </row>
    <row r="3" spans="2:12" ht="18.75" x14ac:dyDescent="0.3">
      <c r="B3" s="149" t="s">
        <v>292</v>
      </c>
      <c r="C3" s="154"/>
      <c r="D3" s="154"/>
      <c r="E3" s="154"/>
      <c r="F3" s="154"/>
      <c r="G3" s="154"/>
      <c r="H3" s="154"/>
      <c r="I3" s="154"/>
      <c r="J3" s="151"/>
      <c r="K3" s="152"/>
      <c r="L3" s="152"/>
    </row>
    <row r="4" spans="2:12" ht="24.75" customHeight="1" x14ac:dyDescent="0.25">
      <c r="B4" s="155"/>
      <c r="C4" s="156" t="s">
        <v>285</v>
      </c>
      <c r="D4" s="157" t="s">
        <v>286</v>
      </c>
      <c r="E4" s="157"/>
      <c r="F4" s="157"/>
      <c r="G4" s="158" t="s">
        <v>287</v>
      </c>
      <c r="H4" s="157" t="s">
        <v>286</v>
      </c>
      <c r="I4" s="157"/>
      <c r="J4" s="157"/>
      <c r="K4" s="152"/>
      <c r="L4" s="152"/>
    </row>
    <row r="5" spans="2:12" ht="168.75" customHeight="1" x14ac:dyDescent="0.25">
      <c r="B5" s="154"/>
      <c r="C5" s="159" t="s">
        <v>294</v>
      </c>
      <c r="D5" s="159"/>
      <c r="E5" s="159"/>
      <c r="F5" s="159"/>
      <c r="G5" s="159"/>
      <c r="H5" s="159"/>
      <c r="I5" s="159"/>
      <c r="J5" s="159"/>
      <c r="K5" s="152"/>
      <c r="L5" s="152"/>
    </row>
    <row r="6" spans="2:12" x14ac:dyDescent="0.25">
      <c r="B6" s="155"/>
      <c r="C6" s="155"/>
      <c r="D6" s="155"/>
      <c r="E6" s="160"/>
      <c r="F6" s="161" t="s">
        <v>288</v>
      </c>
      <c r="G6" s="161"/>
      <c r="H6" s="162" t="s">
        <v>289</v>
      </c>
      <c r="I6" s="163"/>
      <c r="J6" s="163"/>
      <c r="K6" s="152"/>
      <c r="L6" s="152"/>
    </row>
    <row r="7" spans="2:12" x14ac:dyDescent="0.25">
      <c r="B7" s="155"/>
      <c r="C7" s="155"/>
      <c r="D7" s="155"/>
      <c r="E7" s="164"/>
      <c r="F7" s="161"/>
      <c r="G7" s="161"/>
      <c r="H7" s="162"/>
      <c r="I7" s="163"/>
      <c r="J7" s="163"/>
      <c r="K7" s="152"/>
      <c r="L7" s="152"/>
    </row>
    <row r="8" spans="2:12" x14ac:dyDescent="0.25">
      <c r="B8" s="155"/>
      <c r="C8" s="155"/>
      <c r="D8" s="155"/>
      <c r="E8" s="165" t="s">
        <v>290</v>
      </c>
      <c r="F8" s="166"/>
      <c r="G8" s="167"/>
      <c r="H8" s="168"/>
      <c r="I8" s="163"/>
      <c r="J8" s="163"/>
      <c r="K8" s="152"/>
      <c r="L8" s="152"/>
    </row>
    <row r="9" spans="2:12" x14ac:dyDescent="0.25">
      <c r="B9" s="155"/>
      <c r="C9" s="155"/>
      <c r="D9" s="155"/>
      <c r="E9" s="169"/>
      <c r="F9" s="170"/>
      <c r="G9" s="171"/>
      <c r="H9" s="172"/>
      <c r="I9" s="163"/>
      <c r="J9" s="163"/>
      <c r="K9" s="152"/>
      <c r="L9" s="152"/>
    </row>
    <row r="10" spans="2:12" ht="87.75" customHeight="1" x14ac:dyDescent="0.25">
      <c r="B10" s="155"/>
      <c r="C10" s="173"/>
      <c r="D10" s="173"/>
      <c r="E10" s="174"/>
      <c r="F10" s="175"/>
      <c r="G10" s="176"/>
      <c r="H10" s="177"/>
      <c r="I10" s="178"/>
      <c r="J10" s="178"/>
      <c r="K10" s="152"/>
      <c r="L10" s="152"/>
    </row>
    <row r="11" spans="2:12" x14ac:dyDescent="0.25">
      <c r="B11" s="152"/>
      <c r="C11" s="152"/>
      <c r="D11" s="152"/>
      <c r="E11" s="152"/>
      <c r="F11" s="152"/>
      <c r="G11" s="152"/>
      <c r="H11" s="152"/>
      <c r="I11" s="152"/>
      <c r="J11" s="152"/>
      <c r="K11" s="152"/>
      <c r="L11" s="152"/>
    </row>
    <row r="12" spans="2:12" x14ac:dyDescent="0.25">
      <c r="B12" s="152"/>
      <c r="C12" s="152"/>
      <c r="D12" s="152"/>
      <c r="E12" s="152"/>
      <c r="F12" s="152"/>
      <c r="G12" s="152"/>
      <c r="H12" s="152"/>
      <c r="I12" s="152"/>
      <c r="J12" s="152"/>
      <c r="K12" s="152"/>
      <c r="L12" s="152"/>
    </row>
    <row r="13" spans="2:12" x14ac:dyDescent="0.25">
      <c r="B13" s="152"/>
      <c r="C13" s="152"/>
      <c r="D13" s="152"/>
      <c r="E13" s="152"/>
      <c r="F13" s="152"/>
      <c r="G13" s="152"/>
      <c r="H13" s="152"/>
      <c r="I13" s="152"/>
      <c r="J13" s="152"/>
      <c r="K13" s="152"/>
      <c r="L13" s="152"/>
    </row>
    <row r="14" spans="2:12" x14ac:dyDescent="0.25">
      <c r="B14" s="152"/>
      <c r="C14" s="152"/>
      <c r="D14" s="152"/>
      <c r="E14" s="152"/>
      <c r="F14" s="152"/>
      <c r="G14" s="152"/>
      <c r="H14" s="152"/>
      <c r="I14" s="152"/>
      <c r="J14" s="152"/>
      <c r="K14" s="152"/>
      <c r="L14" s="152"/>
    </row>
    <row r="15" spans="2:12" x14ac:dyDescent="0.25">
      <c r="B15" s="152"/>
      <c r="C15" s="152"/>
      <c r="D15" s="152"/>
      <c r="E15" s="152"/>
      <c r="F15" s="152"/>
      <c r="G15" s="152"/>
      <c r="H15" s="152"/>
      <c r="I15" s="152"/>
      <c r="J15" s="152"/>
      <c r="K15" s="152"/>
      <c r="L15" s="152"/>
    </row>
    <row r="16" spans="2:12" x14ac:dyDescent="0.25">
      <c r="B16" s="152"/>
      <c r="C16" s="152"/>
      <c r="D16" s="152"/>
      <c r="E16" s="152"/>
      <c r="F16" s="152"/>
      <c r="G16" s="152"/>
      <c r="H16" s="152"/>
      <c r="I16" s="152"/>
      <c r="J16" s="152"/>
      <c r="K16" s="152"/>
      <c r="L16" s="152"/>
    </row>
    <row r="17" spans="2:12" x14ac:dyDescent="0.25">
      <c r="B17" s="152"/>
      <c r="C17" s="152"/>
      <c r="D17" s="152"/>
      <c r="E17" s="152"/>
      <c r="F17" s="152"/>
      <c r="G17" s="152"/>
      <c r="H17" s="152"/>
      <c r="I17" s="152"/>
      <c r="J17" s="152"/>
      <c r="K17" s="152"/>
      <c r="L17" s="152"/>
    </row>
    <row r="18" spans="2:12" x14ac:dyDescent="0.25">
      <c r="B18" s="152"/>
      <c r="C18" s="152"/>
      <c r="D18" s="152"/>
      <c r="E18" s="152"/>
      <c r="F18" s="152"/>
      <c r="G18" s="152"/>
      <c r="H18" s="152"/>
      <c r="I18" s="152"/>
      <c r="J18" s="152"/>
      <c r="K18" s="152"/>
      <c r="L18" s="152"/>
    </row>
    <row r="19" spans="2:12" x14ac:dyDescent="0.25">
      <c r="B19" s="152"/>
      <c r="C19" s="152"/>
      <c r="D19" s="152"/>
      <c r="E19" s="152"/>
      <c r="F19" s="152"/>
      <c r="G19" s="152"/>
      <c r="H19" s="152"/>
      <c r="I19" s="152"/>
      <c r="J19" s="152"/>
      <c r="K19" s="152"/>
      <c r="L19" s="152"/>
    </row>
    <row r="20" spans="2:12" x14ac:dyDescent="0.25">
      <c r="B20" s="152"/>
      <c r="C20" s="152"/>
      <c r="D20" s="152"/>
      <c r="E20" s="152"/>
      <c r="F20" s="152"/>
      <c r="G20" s="152"/>
      <c r="H20" s="152"/>
      <c r="I20" s="152"/>
      <c r="J20" s="152"/>
      <c r="K20" s="152"/>
      <c r="L20" s="152"/>
    </row>
    <row r="21" spans="2:12" x14ac:dyDescent="0.25">
      <c r="B21" s="152"/>
      <c r="C21" s="152"/>
      <c r="D21" s="152"/>
      <c r="E21" s="152"/>
      <c r="F21" s="152"/>
      <c r="G21" s="152"/>
      <c r="H21" s="152"/>
      <c r="I21" s="152"/>
      <c r="J21" s="152"/>
      <c r="K21" s="152"/>
      <c r="L21" s="152"/>
    </row>
    <row r="22" spans="2:12" x14ac:dyDescent="0.25">
      <c r="B22" s="152"/>
      <c r="C22" s="152"/>
      <c r="D22" s="152"/>
      <c r="E22" s="152"/>
      <c r="F22" s="152"/>
      <c r="G22" s="152"/>
      <c r="H22" s="152"/>
      <c r="I22" s="152"/>
      <c r="J22" s="152"/>
      <c r="K22" s="152"/>
      <c r="L22" s="152"/>
    </row>
    <row r="23" spans="2:12" x14ac:dyDescent="0.25">
      <c r="B23" s="152"/>
      <c r="C23" s="152"/>
      <c r="D23" s="152"/>
      <c r="E23" s="152"/>
      <c r="F23" s="152"/>
      <c r="G23" s="152"/>
      <c r="H23" s="152"/>
      <c r="I23" s="152"/>
      <c r="J23" s="152"/>
      <c r="K23" s="152"/>
      <c r="L23" s="152"/>
    </row>
    <row r="24" spans="2:12" x14ac:dyDescent="0.25">
      <c r="B24" s="152"/>
      <c r="C24" s="152"/>
      <c r="D24" s="152"/>
      <c r="E24" s="152"/>
      <c r="F24" s="152"/>
      <c r="G24" s="152"/>
      <c r="H24" s="152"/>
      <c r="I24" s="152"/>
      <c r="J24" s="152"/>
      <c r="K24" s="152"/>
      <c r="L24" s="152"/>
    </row>
    <row r="25" spans="2:12" x14ac:dyDescent="0.25">
      <c r="B25" s="152"/>
      <c r="C25" s="152"/>
      <c r="D25" s="152"/>
      <c r="E25" s="152"/>
      <c r="F25" s="152"/>
      <c r="G25" s="152"/>
      <c r="H25" s="152"/>
      <c r="I25" s="152"/>
      <c r="J25" s="152"/>
      <c r="K25" s="152"/>
      <c r="L25" s="152"/>
    </row>
    <row r="26" spans="2:12" x14ac:dyDescent="0.25">
      <c r="B26" s="152"/>
      <c r="C26" s="152"/>
      <c r="D26" s="152"/>
      <c r="E26" s="152"/>
      <c r="F26" s="152"/>
      <c r="G26" s="152"/>
      <c r="H26" s="152"/>
      <c r="I26" s="152"/>
      <c r="J26" s="152"/>
      <c r="K26" s="152"/>
      <c r="L26" s="152"/>
    </row>
    <row r="27" spans="2:12" x14ac:dyDescent="0.25">
      <c r="B27" s="152"/>
      <c r="C27" s="152"/>
      <c r="D27" s="152"/>
      <c r="E27" s="152"/>
      <c r="F27" s="152"/>
      <c r="G27" s="152"/>
      <c r="H27" s="152"/>
      <c r="I27" s="152"/>
      <c r="J27" s="152"/>
      <c r="K27" s="152"/>
      <c r="L27" s="152"/>
    </row>
    <row r="28" spans="2:12" x14ac:dyDescent="0.25">
      <c r="B28" s="152"/>
      <c r="C28" s="152"/>
      <c r="D28" s="152"/>
      <c r="E28" s="152"/>
      <c r="F28" s="152"/>
      <c r="G28" s="152"/>
      <c r="H28" s="152"/>
      <c r="I28" s="152"/>
      <c r="J28" s="152"/>
      <c r="K28" s="152"/>
      <c r="L28" s="152"/>
    </row>
    <row r="29" spans="2:12" x14ac:dyDescent="0.25">
      <c r="B29" s="152"/>
      <c r="C29" s="152"/>
      <c r="D29" s="152"/>
      <c r="E29" s="152"/>
      <c r="F29" s="152"/>
      <c r="G29" s="152"/>
      <c r="H29" s="152"/>
      <c r="I29" s="152"/>
      <c r="J29" s="152"/>
      <c r="K29" s="152"/>
      <c r="L29" s="152"/>
    </row>
    <row r="30" spans="2:12" x14ac:dyDescent="0.25">
      <c r="B30" s="152"/>
      <c r="C30" s="152"/>
      <c r="D30" s="152"/>
      <c r="E30" s="152"/>
      <c r="F30" s="152"/>
      <c r="G30" s="152"/>
      <c r="H30" s="152"/>
      <c r="I30" s="152"/>
      <c r="J30" s="152"/>
      <c r="K30" s="152"/>
      <c r="L30" s="152"/>
    </row>
    <row r="31" spans="2:12" x14ac:dyDescent="0.25">
      <c r="B31" s="152"/>
      <c r="C31" s="152"/>
      <c r="D31" s="152"/>
      <c r="E31" s="152"/>
      <c r="F31" s="152"/>
      <c r="G31" s="152"/>
      <c r="H31" s="152"/>
      <c r="I31" s="152"/>
      <c r="J31" s="152"/>
      <c r="K31" s="152"/>
      <c r="L31" s="152"/>
    </row>
    <row r="32" spans="2:12" x14ac:dyDescent="0.25">
      <c r="B32" s="152"/>
      <c r="C32" s="152"/>
      <c r="D32" s="152"/>
      <c r="E32" s="152"/>
      <c r="F32" s="152"/>
      <c r="G32" s="152"/>
      <c r="H32" s="152"/>
      <c r="I32" s="152"/>
      <c r="J32" s="152"/>
      <c r="K32" s="152"/>
      <c r="L32" s="152"/>
    </row>
    <row r="33" spans="2:12" x14ac:dyDescent="0.25">
      <c r="B33" s="152"/>
      <c r="C33" s="152"/>
      <c r="D33" s="152"/>
      <c r="E33" s="152"/>
      <c r="F33" s="152"/>
      <c r="G33" s="152"/>
      <c r="H33" s="152"/>
      <c r="I33" s="152"/>
      <c r="J33" s="152"/>
      <c r="K33" s="152"/>
      <c r="L33" s="152"/>
    </row>
    <row r="34" spans="2:12" x14ac:dyDescent="0.25">
      <c r="B34" s="152"/>
      <c r="C34" s="152"/>
      <c r="D34" s="152"/>
      <c r="E34" s="152"/>
      <c r="F34" s="152"/>
      <c r="G34" s="152"/>
      <c r="H34" s="152"/>
      <c r="I34" s="152"/>
      <c r="J34" s="152"/>
      <c r="K34" s="152"/>
      <c r="L34" s="152"/>
    </row>
    <row r="35" spans="2:12" x14ac:dyDescent="0.25">
      <c r="B35" s="152"/>
      <c r="C35" s="152"/>
      <c r="D35" s="152"/>
      <c r="E35" s="152"/>
      <c r="F35" s="152"/>
      <c r="G35" s="152"/>
      <c r="H35" s="152"/>
      <c r="I35" s="152"/>
      <c r="J35" s="152"/>
      <c r="K35" s="152"/>
      <c r="L35" s="152"/>
    </row>
    <row r="36" spans="2:12" x14ac:dyDescent="0.25">
      <c r="B36" s="152"/>
      <c r="C36" s="152"/>
      <c r="D36" s="152"/>
      <c r="E36" s="152"/>
      <c r="F36" s="152"/>
      <c r="G36" s="152"/>
      <c r="H36" s="152"/>
      <c r="I36" s="152"/>
      <c r="J36" s="152"/>
      <c r="K36" s="152"/>
      <c r="L36" s="152"/>
    </row>
    <row r="37" spans="2:12" x14ac:dyDescent="0.25">
      <c r="B37" s="152"/>
      <c r="C37" s="152"/>
      <c r="D37" s="152"/>
      <c r="E37" s="152"/>
      <c r="F37" s="152"/>
      <c r="G37" s="152"/>
      <c r="H37" s="152"/>
      <c r="I37" s="152"/>
      <c r="J37" s="152"/>
      <c r="K37" s="152"/>
      <c r="L37" s="152"/>
    </row>
  </sheetData>
  <sheetProtection algorithmName="SHA-512" hashValue="3t5RkEEZJdfizq2wJOgcgCy1HcrRijmRihN2WU9gYI/WDHD/9AQASgfTXdU1LyYiDz6vsWzSec/NZmtj7MH+MQ==" saltValue="Q28HOiSDuEfk/Uy4X7RRMQ==" spinCount="100000" sheet="1" selectLockedCells="1"/>
  <protectedRanges>
    <protectedRange sqref="C4:J4" name="Rango1_2_3"/>
    <protectedRange sqref="C6:J7" name="Rango2_1_3"/>
    <protectedRange sqref="C8:J10" name="Rango2_4_3"/>
  </protectedRanges>
  <mergeCells count="5">
    <mergeCell ref="B2:I2"/>
    <mergeCell ref="D4:F4"/>
    <mergeCell ref="H4:J4"/>
    <mergeCell ref="C5:J5"/>
    <mergeCell ref="E10:F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9"/>
  <sheetViews>
    <sheetView tabSelected="1" zoomScale="60" zoomScaleNormal="60" workbookViewId="0">
      <pane ySplit="1" topLeftCell="A2" activePane="bottomLeft" state="frozen"/>
      <selection activeCell="H62" sqref="H62"/>
      <selection pane="bottomLeft" activeCell="I15" sqref="I15"/>
    </sheetView>
  </sheetViews>
  <sheetFormatPr baseColWidth="10" defaultColWidth="11.5703125" defaultRowHeight="15" x14ac:dyDescent="0.25"/>
  <cols>
    <col min="1" max="1" width="5.28515625" customWidth="1"/>
    <col min="2" max="2" width="47.7109375" bestFit="1" customWidth="1"/>
    <col min="3" max="3" width="11.7109375" style="2" customWidth="1"/>
    <col min="4" max="4" width="17.7109375" bestFit="1" customWidth="1"/>
    <col min="6" max="6" width="17.7109375" bestFit="1" customWidth="1"/>
    <col min="7" max="10" width="11.5703125" style="152"/>
  </cols>
  <sheetData>
    <row r="1" spans="1:6" ht="45.75" thickBot="1" x14ac:dyDescent="0.3">
      <c r="A1" s="59" t="s">
        <v>0</v>
      </c>
      <c r="B1" s="51" t="s">
        <v>1</v>
      </c>
      <c r="C1" s="68" t="s">
        <v>3</v>
      </c>
      <c r="D1" s="44" t="s">
        <v>283</v>
      </c>
      <c r="E1" s="44" t="s">
        <v>282</v>
      </c>
      <c r="F1" s="44" t="s">
        <v>295</v>
      </c>
    </row>
    <row r="2" spans="1:6" ht="16.5" thickBot="1" x14ac:dyDescent="0.3">
      <c r="A2" s="52" t="s">
        <v>4</v>
      </c>
      <c r="B2" s="56" t="str">
        <f>Cap!C3</f>
        <v>PROTECCIÓ DEL CAP</v>
      </c>
      <c r="C2" s="53"/>
      <c r="D2" s="54"/>
      <c r="E2" s="54"/>
      <c r="F2" s="55"/>
    </row>
    <row r="3" spans="1:6" x14ac:dyDescent="0.25">
      <c r="A3" s="58" t="str">
        <f>Cap!B4</f>
        <v>01.1</v>
      </c>
      <c r="B3" s="58" t="str">
        <f>Cap!C4</f>
        <v>Casc de protecció per la industria</v>
      </c>
      <c r="C3" s="69">
        <f>Cap!G4</f>
        <v>40</v>
      </c>
      <c r="D3" s="75">
        <f>Cap!H4</f>
        <v>0</v>
      </c>
      <c r="E3" s="75">
        <f>Cap!I4</f>
        <v>17</v>
      </c>
      <c r="F3" s="75">
        <f>Cap!J4</f>
        <v>0</v>
      </c>
    </row>
    <row r="4" spans="1:6" x14ac:dyDescent="0.25">
      <c r="A4" s="58" t="str">
        <f>Cap!B13</f>
        <v>01.2</v>
      </c>
      <c r="B4" s="58" t="str">
        <f>Cap!C13</f>
        <v>Casc de protecció per la industria</v>
      </c>
      <c r="C4" s="69">
        <f>Cap!G13</f>
        <v>5</v>
      </c>
      <c r="D4" s="75">
        <f>Cap!H13</f>
        <v>0</v>
      </c>
      <c r="E4" s="75">
        <f>Cap!I13</f>
        <v>65</v>
      </c>
      <c r="F4" s="75">
        <f>Cap!J13</f>
        <v>0</v>
      </c>
    </row>
    <row r="5" spans="1:6" x14ac:dyDescent="0.25">
      <c r="A5" s="58" t="str">
        <f>Cap!B25</f>
        <v>01.3</v>
      </c>
      <c r="B5" s="58" t="str">
        <f>Cap!C25</f>
        <v>Gorra per protecció solar</v>
      </c>
      <c r="C5" s="69">
        <f>Cap!G25</f>
        <v>20</v>
      </c>
      <c r="D5" s="76">
        <f>Cap!H25</f>
        <v>0</v>
      </c>
      <c r="E5" s="76">
        <f>Cap!I25</f>
        <v>12</v>
      </c>
      <c r="F5" s="76">
        <f>Cap!J25</f>
        <v>0</v>
      </c>
    </row>
    <row r="6" spans="1:6" ht="15.75" thickBot="1" x14ac:dyDescent="0.3">
      <c r="A6" s="90"/>
      <c r="B6" s="91"/>
      <c r="C6" s="92"/>
      <c r="D6" s="77"/>
      <c r="E6" s="77"/>
      <c r="F6" s="77">
        <f>Cap!J33</f>
        <v>0</v>
      </c>
    </row>
    <row r="7" spans="1:6" ht="16.5" thickBot="1" x14ac:dyDescent="0.3">
      <c r="A7" s="49" t="s">
        <v>20</v>
      </c>
      <c r="B7" s="56" t="str">
        <f>Ocular!C3</f>
        <v>PROTECCIÓ OCULAR</v>
      </c>
      <c r="C7" s="57"/>
      <c r="D7" s="78"/>
      <c r="E7" s="78"/>
      <c r="F7" s="79"/>
    </row>
    <row r="8" spans="1:6" x14ac:dyDescent="0.25">
      <c r="A8" s="58" t="str">
        <f>Ocular!B4</f>
        <v>02.1</v>
      </c>
      <c r="B8" s="58" t="str">
        <f>Ocular!C4</f>
        <v>Ulleres de protecció de muntura universal panoràmica</v>
      </c>
      <c r="C8" s="69">
        <f>Ocular!G4</f>
        <v>5</v>
      </c>
      <c r="D8" s="75">
        <f>Ocular!H4</f>
        <v>0</v>
      </c>
      <c r="E8" s="75">
        <f>Ocular!I4</f>
        <v>8</v>
      </c>
      <c r="F8" s="75">
        <f>Ocular!J4</f>
        <v>0</v>
      </c>
    </row>
    <row r="9" spans="1:6" x14ac:dyDescent="0.25">
      <c r="A9" s="58" t="str">
        <f>Ocular!B10</f>
        <v>02.2</v>
      </c>
      <c r="B9" s="58" t="str">
        <f>Ocular!C10</f>
        <v>Ulleres de protecció de muntura universal</v>
      </c>
      <c r="C9" s="69">
        <f>Ocular!G10</f>
        <v>25</v>
      </c>
      <c r="D9" s="75">
        <f>Ocular!H10</f>
        <v>0</v>
      </c>
      <c r="E9" s="75">
        <f>Ocular!I10</f>
        <v>22</v>
      </c>
      <c r="F9" s="75">
        <f>Ocular!J10</f>
        <v>0</v>
      </c>
    </row>
    <row r="10" spans="1:6" x14ac:dyDescent="0.25">
      <c r="A10" s="58" t="str">
        <f>Ocular!B16</f>
        <v>02.3</v>
      </c>
      <c r="B10" s="58" t="str">
        <f>Ocular!C16</f>
        <v>Ulleres de protecció de muntura universal. Lents graduades</v>
      </c>
      <c r="C10" s="69">
        <f>Ocular!G16</f>
        <v>2</v>
      </c>
      <c r="D10" s="75">
        <f>Ocular!H16</f>
        <v>0</v>
      </c>
      <c r="E10" s="75">
        <f>Ocular!I16</f>
        <v>300</v>
      </c>
      <c r="F10" s="75">
        <f>Ocular!J16</f>
        <v>0</v>
      </c>
    </row>
    <row r="11" spans="1:6" x14ac:dyDescent="0.25">
      <c r="A11" s="58" t="str">
        <f>Ocular!B21</f>
        <v>02.4</v>
      </c>
      <c r="B11" s="58" t="str">
        <f>Ocular!C21</f>
        <v>Ulleres de protecció solar</v>
      </c>
      <c r="C11" s="69">
        <f>Ocular!G21</f>
        <v>35</v>
      </c>
      <c r="D11" s="75">
        <f>Ocular!H21</f>
        <v>0</v>
      </c>
      <c r="E11" s="75">
        <f>Ocular!I21</f>
        <v>30</v>
      </c>
      <c r="F11" s="75">
        <f>Ocular!J21</f>
        <v>0</v>
      </c>
    </row>
    <row r="12" spans="1:6" ht="15.75" thickBot="1" x14ac:dyDescent="0.3">
      <c r="A12" s="90"/>
      <c r="B12" s="91"/>
      <c r="C12" s="92"/>
      <c r="D12" s="77"/>
      <c r="E12" s="77"/>
      <c r="F12" s="77">
        <f>Ocular!J27</f>
        <v>0</v>
      </c>
    </row>
    <row r="13" spans="1:6" ht="16.5" thickBot="1" x14ac:dyDescent="0.3">
      <c r="A13" s="49" t="s">
        <v>32</v>
      </c>
      <c r="B13" s="56" t="str">
        <f>Respiratoria!C3</f>
        <v>PROTECCIÓ RESPIRATÒRIA</v>
      </c>
      <c r="C13" s="57"/>
      <c r="D13" s="78"/>
      <c r="E13" s="78"/>
      <c r="F13" s="79"/>
    </row>
    <row r="14" spans="1:6" x14ac:dyDescent="0.25">
      <c r="A14" s="58" t="str">
        <f>Respiratoria!B4</f>
        <v>03.1</v>
      </c>
      <c r="B14" s="58" t="str">
        <f>Respiratoria!C4</f>
        <v>Mascaretes higièniques</v>
      </c>
      <c r="C14" s="69">
        <f>Respiratoria!G4</f>
        <v>1</v>
      </c>
      <c r="D14" s="75">
        <f>Respiratoria!H4</f>
        <v>0</v>
      </c>
      <c r="E14" s="75">
        <f>Respiratoria!I4</f>
        <v>5</v>
      </c>
      <c r="F14" s="75">
        <f>Respiratoria!J4</f>
        <v>0</v>
      </c>
    </row>
    <row r="15" spans="1:6" x14ac:dyDescent="0.25">
      <c r="A15" s="58" t="str">
        <f>Respiratoria!B12</f>
        <v>03.2</v>
      </c>
      <c r="B15" s="58" t="str">
        <f>Respiratoria!C12</f>
        <v>Mascaretes autofiltrants per partícules</v>
      </c>
      <c r="C15" s="69">
        <f>Respiratoria!G12</f>
        <v>10</v>
      </c>
      <c r="D15" s="75">
        <f>Respiratoria!H12</f>
        <v>0</v>
      </c>
      <c r="E15" s="75">
        <f>Respiratoria!I12</f>
        <v>2</v>
      </c>
      <c r="F15" s="75">
        <f>Respiratoria!J12</f>
        <v>0</v>
      </c>
    </row>
    <row r="16" spans="1:6" x14ac:dyDescent="0.25">
      <c r="A16" s="58" t="str">
        <f>Respiratoria!B20</f>
        <v>03.3</v>
      </c>
      <c r="B16" s="58" t="str">
        <f>Respiratoria!C20</f>
        <v>Mascaretes autofiltrants per partícules</v>
      </c>
      <c r="C16" s="69">
        <f>Respiratoria!G20</f>
        <v>10</v>
      </c>
      <c r="D16" s="75">
        <f>Respiratoria!H20</f>
        <v>0</v>
      </c>
      <c r="E16" s="75">
        <f>Respiratoria!I20</f>
        <v>5</v>
      </c>
      <c r="F16" s="75">
        <f>Respiratoria!J20</f>
        <v>0</v>
      </c>
    </row>
    <row r="17" spans="1:6" x14ac:dyDescent="0.25">
      <c r="A17" s="58" t="str">
        <f>Respiratoria!B28</f>
        <v>03.4</v>
      </c>
      <c r="B17" s="58" t="str">
        <f>Respiratoria!C28</f>
        <v>Mitja màscara autofiltrants per gasos i vapors</v>
      </c>
      <c r="C17" s="69">
        <f>Respiratoria!G28</f>
        <v>7</v>
      </c>
      <c r="D17" s="75">
        <f>Respiratoria!H28</f>
        <v>0</v>
      </c>
      <c r="E17" s="75">
        <f>Respiratoria!I28</f>
        <v>45</v>
      </c>
      <c r="F17" s="75">
        <f>Respiratoria!J28</f>
        <v>0</v>
      </c>
    </row>
    <row r="18" spans="1:6" ht="15.75" thickBot="1" x14ac:dyDescent="0.3">
      <c r="A18" s="90"/>
      <c r="B18" s="91"/>
      <c r="C18" s="92"/>
      <c r="D18" s="77"/>
      <c r="E18" s="77"/>
      <c r="F18" s="77">
        <f>Respiratoria!J38</f>
        <v>0</v>
      </c>
    </row>
    <row r="19" spans="1:6" ht="16.5" thickBot="1" x14ac:dyDescent="0.3">
      <c r="A19" s="49" t="s">
        <v>47</v>
      </c>
      <c r="B19" s="56" t="str">
        <f>Auditiva!C3</f>
        <v>PROTECCIÓ AUDITIVA</v>
      </c>
      <c r="C19" s="57"/>
      <c r="D19" s="78"/>
      <c r="E19" s="78"/>
      <c r="F19" s="79"/>
    </row>
    <row r="20" spans="1:6" x14ac:dyDescent="0.25">
      <c r="A20" s="58" t="str">
        <f>Auditiva!B4</f>
        <v>04.1</v>
      </c>
      <c r="B20" s="58" t="str">
        <f>Auditiva!C4</f>
        <v>Taps auditius</v>
      </c>
      <c r="C20" s="69">
        <f>Auditiva!G4</f>
        <v>1</v>
      </c>
      <c r="D20" s="75">
        <f>Auditiva!H4</f>
        <v>0</v>
      </c>
      <c r="E20" s="75">
        <f>Auditiva!I4</f>
        <v>40</v>
      </c>
      <c r="F20" s="75">
        <f>Auditiva!J4</f>
        <v>0</v>
      </c>
    </row>
    <row r="21" spans="1:6" x14ac:dyDescent="0.25">
      <c r="A21" s="58" t="str">
        <f>Auditiva!B12</f>
        <v>04.2</v>
      </c>
      <c r="B21" s="58" t="str">
        <f>Auditiva!C12</f>
        <v>Orelleres</v>
      </c>
      <c r="C21" s="69">
        <f>Auditiva!G12</f>
        <v>1</v>
      </c>
      <c r="D21" s="75">
        <f>Auditiva!H12</f>
        <v>0</v>
      </c>
      <c r="E21" s="75">
        <f>Auditiva!I12</f>
        <v>25</v>
      </c>
      <c r="F21" s="75">
        <f>Auditiva!J12</f>
        <v>0</v>
      </c>
    </row>
    <row r="22" spans="1:6" ht="15.75" thickBot="1" x14ac:dyDescent="0.3">
      <c r="A22" s="90"/>
      <c r="B22" s="91"/>
      <c r="C22" s="92"/>
      <c r="D22" s="77"/>
      <c r="E22" s="77"/>
      <c r="F22" s="77">
        <f>Auditiva!J19</f>
        <v>0</v>
      </c>
    </row>
    <row r="23" spans="1:6" ht="16.5" thickBot="1" x14ac:dyDescent="0.3">
      <c r="A23" s="49" t="s">
        <v>59</v>
      </c>
      <c r="B23" s="56" t="str">
        <f>Guants!D3</f>
        <v>GUANTS DE PROTECCIÓ</v>
      </c>
      <c r="C23" s="57"/>
      <c r="D23" s="78"/>
      <c r="E23" s="78"/>
      <c r="F23" s="79"/>
    </row>
    <row r="24" spans="1:6" x14ac:dyDescent="0.25">
      <c r="A24" s="58" t="str">
        <f>Guants!B4</f>
        <v>05.1</v>
      </c>
      <c r="B24" s="58" t="str">
        <f>Guants!D4</f>
        <v>Front riscos mecànics</v>
      </c>
      <c r="C24" s="69">
        <f>Guants!H4</f>
        <v>20</v>
      </c>
      <c r="D24" s="75">
        <f>Guants!I4</f>
        <v>0</v>
      </c>
      <c r="E24" s="75">
        <f>Guants!J4</f>
        <v>8</v>
      </c>
      <c r="F24" s="75">
        <f>Guants!K4</f>
        <v>0</v>
      </c>
    </row>
    <row r="25" spans="1:6" x14ac:dyDescent="0.25">
      <c r="A25" s="58" t="str">
        <f>Guants!B9</f>
        <v>05.2</v>
      </c>
      <c r="B25" s="58" t="str">
        <f>Guants!D9</f>
        <v>Front riscos mecànics i tèrmics</v>
      </c>
      <c r="C25" s="69">
        <f>Guants!H9</f>
        <v>20</v>
      </c>
      <c r="D25" s="75">
        <f>Guants!I9</f>
        <v>0</v>
      </c>
      <c r="E25" s="75">
        <f>Guants!J9</f>
        <v>20</v>
      </c>
      <c r="F25" s="75">
        <f>Guants!K9</f>
        <v>0</v>
      </c>
    </row>
    <row r="26" spans="1:6" x14ac:dyDescent="0.25">
      <c r="A26" s="58" t="str">
        <f>Guants!B14</f>
        <v>05.3</v>
      </c>
      <c r="B26" s="58" t="str">
        <f>Guants!D14</f>
        <v>Front riscos mecànics i tèrmics soldarura</v>
      </c>
      <c r="C26" s="69">
        <f>Guants!H14</f>
        <v>1</v>
      </c>
      <c r="D26" s="75">
        <f>Guants!I14</f>
        <v>0</v>
      </c>
      <c r="E26" s="75">
        <f>Guants!J14</f>
        <v>20</v>
      </c>
      <c r="F26" s="75">
        <f>Guants!K14</f>
        <v>0</v>
      </c>
    </row>
    <row r="27" spans="1:6" x14ac:dyDescent="0.25">
      <c r="A27" s="58" t="str">
        <f>Guants!B19</f>
        <v>05.4</v>
      </c>
      <c r="B27" s="58" t="str">
        <f>Guants!D19</f>
        <v>Front riscos mecànics i químics</v>
      </c>
      <c r="C27" s="69">
        <f>Guants!H19</f>
        <v>40</v>
      </c>
      <c r="D27" s="75">
        <f>Guants!I19</f>
        <v>0</v>
      </c>
      <c r="E27" s="75">
        <f>Guants!J19</f>
        <v>4</v>
      </c>
      <c r="F27" s="75">
        <f>Guants!K19</f>
        <v>0</v>
      </c>
    </row>
    <row r="28" spans="1:6" x14ac:dyDescent="0.25">
      <c r="A28" s="58" t="str">
        <f>Guants!B24</f>
        <v>05.5</v>
      </c>
      <c r="B28" s="58" t="str">
        <f>Guants!D24</f>
        <v>Front riscos químics</v>
      </c>
      <c r="C28" s="69">
        <f>Guants!H24</f>
        <v>80</v>
      </c>
      <c r="D28" s="75">
        <f>Guants!I24</f>
        <v>0</v>
      </c>
      <c r="E28" s="75">
        <f>Guants!J24</f>
        <v>15</v>
      </c>
      <c r="F28" s="75">
        <f>Guants!K24</f>
        <v>0</v>
      </c>
    </row>
    <row r="29" spans="1:6" ht="15.75" thickBot="1" x14ac:dyDescent="0.3">
      <c r="A29" s="90"/>
      <c r="B29" s="91"/>
      <c r="C29" s="92"/>
      <c r="D29" s="77"/>
      <c r="E29" s="77"/>
      <c r="F29" s="77">
        <f>Guants!K29</f>
        <v>0</v>
      </c>
    </row>
    <row r="30" spans="1:6" ht="16.5" thickBot="1" x14ac:dyDescent="0.3">
      <c r="A30" s="49" t="s">
        <v>68</v>
      </c>
      <c r="B30" s="56" t="str">
        <f>Calçat!C3</f>
        <v>CALÇAT DE PROTECCIÓ</v>
      </c>
      <c r="C30" s="57"/>
      <c r="D30" s="78"/>
      <c r="E30" s="78"/>
      <c r="F30" s="79"/>
    </row>
    <row r="31" spans="1:6" x14ac:dyDescent="0.25">
      <c r="A31" s="58" t="str">
        <f>Calçat!B4</f>
        <v>06.1</v>
      </c>
      <c r="B31" s="58" t="str">
        <f>Calçat!C4</f>
        <v>Calçat de seguretat S3</v>
      </c>
      <c r="C31" s="69">
        <f>Calçat!G4</f>
        <v>30</v>
      </c>
      <c r="D31" s="75">
        <f>Calçat!H4</f>
        <v>0</v>
      </c>
      <c r="E31" s="75">
        <f>Calçat!I4</f>
        <v>80</v>
      </c>
      <c r="F31" s="75">
        <f>Calçat!J4</f>
        <v>0</v>
      </c>
    </row>
    <row r="32" spans="1:6" x14ac:dyDescent="0.25">
      <c r="A32" s="58" t="str">
        <f>Calçat!B11</f>
        <v>06.2</v>
      </c>
      <c r="B32" s="58" t="str">
        <f>Calçat!C11</f>
        <v>Calçat de seguretat S1</v>
      </c>
      <c r="C32" s="69">
        <f>Calçat!G11</f>
        <v>40</v>
      </c>
      <c r="D32" s="75">
        <f>Calçat!H11</f>
        <v>0</v>
      </c>
      <c r="E32" s="75">
        <f>Calçat!I11</f>
        <v>50</v>
      </c>
      <c r="F32" s="75">
        <f>Calçat!J11</f>
        <v>0</v>
      </c>
    </row>
    <row r="33" spans="1:6" x14ac:dyDescent="0.25">
      <c r="A33" s="58" t="str">
        <f>Calçat!B18</f>
        <v>06.3</v>
      </c>
      <c r="B33" s="58" t="str">
        <f>Calçat!C18</f>
        <v>Calçat de seguretat S1 (laboratori)</v>
      </c>
      <c r="C33" s="69">
        <f>Calçat!G18</f>
        <v>2</v>
      </c>
      <c r="D33" s="75">
        <f>Calçat!H18</f>
        <v>0</v>
      </c>
      <c r="E33" s="75">
        <f>Calçat!I18</f>
        <v>50</v>
      </c>
      <c r="F33" s="75">
        <f>Calçat!J18</f>
        <v>0</v>
      </c>
    </row>
    <row r="34" spans="1:6" x14ac:dyDescent="0.25">
      <c r="A34" s="58" t="str">
        <f>Calçat!B25</f>
        <v>06.4</v>
      </c>
      <c r="B34" s="58" t="str">
        <f>Calçat!C25</f>
        <v>Calçat de treball</v>
      </c>
      <c r="C34" s="69">
        <f>Calçat!G25</f>
        <v>7</v>
      </c>
      <c r="D34" s="75">
        <f>Calçat!H25</f>
        <v>0</v>
      </c>
      <c r="E34" s="75">
        <f>Calçat!I25</f>
        <v>100</v>
      </c>
      <c r="F34" s="75">
        <f>Calçat!J25</f>
        <v>0</v>
      </c>
    </row>
    <row r="35" spans="1:6" x14ac:dyDescent="0.25">
      <c r="A35" s="58" t="str">
        <f>Calçat!B32</f>
        <v>06.5</v>
      </c>
      <c r="B35" s="58" t="str">
        <f>Calçat!C32</f>
        <v>Calçat de treball (bota aigua)</v>
      </c>
      <c r="C35" s="69">
        <f>Calçat!G32</f>
        <v>1</v>
      </c>
      <c r="D35" s="75">
        <f>Calçat!H32</f>
        <v>0</v>
      </c>
      <c r="E35" s="75">
        <f>Calçat!I32</f>
        <v>25</v>
      </c>
      <c r="F35" s="75">
        <f>Calçat!J32</f>
        <v>0</v>
      </c>
    </row>
    <row r="36" spans="1:6" ht="15.75" thickBot="1" x14ac:dyDescent="0.3">
      <c r="A36" s="90"/>
      <c r="B36" s="91"/>
      <c r="C36" s="92"/>
      <c r="D36" s="77"/>
      <c r="E36" s="77"/>
      <c r="F36" s="77">
        <f>Calçat!J39</f>
        <v>0</v>
      </c>
    </row>
    <row r="37" spans="1:6" ht="16.5" thickBot="1" x14ac:dyDescent="0.3">
      <c r="A37" s="50" t="s">
        <v>80</v>
      </c>
      <c r="B37" s="56" t="str">
        <f>'Cos i Tronc'!C3</f>
        <v>PROTECCIÓ COS I TRONC</v>
      </c>
      <c r="C37" s="57"/>
      <c r="D37" s="78"/>
      <c r="E37" s="78"/>
      <c r="F37" s="79"/>
    </row>
    <row r="38" spans="1:6" x14ac:dyDescent="0.25">
      <c r="A38" s="58" t="str">
        <f>'Cos i Tronc'!B4</f>
        <v>07.1</v>
      </c>
      <c r="B38" s="58" t="str">
        <f>'Cos i Tronc'!C4</f>
        <v>Arnès integral de seguretat</v>
      </c>
      <c r="C38" s="69">
        <f>'Cos i Tronc'!G4</f>
        <v>1</v>
      </c>
      <c r="D38" s="75">
        <f>'Cos i Tronc'!H4</f>
        <v>0</v>
      </c>
      <c r="E38" s="75">
        <f>'Cos i Tronc'!I4</f>
        <v>200</v>
      </c>
      <c r="F38" s="75">
        <f>'Cos i Tronc'!J4</f>
        <v>0</v>
      </c>
    </row>
    <row r="39" spans="1:6" x14ac:dyDescent="0.25">
      <c r="A39" s="58" t="str">
        <f>'Cos i Tronc'!B11</f>
        <v>07.2</v>
      </c>
      <c r="B39" s="58" t="str">
        <f>'Cos i Tronc'!C11</f>
        <v>Elements d'amarre</v>
      </c>
      <c r="C39" s="69">
        <f>'Cos i Tronc'!G11</f>
        <v>1</v>
      </c>
      <c r="D39" s="75">
        <f>'Cos i Tronc'!H11</f>
        <v>0</v>
      </c>
      <c r="E39" s="75">
        <f>'Cos i Tronc'!I11</f>
        <v>100</v>
      </c>
      <c r="F39" s="75">
        <f>'Cos i Tronc'!J11</f>
        <v>0</v>
      </c>
    </row>
    <row r="40" spans="1:6" x14ac:dyDescent="0.25">
      <c r="A40" s="58" t="str">
        <f>'Cos i Tronc'!B16</f>
        <v>07.3</v>
      </c>
      <c r="B40" s="58" t="str">
        <f>'Cos i Tronc'!C16</f>
        <v>Armilla alta visibilitat</v>
      </c>
      <c r="C40" s="69">
        <f>'Cos i Tronc'!G16</f>
        <v>40</v>
      </c>
      <c r="D40" s="75">
        <f>'Cos i Tronc'!H16</f>
        <v>0</v>
      </c>
      <c r="E40" s="75">
        <f>'Cos i Tronc'!I16</f>
        <v>6</v>
      </c>
      <c r="F40" s="75">
        <f>'Cos i Tronc'!J16</f>
        <v>0</v>
      </c>
    </row>
    <row r="41" spans="1:6" x14ac:dyDescent="0.25">
      <c r="A41" s="58" t="str">
        <f>'Cos i Tronc'!B21</f>
        <v>07.4</v>
      </c>
      <c r="B41" s="58" t="str">
        <f>'Cos i Tronc'!C21</f>
        <v>Pantalò alta visibilitat</v>
      </c>
      <c r="C41" s="69">
        <f>'Cos i Tronc'!G21</f>
        <v>1</v>
      </c>
      <c r="D41" s="75">
        <f>'Cos i Tronc'!H21</f>
        <v>0</v>
      </c>
      <c r="E41" s="75">
        <f>'Cos i Tronc'!I21</f>
        <v>35</v>
      </c>
      <c r="F41" s="75">
        <f>'Cos i Tronc'!J21</f>
        <v>0</v>
      </c>
    </row>
    <row r="42" spans="1:6" x14ac:dyDescent="0.25">
      <c r="A42" s="58" t="str">
        <f>'Cos i Tronc'!B27</f>
        <v>07.5</v>
      </c>
      <c r="B42" s="58" t="str">
        <f>'Cos i Tronc'!C27</f>
        <v>Parca alta visibilitat</v>
      </c>
      <c r="C42" s="69">
        <f>'Cos i Tronc'!G27</f>
        <v>5</v>
      </c>
      <c r="D42" s="75">
        <f>'Cos i Tronc'!H27</f>
        <v>0</v>
      </c>
      <c r="E42" s="75">
        <f>'Cos i Tronc'!I27</f>
        <v>65</v>
      </c>
      <c r="F42" s="75">
        <f>'Cos i Tronc'!J27</f>
        <v>0</v>
      </c>
    </row>
    <row r="43" spans="1:6" x14ac:dyDescent="0.25">
      <c r="A43" s="58" t="str">
        <f>'Cos i Tronc'!B33</f>
        <v>07.6</v>
      </c>
      <c r="B43" s="58" t="str">
        <f>'Cos i Tronc'!C33</f>
        <v>Jaqueta polar alta visibilitat</v>
      </c>
      <c r="C43" s="69">
        <f>'Cos i Tronc'!G33</f>
        <v>10</v>
      </c>
      <c r="D43" s="75">
        <f>'Cos i Tronc'!H33</f>
        <v>0</v>
      </c>
      <c r="E43" s="75">
        <f>'Cos i Tronc'!I33</f>
        <v>33</v>
      </c>
      <c r="F43" s="75">
        <f>'Cos i Tronc'!J33</f>
        <v>0</v>
      </c>
    </row>
    <row r="44" spans="1:6" x14ac:dyDescent="0.25">
      <c r="A44" s="58" t="str">
        <f>'Cos i Tronc'!B39</f>
        <v>07.7</v>
      </c>
      <c r="B44" s="58" t="str">
        <f>'Cos i Tronc'!C39</f>
        <v>Jaqueta softshell alta visibilitat</v>
      </c>
      <c r="C44" s="69">
        <f>'Cos i Tronc'!G39</f>
        <v>15</v>
      </c>
      <c r="D44" s="75">
        <f>'Cos i Tronc'!H39</f>
        <v>0</v>
      </c>
      <c r="E44" s="75">
        <f>'Cos i Tronc'!I39</f>
        <v>60</v>
      </c>
      <c r="F44" s="75">
        <f>'Cos i Tronc'!J39</f>
        <v>0</v>
      </c>
    </row>
    <row r="45" spans="1:6" x14ac:dyDescent="0.25">
      <c r="A45" s="58" t="str">
        <f>'Cos i Tronc'!B45</f>
        <v>07.8</v>
      </c>
      <c r="B45" s="58" t="str">
        <f>'Cos i Tronc'!C45</f>
        <v>Equip impermeable</v>
      </c>
      <c r="C45" s="69">
        <f>'Cos i Tronc'!G45</f>
        <v>1</v>
      </c>
      <c r="D45" s="75">
        <f>'Cos i Tronc'!H45</f>
        <v>0</v>
      </c>
      <c r="E45" s="75">
        <f>'Cos i Tronc'!I45</f>
        <v>15</v>
      </c>
      <c r="F45" s="75">
        <f>'Cos i Tronc'!J45</f>
        <v>0</v>
      </c>
    </row>
    <row r="46" spans="1:6" x14ac:dyDescent="0.25">
      <c r="A46" s="58" t="str">
        <f>'Cos i Tronc'!B51</f>
        <v>07.9</v>
      </c>
      <c r="B46" s="58" t="str">
        <f>'Cos i Tronc'!C51</f>
        <v>Bata laboratori</v>
      </c>
      <c r="C46" s="69">
        <f>'Cos i Tronc'!G51</f>
        <v>1</v>
      </c>
      <c r="D46" s="75">
        <f>'Cos i Tronc'!H51</f>
        <v>0</v>
      </c>
      <c r="E46" s="75">
        <f>'Cos i Tronc'!I51</f>
        <v>22</v>
      </c>
      <c r="F46" s="75">
        <f>'Cos i Tronc'!J51</f>
        <v>0</v>
      </c>
    </row>
    <row r="47" spans="1:6" x14ac:dyDescent="0.25">
      <c r="A47" s="82"/>
      <c r="B47" s="83"/>
      <c r="C47" s="84"/>
      <c r="D47" s="80"/>
      <c r="E47" s="80"/>
      <c r="F47" s="80">
        <f>'Cos i Tronc'!J57</f>
        <v>0</v>
      </c>
    </row>
    <row r="48" spans="1:6" x14ac:dyDescent="0.25">
      <c r="A48" s="89"/>
      <c r="B48" s="89"/>
      <c r="C48" s="89"/>
      <c r="D48" s="81"/>
      <c r="E48" s="81"/>
      <c r="F48" s="81"/>
    </row>
    <row r="49" spans="1:6" ht="15.75" x14ac:dyDescent="0.25">
      <c r="A49" s="85" t="s">
        <v>105</v>
      </c>
      <c r="B49" s="86"/>
      <c r="C49" s="86"/>
      <c r="D49" s="70"/>
      <c r="E49" s="70"/>
      <c r="F49" s="71">
        <f>F6+F47+F36+F29+F22+F18+F12</f>
        <v>0</v>
      </c>
    </row>
    <row r="50" spans="1:6" ht="16.149999999999999" customHeight="1" x14ac:dyDescent="0.25">
      <c r="A50" s="87" t="s">
        <v>129</v>
      </c>
      <c r="B50" s="88"/>
      <c r="C50" s="88"/>
      <c r="D50" s="72"/>
      <c r="E50" s="73"/>
      <c r="F50" s="74">
        <f>F49*2</f>
        <v>0</v>
      </c>
    </row>
    <row r="51" spans="1:6" s="152" customFormat="1" x14ac:dyDescent="0.25">
      <c r="C51" s="151"/>
    </row>
    <row r="52" spans="1:6" s="152" customFormat="1" x14ac:dyDescent="0.25">
      <c r="C52" s="151"/>
    </row>
    <row r="53" spans="1:6" s="152" customFormat="1" x14ac:dyDescent="0.25">
      <c r="C53" s="151"/>
    </row>
    <row r="54" spans="1:6" s="152" customFormat="1" x14ac:dyDescent="0.25">
      <c r="C54" s="151"/>
    </row>
    <row r="55" spans="1:6" s="152" customFormat="1" x14ac:dyDescent="0.25">
      <c r="C55" s="151"/>
    </row>
    <row r="56" spans="1:6" s="152" customFormat="1" x14ac:dyDescent="0.25">
      <c r="C56" s="151"/>
    </row>
    <row r="57" spans="1:6" s="152" customFormat="1" x14ac:dyDescent="0.25">
      <c r="C57" s="151"/>
    </row>
    <row r="58" spans="1:6" s="152" customFormat="1" x14ac:dyDescent="0.25">
      <c r="C58" s="151"/>
    </row>
    <row r="59" spans="1:6" s="152" customFormat="1" x14ac:dyDescent="0.25">
      <c r="C59" s="151"/>
    </row>
  </sheetData>
  <sheetProtection algorithmName="SHA-512" hashValue="EFPiEISZ47xRMjwvc/inNdg9KAF4PZsZbwlbmVP02IyX0GkMViW83qivH7791oV3zOFs8xXprJ8La5enjDFAug==" saltValue="ZFgn06szQ0niV7lEFG9GiQ==" spinCount="100000" sheet="1" selectLockedCells="1"/>
  <mergeCells count="10">
    <mergeCell ref="A6:C6"/>
    <mergeCell ref="A12:C12"/>
    <mergeCell ref="A18:C18"/>
    <mergeCell ref="A22:C22"/>
    <mergeCell ref="A29:C29"/>
    <mergeCell ref="A47:C47"/>
    <mergeCell ref="A49:C49"/>
    <mergeCell ref="A50:C50"/>
    <mergeCell ref="A48:C48"/>
    <mergeCell ref="A36:C36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9"/>
  <sheetViews>
    <sheetView zoomScale="80" zoomScaleNormal="80" workbookViewId="0">
      <selection activeCell="H13" sqref="H13:H24"/>
    </sheetView>
  </sheetViews>
  <sheetFormatPr baseColWidth="10" defaultColWidth="11.42578125" defaultRowHeight="12.75" x14ac:dyDescent="0.2"/>
  <cols>
    <col min="1" max="1" width="11.42578125" style="151"/>
    <col min="2" max="2" width="5.42578125" style="2" customWidth="1"/>
    <col min="3" max="3" width="13" style="1" customWidth="1"/>
    <col min="4" max="4" width="29" style="2" customWidth="1"/>
    <col min="5" max="5" width="50.5703125" style="2" customWidth="1"/>
    <col min="6" max="6" width="14.7109375" style="2" customWidth="1"/>
    <col min="7" max="7" width="13" style="2" customWidth="1"/>
    <col min="8" max="8" width="11.42578125" style="2"/>
    <col min="9" max="10" width="11.42578125" style="2" customWidth="1"/>
    <col min="11" max="13" width="11.42578125" style="151"/>
    <col min="14" max="16384" width="11.42578125" style="2"/>
  </cols>
  <sheetData>
    <row r="1" spans="2:11" s="151" customFormat="1" ht="25.5" customHeight="1" thickBot="1" x14ac:dyDescent="0.25">
      <c r="C1" s="150"/>
    </row>
    <row r="2" spans="2:11" ht="39" thickBot="1" x14ac:dyDescent="0.25">
      <c r="B2" s="43" t="s">
        <v>0</v>
      </c>
      <c r="C2" s="44" t="s">
        <v>293</v>
      </c>
      <c r="D2" s="93" t="s">
        <v>2</v>
      </c>
      <c r="E2" s="94"/>
      <c r="F2" s="44" t="s">
        <v>212</v>
      </c>
      <c r="G2" s="44" t="s">
        <v>281</v>
      </c>
      <c r="H2" s="44" t="s">
        <v>283</v>
      </c>
      <c r="I2" s="44" t="s">
        <v>282</v>
      </c>
      <c r="J2" s="44" t="s">
        <v>295</v>
      </c>
      <c r="K2" s="179"/>
    </row>
    <row r="3" spans="2:11" ht="32.25" thickBot="1" x14ac:dyDescent="0.3">
      <c r="B3" s="45" t="s">
        <v>4</v>
      </c>
      <c r="C3" s="4" t="s">
        <v>124</v>
      </c>
      <c r="D3" s="3"/>
      <c r="E3" s="3" t="s">
        <v>5</v>
      </c>
      <c r="F3" s="5"/>
      <c r="G3" s="5"/>
      <c r="H3" s="5"/>
      <c r="I3" s="5"/>
      <c r="J3" s="15"/>
      <c r="K3" s="179"/>
    </row>
    <row r="4" spans="2:11" x14ac:dyDescent="0.2">
      <c r="B4" s="104" t="s">
        <v>6</v>
      </c>
      <c r="C4" s="107" t="s">
        <v>7</v>
      </c>
      <c r="D4" s="6" t="s">
        <v>8</v>
      </c>
      <c r="E4" s="6" t="s">
        <v>135</v>
      </c>
      <c r="F4" s="98" t="s">
        <v>272</v>
      </c>
      <c r="G4" s="98">
        <v>40</v>
      </c>
      <c r="H4" s="101"/>
      <c r="I4" s="198">
        <v>17</v>
      </c>
      <c r="J4" s="190">
        <f>H4*G4</f>
        <v>0</v>
      </c>
      <c r="K4" s="179"/>
    </row>
    <row r="5" spans="2:11" x14ac:dyDescent="0.2">
      <c r="B5" s="105"/>
      <c r="C5" s="108"/>
      <c r="D5" s="7" t="s">
        <v>9</v>
      </c>
      <c r="E5" s="7" t="s">
        <v>10</v>
      </c>
      <c r="F5" s="99"/>
      <c r="G5" s="99"/>
      <c r="H5" s="102"/>
      <c r="I5" s="199"/>
      <c r="J5" s="192"/>
      <c r="K5" s="179"/>
    </row>
    <row r="6" spans="2:11" ht="25.5" x14ac:dyDescent="0.2">
      <c r="B6" s="105"/>
      <c r="C6" s="108"/>
      <c r="D6" s="7" t="s">
        <v>133</v>
      </c>
      <c r="E6" s="60" t="s">
        <v>136</v>
      </c>
      <c r="F6" s="99"/>
      <c r="G6" s="99"/>
      <c r="H6" s="102"/>
      <c r="I6" s="199"/>
      <c r="J6" s="192"/>
      <c r="K6" s="179"/>
    </row>
    <row r="7" spans="2:11" ht="38.25" x14ac:dyDescent="0.2">
      <c r="B7" s="105"/>
      <c r="C7" s="108"/>
      <c r="D7" s="14" t="s">
        <v>131</v>
      </c>
      <c r="E7" s="60" t="s">
        <v>200</v>
      </c>
      <c r="F7" s="99" t="s">
        <v>272</v>
      </c>
      <c r="G7" s="99"/>
      <c r="H7" s="102"/>
      <c r="I7" s="199"/>
      <c r="J7" s="192"/>
      <c r="K7" s="179"/>
    </row>
    <row r="8" spans="2:11" x14ac:dyDescent="0.2">
      <c r="B8" s="105"/>
      <c r="C8" s="108"/>
      <c r="D8" s="14" t="s">
        <v>240</v>
      </c>
      <c r="E8" s="60" t="s">
        <v>132</v>
      </c>
      <c r="F8" s="99"/>
      <c r="G8" s="99"/>
      <c r="H8" s="102"/>
      <c r="I8" s="199"/>
      <c r="J8" s="192"/>
      <c r="K8" s="179"/>
    </row>
    <row r="9" spans="2:11" x14ac:dyDescent="0.2">
      <c r="B9" s="105"/>
      <c r="C9" s="108"/>
      <c r="D9" s="14" t="s">
        <v>12</v>
      </c>
      <c r="E9" s="14" t="s">
        <v>13</v>
      </c>
      <c r="F9" s="99"/>
      <c r="G9" s="99"/>
      <c r="H9" s="102"/>
      <c r="I9" s="199"/>
      <c r="J9" s="192"/>
      <c r="K9" s="179"/>
    </row>
    <row r="10" spans="2:11" x14ac:dyDescent="0.2">
      <c r="B10" s="105"/>
      <c r="C10" s="108"/>
      <c r="D10" s="14" t="s">
        <v>139</v>
      </c>
      <c r="E10" s="14" t="s">
        <v>138</v>
      </c>
      <c r="F10" s="99"/>
      <c r="G10" s="99"/>
      <c r="H10" s="102"/>
      <c r="I10" s="199"/>
      <c r="J10" s="192"/>
      <c r="K10" s="179"/>
    </row>
    <row r="11" spans="2:11" ht="14.45" customHeight="1" x14ac:dyDescent="0.2">
      <c r="B11" s="105"/>
      <c r="C11" s="108"/>
      <c r="D11" s="110" t="s">
        <v>130</v>
      </c>
      <c r="E11" s="14" t="s">
        <v>198</v>
      </c>
      <c r="F11" s="99"/>
      <c r="G11" s="99"/>
      <c r="H11" s="102"/>
      <c r="I11" s="199"/>
      <c r="J11" s="192"/>
      <c r="K11" s="179"/>
    </row>
    <row r="12" spans="2:11" ht="13.5" thickBot="1" x14ac:dyDescent="0.25">
      <c r="B12" s="106"/>
      <c r="C12" s="109"/>
      <c r="D12" s="111"/>
      <c r="E12" s="64" t="s">
        <v>199</v>
      </c>
      <c r="F12" s="100"/>
      <c r="G12" s="100"/>
      <c r="H12" s="103"/>
      <c r="I12" s="200"/>
      <c r="J12" s="194"/>
      <c r="K12" s="179"/>
    </row>
    <row r="13" spans="2:11" x14ac:dyDescent="0.2">
      <c r="B13" s="104" t="s">
        <v>14</v>
      </c>
      <c r="C13" s="107" t="s">
        <v>7</v>
      </c>
      <c r="D13" s="6" t="s">
        <v>8</v>
      </c>
      <c r="E13" s="6" t="s">
        <v>135</v>
      </c>
      <c r="F13" s="98" t="s">
        <v>196</v>
      </c>
      <c r="G13" s="98">
        <v>5</v>
      </c>
      <c r="H13" s="101"/>
      <c r="I13" s="198">
        <v>65</v>
      </c>
      <c r="J13" s="190">
        <f>H13*G13</f>
        <v>0</v>
      </c>
      <c r="K13" s="179"/>
    </row>
    <row r="14" spans="2:11" x14ac:dyDescent="0.2">
      <c r="B14" s="105"/>
      <c r="C14" s="108"/>
      <c r="D14" s="7" t="s">
        <v>9</v>
      </c>
      <c r="E14" s="7" t="s">
        <v>10</v>
      </c>
      <c r="F14" s="99"/>
      <c r="G14" s="99"/>
      <c r="H14" s="102"/>
      <c r="I14" s="199"/>
      <c r="J14" s="192"/>
      <c r="K14" s="179"/>
    </row>
    <row r="15" spans="2:11" x14ac:dyDescent="0.2">
      <c r="B15" s="105"/>
      <c r="C15" s="108"/>
      <c r="D15" s="7" t="s">
        <v>133</v>
      </c>
      <c r="E15" s="63" t="s">
        <v>11</v>
      </c>
      <c r="F15" s="99"/>
      <c r="G15" s="99"/>
      <c r="H15" s="102"/>
      <c r="I15" s="199"/>
      <c r="J15" s="192"/>
      <c r="K15" s="179"/>
    </row>
    <row r="16" spans="2:11" ht="38.25" x14ac:dyDescent="0.2">
      <c r="B16" s="105"/>
      <c r="C16" s="108"/>
      <c r="D16" s="14" t="s">
        <v>131</v>
      </c>
      <c r="E16" s="60" t="s">
        <v>200</v>
      </c>
      <c r="F16" s="99"/>
      <c r="G16" s="99"/>
      <c r="H16" s="102"/>
      <c r="I16" s="199"/>
      <c r="J16" s="192"/>
      <c r="K16" s="179"/>
    </row>
    <row r="17" spans="2:11" x14ac:dyDescent="0.2">
      <c r="B17" s="105"/>
      <c r="C17" s="108"/>
      <c r="D17" s="14" t="s">
        <v>240</v>
      </c>
      <c r="E17" s="60" t="s">
        <v>132</v>
      </c>
      <c r="F17" s="99"/>
      <c r="G17" s="99"/>
      <c r="H17" s="102"/>
      <c r="I17" s="199"/>
      <c r="J17" s="192"/>
      <c r="K17" s="179"/>
    </row>
    <row r="18" spans="2:11" x14ac:dyDescent="0.2">
      <c r="B18" s="105"/>
      <c r="C18" s="108"/>
      <c r="D18" s="14" t="s">
        <v>12</v>
      </c>
      <c r="E18" s="14" t="s">
        <v>13</v>
      </c>
      <c r="F18" s="99"/>
      <c r="G18" s="99"/>
      <c r="H18" s="102"/>
      <c r="I18" s="199"/>
      <c r="J18" s="192"/>
      <c r="K18" s="179"/>
    </row>
    <row r="19" spans="2:11" x14ac:dyDescent="0.2">
      <c r="B19" s="105"/>
      <c r="C19" s="108"/>
      <c r="D19" s="14" t="s">
        <v>139</v>
      </c>
      <c r="E19" s="14" t="s">
        <v>138</v>
      </c>
      <c r="F19" s="99"/>
      <c r="G19" s="99"/>
      <c r="H19" s="102"/>
      <c r="I19" s="199"/>
      <c r="J19" s="192"/>
      <c r="K19" s="179"/>
    </row>
    <row r="20" spans="2:11" x14ac:dyDescent="0.2">
      <c r="B20" s="105"/>
      <c r="C20" s="108"/>
      <c r="D20" s="110" t="s">
        <v>130</v>
      </c>
      <c r="E20" s="14" t="s">
        <v>145</v>
      </c>
      <c r="F20" s="99"/>
      <c r="G20" s="99"/>
      <c r="H20" s="102"/>
      <c r="I20" s="199"/>
      <c r="J20" s="192"/>
      <c r="K20" s="179"/>
    </row>
    <row r="21" spans="2:11" x14ac:dyDescent="0.2">
      <c r="B21" s="105"/>
      <c r="C21" s="108"/>
      <c r="D21" s="112"/>
      <c r="E21" s="14" t="s">
        <v>198</v>
      </c>
      <c r="F21" s="99"/>
      <c r="G21" s="99"/>
      <c r="H21" s="102"/>
      <c r="I21" s="199"/>
      <c r="J21" s="192"/>
      <c r="K21" s="179"/>
    </row>
    <row r="22" spans="2:11" x14ac:dyDescent="0.2">
      <c r="B22" s="105"/>
      <c r="C22" s="108"/>
      <c r="D22" s="112"/>
      <c r="E22" s="14" t="s">
        <v>197</v>
      </c>
      <c r="F22" s="99"/>
      <c r="G22" s="99"/>
      <c r="H22" s="102"/>
      <c r="I22" s="199"/>
      <c r="J22" s="192"/>
      <c r="K22" s="179"/>
    </row>
    <row r="23" spans="2:11" x14ac:dyDescent="0.2">
      <c r="B23" s="105"/>
      <c r="C23" s="108"/>
      <c r="D23" s="112"/>
      <c r="E23" s="14" t="s">
        <v>199</v>
      </c>
      <c r="F23" s="99"/>
      <c r="G23" s="99"/>
      <c r="H23" s="102"/>
      <c r="I23" s="199"/>
      <c r="J23" s="192"/>
      <c r="K23" s="179"/>
    </row>
    <row r="24" spans="2:11" ht="15" customHeight="1" thickBot="1" x14ac:dyDescent="0.25">
      <c r="B24" s="106"/>
      <c r="C24" s="109"/>
      <c r="D24" s="111"/>
      <c r="E24" s="8" t="s">
        <v>134</v>
      </c>
      <c r="F24" s="100"/>
      <c r="G24" s="100"/>
      <c r="H24" s="103"/>
      <c r="I24" s="200"/>
      <c r="J24" s="194"/>
      <c r="K24" s="179"/>
    </row>
    <row r="25" spans="2:11" x14ac:dyDescent="0.2">
      <c r="B25" s="104" t="s">
        <v>15</v>
      </c>
      <c r="C25" s="107" t="s">
        <v>16</v>
      </c>
      <c r="D25" s="6" t="s">
        <v>8</v>
      </c>
      <c r="E25" s="6" t="s">
        <v>17</v>
      </c>
      <c r="F25" s="98" t="s">
        <v>144</v>
      </c>
      <c r="G25" s="98">
        <v>20</v>
      </c>
      <c r="H25" s="101"/>
      <c r="I25" s="198">
        <v>12</v>
      </c>
      <c r="J25" s="190">
        <f>H25*G25</f>
        <v>0</v>
      </c>
      <c r="K25" s="179"/>
    </row>
    <row r="26" spans="2:11" x14ac:dyDescent="0.2">
      <c r="B26" s="105"/>
      <c r="C26" s="108"/>
      <c r="D26" s="7" t="s">
        <v>9</v>
      </c>
      <c r="E26" s="7" t="s">
        <v>18</v>
      </c>
      <c r="F26" s="99"/>
      <c r="G26" s="99"/>
      <c r="H26" s="102"/>
      <c r="I26" s="199"/>
      <c r="J26" s="192"/>
      <c r="K26" s="179"/>
    </row>
    <row r="27" spans="2:11" x14ac:dyDescent="0.2">
      <c r="B27" s="105"/>
      <c r="C27" s="108"/>
      <c r="D27" s="14" t="s">
        <v>12</v>
      </c>
      <c r="E27" s="14" t="s">
        <v>110</v>
      </c>
      <c r="F27" s="99"/>
      <c r="G27" s="99"/>
      <c r="H27" s="102"/>
      <c r="I27" s="199"/>
      <c r="J27" s="192"/>
      <c r="K27" s="179"/>
    </row>
    <row r="28" spans="2:11" x14ac:dyDescent="0.2">
      <c r="B28" s="105"/>
      <c r="C28" s="108"/>
      <c r="D28" s="14" t="s">
        <v>139</v>
      </c>
      <c r="E28" s="14" t="s">
        <v>140</v>
      </c>
      <c r="F28" s="99"/>
      <c r="G28" s="99"/>
      <c r="H28" s="102"/>
      <c r="I28" s="199"/>
      <c r="J28" s="192"/>
      <c r="K28" s="179"/>
    </row>
    <row r="29" spans="2:11" x14ac:dyDescent="0.2">
      <c r="B29" s="105"/>
      <c r="C29" s="108"/>
      <c r="D29" s="110" t="s">
        <v>130</v>
      </c>
      <c r="E29" s="14" t="s">
        <v>137</v>
      </c>
      <c r="F29" s="99"/>
      <c r="G29" s="99"/>
      <c r="H29" s="102"/>
      <c r="I29" s="199"/>
      <c r="J29" s="192"/>
      <c r="K29" s="179"/>
    </row>
    <row r="30" spans="2:11" x14ac:dyDescent="0.2">
      <c r="B30" s="105"/>
      <c r="C30" s="108"/>
      <c r="D30" s="112"/>
      <c r="E30" s="14" t="s">
        <v>143</v>
      </c>
      <c r="F30" s="99"/>
      <c r="G30" s="99"/>
      <c r="H30" s="102"/>
      <c r="I30" s="199"/>
      <c r="J30" s="192"/>
      <c r="K30" s="179"/>
    </row>
    <row r="31" spans="2:11" ht="14.45" customHeight="1" x14ac:dyDescent="0.2">
      <c r="B31" s="105"/>
      <c r="C31" s="108"/>
      <c r="D31" s="112"/>
      <c r="E31" s="14" t="s">
        <v>142</v>
      </c>
      <c r="F31" s="99"/>
      <c r="G31" s="99"/>
      <c r="H31" s="102"/>
      <c r="I31" s="199"/>
      <c r="J31" s="192"/>
      <c r="K31" s="179"/>
    </row>
    <row r="32" spans="2:11" ht="15" customHeight="1" thickBot="1" x14ac:dyDescent="0.25">
      <c r="B32" s="106"/>
      <c r="C32" s="109"/>
      <c r="D32" s="111"/>
      <c r="E32" s="8" t="s">
        <v>141</v>
      </c>
      <c r="F32" s="100"/>
      <c r="G32" s="100"/>
      <c r="H32" s="103"/>
      <c r="I32" s="200"/>
      <c r="J32" s="192"/>
      <c r="K32" s="179"/>
    </row>
    <row r="33" spans="2:10" s="151" customFormat="1" ht="16.5" thickBot="1" x14ac:dyDescent="0.25">
      <c r="B33" s="180" t="s">
        <v>19</v>
      </c>
      <c r="C33" s="150"/>
      <c r="G33" s="181"/>
      <c r="H33" s="182"/>
      <c r="I33" s="201"/>
      <c r="J33" s="197">
        <f>SUM(J4:J32)</f>
        <v>0</v>
      </c>
    </row>
    <row r="34" spans="2:10" s="151" customFormat="1" x14ac:dyDescent="0.2">
      <c r="C34" s="150"/>
    </row>
    <row r="35" spans="2:10" s="151" customFormat="1" x14ac:dyDescent="0.2">
      <c r="C35" s="150"/>
      <c r="E35" s="184"/>
    </row>
    <row r="36" spans="2:10" s="151" customFormat="1" x14ac:dyDescent="0.2">
      <c r="C36" s="150"/>
    </row>
    <row r="37" spans="2:10" s="151" customFormat="1" x14ac:dyDescent="0.2">
      <c r="C37" s="150"/>
    </row>
    <row r="38" spans="2:10" s="151" customFormat="1" x14ac:dyDescent="0.2">
      <c r="C38" s="150"/>
    </row>
    <row r="39" spans="2:10" s="151" customFormat="1" x14ac:dyDescent="0.2">
      <c r="C39" s="150"/>
    </row>
  </sheetData>
  <sheetProtection algorithmName="SHA-512" hashValue="afEzaXnSlKY39lggyuKBpq34Fd1ifuIHL/GOD8TnvWjOgS/+00jFVkgaRQd6C/SY/YN7bIdDcmxWX3G2rDF9UQ==" saltValue="JxXGymyU9LDNccgdqmb7Aw==" spinCount="100000" sheet="1" selectLockedCells="1"/>
  <mergeCells count="25">
    <mergeCell ref="J13:J24"/>
    <mergeCell ref="G13:G24"/>
    <mergeCell ref="H13:H24"/>
    <mergeCell ref="I13:I24"/>
    <mergeCell ref="B25:B32"/>
    <mergeCell ref="C25:C32"/>
    <mergeCell ref="F25:F32"/>
    <mergeCell ref="D29:D32"/>
    <mergeCell ref="J25:J32"/>
    <mergeCell ref="G25:G32"/>
    <mergeCell ref="H25:H32"/>
    <mergeCell ref="I25:I32"/>
    <mergeCell ref="B4:B12"/>
    <mergeCell ref="C4:C12"/>
    <mergeCell ref="D11:D12"/>
    <mergeCell ref="F4:F12"/>
    <mergeCell ref="B13:B24"/>
    <mergeCell ref="C13:C24"/>
    <mergeCell ref="F13:F24"/>
    <mergeCell ref="D20:D24"/>
    <mergeCell ref="D2:E2"/>
    <mergeCell ref="J4:J12"/>
    <mergeCell ref="G4:G12"/>
    <mergeCell ref="H4:H12"/>
    <mergeCell ref="I4:I12"/>
  </mergeCells>
  <conditionalFormatting sqref="H4:H12">
    <cfRule type="cellIs" dxfId="32" priority="3" operator="greaterThan">
      <formula>$I$4</formula>
    </cfRule>
  </conditionalFormatting>
  <conditionalFormatting sqref="H13:H24">
    <cfRule type="cellIs" dxfId="31" priority="2" operator="greaterThan">
      <formula>$I$13</formula>
    </cfRule>
  </conditionalFormatting>
  <conditionalFormatting sqref="H25:H32">
    <cfRule type="cellIs" dxfId="30" priority="1" operator="greaterThan">
      <formula>$I$25</formula>
    </cfRule>
  </conditionalFormatting>
  <pageMargins left="0.7" right="0.7" top="0.75" bottom="0.75" header="0.3" footer="0.3"/>
  <pageSetup paperSize="9" scale="5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4"/>
  <sheetViews>
    <sheetView zoomScale="80" zoomScaleNormal="80" workbookViewId="0">
      <selection activeCell="H16" sqref="H16:H20"/>
    </sheetView>
  </sheetViews>
  <sheetFormatPr baseColWidth="10" defaultColWidth="11.42578125" defaultRowHeight="12.75" x14ac:dyDescent="0.2"/>
  <cols>
    <col min="1" max="1" width="11.42578125" style="182"/>
    <col min="2" max="2" width="8.140625" style="17" customWidth="1"/>
    <col min="3" max="3" width="21" style="25" customWidth="1"/>
    <col min="4" max="4" width="20.28515625" style="17" bestFit="1" customWidth="1"/>
    <col min="5" max="5" width="55.140625" style="17" customWidth="1"/>
    <col min="6" max="6" width="14.7109375" style="17" customWidth="1"/>
    <col min="7" max="10" width="11.42578125" style="17"/>
    <col min="11" max="12" width="11.42578125" style="182"/>
    <col min="13" max="16384" width="11.42578125" style="17"/>
  </cols>
  <sheetData>
    <row r="1" spans="1:12" s="182" customFormat="1" ht="48.75" customHeight="1" thickBot="1" x14ac:dyDescent="0.25">
      <c r="C1" s="187"/>
    </row>
    <row r="2" spans="1:12" ht="51.75" thickBot="1" x14ac:dyDescent="0.25">
      <c r="B2" s="43" t="s">
        <v>0</v>
      </c>
      <c r="C2" s="44" t="s">
        <v>293</v>
      </c>
      <c r="D2" s="93" t="s">
        <v>2</v>
      </c>
      <c r="E2" s="94"/>
      <c r="F2" s="44" t="s">
        <v>212</v>
      </c>
      <c r="G2" s="44" t="s">
        <v>281</v>
      </c>
      <c r="H2" s="44" t="s">
        <v>283</v>
      </c>
      <c r="I2" s="44" t="s">
        <v>282</v>
      </c>
      <c r="J2" s="44" t="s">
        <v>296</v>
      </c>
    </row>
    <row r="3" spans="1:12" s="20" customFormat="1" ht="16.5" thickBot="1" x14ac:dyDescent="0.3">
      <c r="A3" s="185"/>
      <c r="B3" s="47" t="s">
        <v>20</v>
      </c>
      <c r="C3" s="19" t="s">
        <v>21</v>
      </c>
      <c r="D3" s="18"/>
      <c r="E3" s="18" t="s">
        <v>5</v>
      </c>
      <c r="F3" s="15"/>
      <c r="G3" s="15"/>
      <c r="H3" s="16"/>
      <c r="I3" s="16"/>
      <c r="J3" s="16"/>
      <c r="K3" s="185"/>
      <c r="L3" s="185"/>
    </row>
    <row r="4" spans="1:12" ht="13.9" customHeight="1" x14ac:dyDescent="0.2">
      <c r="B4" s="122" t="s">
        <v>22</v>
      </c>
      <c r="C4" s="125" t="s">
        <v>126</v>
      </c>
      <c r="D4" s="21" t="s">
        <v>8</v>
      </c>
      <c r="E4" s="21" t="s">
        <v>146</v>
      </c>
      <c r="F4" s="113" t="s">
        <v>147</v>
      </c>
      <c r="G4" s="113">
        <v>5</v>
      </c>
      <c r="H4" s="119"/>
      <c r="I4" s="202">
        <v>8</v>
      </c>
      <c r="J4" s="202">
        <f>H4*G4</f>
        <v>0</v>
      </c>
    </row>
    <row r="5" spans="1:12" ht="63.75" x14ac:dyDescent="0.2">
      <c r="B5" s="123"/>
      <c r="C5" s="126"/>
      <c r="D5" s="11" t="s">
        <v>23</v>
      </c>
      <c r="E5" s="12" t="s">
        <v>201</v>
      </c>
      <c r="F5" s="114"/>
      <c r="G5" s="114"/>
      <c r="H5" s="120"/>
      <c r="I5" s="203"/>
      <c r="J5" s="203"/>
    </row>
    <row r="6" spans="1:12" x14ac:dyDescent="0.2">
      <c r="B6" s="123"/>
      <c r="C6" s="126"/>
      <c r="D6" s="11" t="s">
        <v>108</v>
      </c>
      <c r="E6" s="11">
        <v>1</v>
      </c>
      <c r="F6" s="114"/>
      <c r="G6" s="114"/>
      <c r="H6" s="120"/>
      <c r="I6" s="203"/>
      <c r="J6" s="203"/>
    </row>
    <row r="7" spans="1:12" x14ac:dyDescent="0.2">
      <c r="B7" s="123"/>
      <c r="C7" s="126"/>
      <c r="D7" s="11" t="s">
        <v>109</v>
      </c>
      <c r="E7" s="11" t="s">
        <v>27</v>
      </c>
      <c r="F7" s="114"/>
      <c r="G7" s="114"/>
      <c r="H7" s="120"/>
      <c r="I7" s="203"/>
      <c r="J7" s="203"/>
    </row>
    <row r="8" spans="1:12" x14ac:dyDescent="0.2">
      <c r="B8" s="123"/>
      <c r="C8" s="126"/>
      <c r="D8" s="11" t="s">
        <v>24</v>
      </c>
      <c r="E8" s="11" t="s">
        <v>27</v>
      </c>
      <c r="F8" s="114"/>
      <c r="G8" s="114"/>
      <c r="H8" s="120"/>
      <c r="I8" s="203"/>
      <c r="J8" s="203"/>
    </row>
    <row r="9" spans="1:12" ht="13.5" thickBot="1" x14ac:dyDescent="0.25">
      <c r="B9" s="124"/>
      <c r="C9" s="127"/>
      <c r="D9" s="13" t="s">
        <v>9</v>
      </c>
      <c r="E9" s="13" t="s">
        <v>25</v>
      </c>
      <c r="F9" s="115"/>
      <c r="G9" s="115"/>
      <c r="H9" s="121"/>
      <c r="I9" s="204"/>
      <c r="J9" s="204"/>
    </row>
    <row r="10" spans="1:12" x14ac:dyDescent="0.2">
      <c r="B10" s="122" t="s">
        <v>26</v>
      </c>
      <c r="C10" s="125" t="s">
        <v>127</v>
      </c>
      <c r="D10" s="21" t="s">
        <v>8</v>
      </c>
      <c r="E10" s="21" t="s">
        <v>146</v>
      </c>
      <c r="F10" s="113" t="s">
        <v>150</v>
      </c>
      <c r="G10" s="113">
        <v>25</v>
      </c>
      <c r="H10" s="119"/>
      <c r="I10" s="202">
        <v>22</v>
      </c>
      <c r="J10" s="202">
        <f>H10*G10</f>
        <v>0</v>
      </c>
    </row>
    <row r="11" spans="1:12" ht="51" x14ac:dyDescent="0.2">
      <c r="B11" s="123"/>
      <c r="C11" s="126"/>
      <c r="D11" s="11" t="s">
        <v>23</v>
      </c>
      <c r="E11" s="12" t="s">
        <v>202</v>
      </c>
      <c r="F11" s="114"/>
      <c r="G11" s="114"/>
      <c r="H11" s="120"/>
      <c r="I11" s="203"/>
      <c r="J11" s="203"/>
    </row>
    <row r="12" spans="1:12" x14ac:dyDescent="0.2">
      <c r="B12" s="123"/>
      <c r="C12" s="126"/>
      <c r="D12" s="11" t="s">
        <v>108</v>
      </c>
      <c r="E12" s="11">
        <v>1</v>
      </c>
      <c r="F12" s="114"/>
      <c r="G12" s="114"/>
      <c r="H12" s="120"/>
      <c r="I12" s="203"/>
      <c r="J12" s="203"/>
    </row>
    <row r="13" spans="1:12" x14ac:dyDescent="0.2">
      <c r="B13" s="123"/>
      <c r="C13" s="126"/>
      <c r="D13" s="11" t="s">
        <v>31</v>
      </c>
      <c r="E13" s="11" t="s">
        <v>148</v>
      </c>
      <c r="F13" s="114"/>
      <c r="G13" s="114"/>
      <c r="H13" s="120"/>
      <c r="I13" s="203"/>
      <c r="J13" s="203"/>
    </row>
    <row r="14" spans="1:12" x14ac:dyDescent="0.2">
      <c r="B14" s="123"/>
      <c r="C14" s="126"/>
      <c r="D14" s="24" t="s">
        <v>9</v>
      </c>
      <c r="E14" s="24" t="s">
        <v>25</v>
      </c>
      <c r="F14" s="114"/>
      <c r="G14" s="114"/>
      <c r="H14" s="120"/>
      <c r="I14" s="203"/>
      <c r="J14" s="203"/>
    </row>
    <row r="15" spans="1:12" ht="13.5" thickBot="1" x14ac:dyDescent="0.25">
      <c r="B15" s="124"/>
      <c r="C15" s="127"/>
      <c r="D15" s="8" t="s">
        <v>130</v>
      </c>
      <c r="E15" s="13" t="s">
        <v>149</v>
      </c>
      <c r="F15" s="115"/>
      <c r="G15" s="115"/>
      <c r="H15" s="121"/>
      <c r="I15" s="204"/>
      <c r="J15" s="204"/>
    </row>
    <row r="16" spans="1:12" x14ac:dyDescent="0.2">
      <c r="B16" s="122" t="s">
        <v>28</v>
      </c>
      <c r="C16" s="125" t="s">
        <v>128</v>
      </c>
      <c r="D16" s="21" t="s">
        <v>8</v>
      </c>
      <c r="E16" s="21" t="s">
        <v>146</v>
      </c>
      <c r="F16" s="113" t="s">
        <v>106</v>
      </c>
      <c r="G16" s="113">
        <v>2</v>
      </c>
      <c r="H16" s="119"/>
      <c r="I16" s="202">
        <v>300</v>
      </c>
      <c r="J16" s="202">
        <f>H16*G16</f>
        <v>0</v>
      </c>
    </row>
    <row r="17" spans="2:10" ht="51" x14ac:dyDescent="0.2">
      <c r="B17" s="123"/>
      <c r="C17" s="126"/>
      <c r="D17" s="11" t="s">
        <v>23</v>
      </c>
      <c r="E17" s="12" t="s">
        <v>202</v>
      </c>
      <c r="F17" s="114"/>
      <c r="G17" s="114"/>
      <c r="H17" s="120"/>
      <c r="I17" s="203"/>
      <c r="J17" s="203"/>
    </row>
    <row r="18" spans="2:10" x14ac:dyDescent="0.2">
      <c r="B18" s="123"/>
      <c r="C18" s="126"/>
      <c r="D18" s="11" t="s">
        <v>108</v>
      </c>
      <c r="E18" s="11">
        <v>1</v>
      </c>
      <c r="F18" s="114"/>
      <c r="G18" s="114"/>
      <c r="H18" s="120"/>
      <c r="I18" s="203"/>
      <c r="J18" s="203"/>
    </row>
    <row r="19" spans="2:10" ht="51" x14ac:dyDescent="0.2">
      <c r="B19" s="123"/>
      <c r="C19" s="126"/>
      <c r="D19" s="11" t="s">
        <v>274</v>
      </c>
      <c r="E19" s="12" t="s">
        <v>273</v>
      </c>
      <c r="F19" s="114"/>
      <c r="G19" s="114"/>
      <c r="H19" s="120"/>
      <c r="I19" s="203"/>
      <c r="J19" s="203"/>
    </row>
    <row r="20" spans="2:10" ht="13.5" thickBot="1" x14ac:dyDescent="0.25">
      <c r="B20" s="124"/>
      <c r="C20" s="127"/>
      <c r="D20" s="13" t="s">
        <v>9</v>
      </c>
      <c r="E20" s="13" t="s">
        <v>25</v>
      </c>
      <c r="F20" s="115"/>
      <c r="G20" s="115"/>
      <c r="H20" s="121"/>
      <c r="I20" s="204"/>
      <c r="J20" s="204"/>
    </row>
    <row r="21" spans="2:10" x14ac:dyDescent="0.2">
      <c r="B21" s="128" t="s">
        <v>29</v>
      </c>
      <c r="C21" s="125" t="s">
        <v>118</v>
      </c>
      <c r="D21" s="21" t="s">
        <v>8</v>
      </c>
      <c r="E21" s="21" t="s">
        <v>152</v>
      </c>
      <c r="F21" s="113" t="s">
        <v>106</v>
      </c>
      <c r="G21" s="116">
        <v>35</v>
      </c>
      <c r="H21" s="119"/>
      <c r="I21" s="202">
        <v>30</v>
      </c>
      <c r="J21" s="202">
        <f>H21*G21</f>
        <v>0</v>
      </c>
    </row>
    <row r="22" spans="2:10" ht="25.5" x14ac:dyDescent="0.2">
      <c r="B22" s="129"/>
      <c r="C22" s="126"/>
      <c r="D22" s="11" t="s">
        <v>23</v>
      </c>
      <c r="E22" s="12" t="s">
        <v>203</v>
      </c>
      <c r="F22" s="114"/>
      <c r="G22" s="117"/>
      <c r="H22" s="120"/>
      <c r="I22" s="203"/>
      <c r="J22" s="203"/>
    </row>
    <row r="23" spans="2:10" x14ac:dyDescent="0.2">
      <c r="B23" s="129"/>
      <c r="C23" s="126"/>
      <c r="D23" s="11" t="s">
        <v>108</v>
      </c>
      <c r="E23" s="11">
        <v>1</v>
      </c>
      <c r="F23" s="114"/>
      <c r="G23" s="117"/>
      <c r="H23" s="120"/>
      <c r="I23" s="203"/>
      <c r="J23" s="203"/>
    </row>
    <row r="24" spans="2:10" x14ac:dyDescent="0.2">
      <c r="B24" s="129"/>
      <c r="C24" s="126"/>
      <c r="D24" s="11" t="s">
        <v>31</v>
      </c>
      <c r="E24" s="11" t="s">
        <v>148</v>
      </c>
      <c r="F24" s="114"/>
      <c r="G24" s="117"/>
      <c r="H24" s="120"/>
      <c r="I24" s="203"/>
      <c r="J24" s="203"/>
    </row>
    <row r="25" spans="2:10" x14ac:dyDescent="0.2">
      <c r="B25" s="129"/>
      <c r="C25" s="126"/>
      <c r="D25" s="24" t="s">
        <v>9</v>
      </c>
      <c r="E25" s="24" t="s">
        <v>25</v>
      </c>
      <c r="F25" s="114"/>
      <c r="G25" s="117"/>
      <c r="H25" s="120"/>
      <c r="I25" s="203"/>
      <c r="J25" s="203"/>
    </row>
    <row r="26" spans="2:10" ht="13.5" thickBot="1" x14ac:dyDescent="0.25">
      <c r="B26" s="130"/>
      <c r="C26" s="127"/>
      <c r="D26" s="8" t="s">
        <v>130</v>
      </c>
      <c r="E26" s="13" t="s">
        <v>151</v>
      </c>
      <c r="F26" s="115"/>
      <c r="G26" s="118"/>
      <c r="H26" s="121"/>
      <c r="I26" s="204"/>
      <c r="J26" s="204"/>
    </row>
    <row r="27" spans="2:10" s="182" customFormat="1" ht="16.5" thickBot="1" x14ac:dyDescent="0.25">
      <c r="B27" s="186" t="s">
        <v>19</v>
      </c>
      <c r="C27" s="187"/>
      <c r="I27" s="201"/>
      <c r="J27" s="197">
        <f>SUM(J4:J26)</f>
        <v>0</v>
      </c>
    </row>
    <row r="28" spans="2:10" s="182" customFormat="1" x14ac:dyDescent="0.2">
      <c r="C28" s="187"/>
      <c r="J28" s="188"/>
    </row>
    <row r="29" spans="2:10" s="182" customFormat="1" x14ac:dyDescent="0.2">
      <c r="C29" s="187"/>
      <c r="J29" s="188"/>
    </row>
    <row r="30" spans="2:10" s="182" customFormat="1" x14ac:dyDescent="0.2">
      <c r="C30" s="187"/>
      <c r="J30" s="188"/>
    </row>
    <row r="31" spans="2:10" s="182" customFormat="1" x14ac:dyDescent="0.2">
      <c r="C31" s="187"/>
      <c r="J31" s="188"/>
    </row>
    <row r="32" spans="2:10" s="182" customFormat="1" x14ac:dyDescent="0.2">
      <c r="C32" s="187"/>
      <c r="J32" s="188"/>
    </row>
    <row r="33" spans="3:3" s="182" customFormat="1" x14ac:dyDescent="0.2">
      <c r="C33" s="187"/>
    </row>
    <row r="34" spans="3:3" s="182" customFormat="1" x14ac:dyDescent="0.2">
      <c r="C34" s="187"/>
    </row>
  </sheetData>
  <sheetProtection algorithmName="SHA-512" hashValue="RDvZlwHSkBC+vkKzuW1dFPf5LT1+Tifz9pDwz2+rrUE6++3z8E0+8pJqITEm6fWcJaug97qIEnBF8/YMe7XdsA==" saltValue="ae9avV9jIVl1qwOSeVG9Vw==" spinCount="100000" sheet="1" selectLockedCells="1"/>
  <mergeCells count="29">
    <mergeCell ref="B4:B9"/>
    <mergeCell ref="C4:C9"/>
    <mergeCell ref="F4:F9"/>
    <mergeCell ref="D2:E2"/>
    <mergeCell ref="F21:F26"/>
    <mergeCell ref="B21:B26"/>
    <mergeCell ref="C21:C26"/>
    <mergeCell ref="B10:B15"/>
    <mergeCell ref="C10:C15"/>
    <mergeCell ref="F10:F15"/>
    <mergeCell ref="B16:B20"/>
    <mergeCell ref="C16:C20"/>
    <mergeCell ref="F16:F20"/>
    <mergeCell ref="G4:G9"/>
    <mergeCell ref="G10:G15"/>
    <mergeCell ref="G16:G20"/>
    <mergeCell ref="G21:G26"/>
    <mergeCell ref="H4:H9"/>
    <mergeCell ref="H10:H15"/>
    <mergeCell ref="H16:H20"/>
    <mergeCell ref="H21:H26"/>
    <mergeCell ref="I4:I9"/>
    <mergeCell ref="I10:I15"/>
    <mergeCell ref="I16:I20"/>
    <mergeCell ref="I21:I26"/>
    <mergeCell ref="J4:J9"/>
    <mergeCell ref="J10:J15"/>
    <mergeCell ref="J16:J20"/>
    <mergeCell ref="J21:J26"/>
  </mergeCells>
  <conditionalFormatting sqref="H4:H9">
    <cfRule type="cellIs" dxfId="29" priority="6" operator="greaterThan">
      <formula>H4</formula>
    </cfRule>
  </conditionalFormatting>
  <conditionalFormatting sqref="H10:H15">
    <cfRule type="cellIs" dxfId="28" priority="4" operator="greaterThan">
      <formula>I10</formula>
    </cfRule>
  </conditionalFormatting>
  <conditionalFormatting sqref="H16:H20">
    <cfRule type="cellIs" dxfId="27" priority="2" operator="greaterThan">
      <formula>$I$16</formula>
    </cfRule>
  </conditionalFormatting>
  <conditionalFormatting sqref="H21:H26">
    <cfRule type="cellIs" dxfId="26" priority="1" operator="greaterThan">
      <formula>$I$21</formula>
    </cfRule>
    <cfRule type="cellIs" dxfId="25" priority="3" operator="greaterThan">
      <formula>I21</formula>
    </cfRule>
  </conditionalFormatting>
  <pageMargins left="0.7" right="0.7" top="0.75" bottom="0.75" header="0.3" footer="0.3"/>
  <pageSetup paperSize="9" scale="5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46"/>
  <sheetViews>
    <sheetView zoomScale="70" zoomScaleNormal="70" workbookViewId="0">
      <selection activeCell="H12" sqref="H12:H19"/>
    </sheetView>
  </sheetViews>
  <sheetFormatPr baseColWidth="10" defaultColWidth="11.42578125" defaultRowHeight="12.75" x14ac:dyDescent="0.2"/>
  <cols>
    <col min="1" max="1" width="11.42578125" style="182"/>
    <col min="2" max="2" width="7.42578125" style="17" customWidth="1"/>
    <col min="3" max="3" width="19" style="25" customWidth="1"/>
    <col min="4" max="4" width="20.28515625" style="17" bestFit="1" customWidth="1"/>
    <col min="5" max="5" width="50.140625" style="17" customWidth="1"/>
    <col min="6" max="6" width="12.85546875" style="17" customWidth="1"/>
    <col min="7" max="8" width="11.42578125" style="17"/>
    <col min="9" max="9" width="11.5703125" style="17" customWidth="1"/>
    <col min="10" max="10" width="11.42578125" style="17"/>
    <col min="11" max="12" width="11.42578125" style="182"/>
    <col min="13" max="16384" width="11.42578125" style="17"/>
  </cols>
  <sheetData>
    <row r="1" spans="1:12" s="182" customFormat="1" ht="41.25" customHeight="1" thickBot="1" x14ac:dyDescent="0.25">
      <c r="C1" s="187"/>
    </row>
    <row r="2" spans="1:12" ht="63.75" customHeight="1" thickBot="1" x14ac:dyDescent="0.25">
      <c r="B2" s="43" t="s">
        <v>0</v>
      </c>
      <c r="C2" s="44" t="s">
        <v>293</v>
      </c>
      <c r="D2" s="93" t="s">
        <v>2</v>
      </c>
      <c r="E2" s="94"/>
      <c r="F2" s="44" t="s">
        <v>212</v>
      </c>
      <c r="G2" s="44" t="s">
        <v>281</v>
      </c>
      <c r="H2" s="44" t="s">
        <v>283</v>
      </c>
      <c r="I2" s="44" t="s">
        <v>282</v>
      </c>
      <c r="J2" s="44" t="s">
        <v>295</v>
      </c>
    </row>
    <row r="3" spans="1:12" s="20" customFormat="1" ht="35.25" customHeight="1" thickBot="1" x14ac:dyDescent="0.3">
      <c r="A3" s="185"/>
      <c r="B3" s="47" t="s">
        <v>32</v>
      </c>
      <c r="C3" s="19" t="s">
        <v>125</v>
      </c>
      <c r="D3" s="18"/>
      <c r="E3" s="18" t="s">
        <v>5</v>
      </c>
      <c r="F3" s="15"/>
      <c r="G3" s="15"/>
      <c r="H3" s="15"/>
      <c r="I3" s="15"/>
      <c r="J3" s="46"/>
      <c r="K3" s="185"/>
      <c r="L3" s="185"/>
    </row>
    <row r="4" spans="1:12" s="20" customFormat="1" ht="14.1" customHeight="1" x14ac:dyDescent="0.25">
      <c r="A4" s="185"/>
      <c r="B4" s="122" t="s">
        <v>33</v>
      </c>
      <c r="C4" s="125" t="s">
        <v>104</v>
      </c>
      <c r="D4" s="21" t="s">
        <v>8</v>
      </c>
      <c r="E4" s="21" t="s">
        <v>156</v>
      </c>
      <c r="F4" s="113" t="s">
        <v>153</v>
      </c>
      <c r="G4" s="116">
        <v>1</v>
      </c>
      <c r="H4" s="131"/>
      <c r="I4" s="190">
        <v>5</v>
      </c>
      <c r="J4" s="191">
        <f>H4*G4</f>
        <v>0</v>
      </c>
      <c r="K4" s="185"/>
      <c r="L4" s="185"/>
    </row>
    <row r="5" spans="1:12" s="20" customFormat="1" ht="39.75" customHeight="1" x14ac:dyDescent="0.25">
      <c r="A5" s="185"/>
      <c r="B5" s="123"/>
      <c r="C5" s="126"/>
      <c r="D5" s="9" t="s">
        <v>23</v>
      </c>
      <c r="E5" s="31" t="s">
        <v>155</v>
      </c>
      <c r="F5" s="114"/>
      <c r="G5" s="117"/>
      <c r="H5" s="132"/>
      <c r="I5" s="192"/>
      <c r="J5" s="193"/>
      <c r="K5" s="185"/>
      <c r="L5" s="185"/>
    </row>
    <row r="6" spans="1:12" s="20" customFormat="1" ht="14.1" customHeight="1" x14ac:dyDescent="0.25">
      <c r="A6" s="185"/>
      <c r="B6" s="123"/>
      <c r="C6" s="126"/>
      <c r="D6" s="9" t="s">
        <v>37</v>
      </c>
      <c r="E6" s="9" t="s">
        <v>103</v>
      </c>
      <c r="F6" s="114"/>
      <c r="G6" s="117"/>
      <c r="H6" s="132"/>
      <c r="I6" s="192"/>
      <c r="J6" s="193"/>
      <c r="K6" s="185"/>
      <c r="L6" s="185"/>
    </row>
    <row r="7" spans="1:12" s="20" customFormat="1" ht="14.1" customHeight="1" x14ac:dyDescent="0.25">
      <c r="A7" s="185"/>
      <c r="B7" s="123"/>
      <c r="C7" s="126"/>
      <c r="D7" s="10" t="s">
        <v>38</v>
      </c>
      <c r="E7" s="10" t="s">
        <v>160</v>
      </c>
      <c r="F7" s="114"/>
      <c r="G7" s="117"/>
      <c r="H7" s="132"/>
      <c r="I7" s="192"/>
      <c r="J7" s="193"/>
      <c r="K7" s="185"/>
      <c r="L7" s="185"/>
    </row>
    <row r="8" spans="1:12" s="20" customFormat="1" ht="14.1" customHeight="1" x14ac:dyDescent="0.25">
      <c r="A8" s="185"/>
      <c r="B8" s="123"/>
      <c r="C8" s="126"/>
      <c r="D8" s="10" t="s">
        <v>131</v>
      </c>
      <c r="E8" s="27" t="s">
        <v>169</v>
      </c>
      <c r="F8" s="114"/>
      <c r="G8" s="117"/>
      <c r="H8" s="132"/>
      <c r="I8" s="192"/>
      <c r="J8" s="193"/>
      <c r="K8" s="185"/>
      <c r="L8" s="185"/>
    </row>
    <row r="9" spans="1:12" s="20" customFormat="1" ht="14.1" customHeight="1" x14ac:dyDescent="0.25">
      <c r="A9" s="185"/>
      <c r="B9" s="123"/>
      <c r="C9" s="126"/>
      <c r="D9" s="10" t="s">
        <v>39</v>
      </c>
      <c r="E9" s="27" t="s">
        <v>40</v>
      </c>
      <c r="F9" s="114"/>
      <c r="G9" s="117"/>
      <c r="H9" s="132"/>
      <c r="I9" s="192"/>
      <c r="J9" s="193"/>
      <c r="K9" s="185"/>
      <c r="L9" s="185"/>
    </row>
    <row r="10" spans="1:12" s="20" customFormat="1" ht="14.1" customHeight="1" x14ac:dyDescent="0.25">
      <c r="A10" s="185"/>
      <c r="B10" s="123"/>
      <c r="C10" s="126"/>
      <c r="D10" s="10" t="s">
        <v>2</v>
      </c>
      <c r="E10" s="27" t="s">
        <v>157</v>
      </c>
      <c r="F10" s="114"/>
      <c r="G10" s="117"/>
      <c r="H10" s="132"/>
      <c r="I10" s="192"/>
      <c r="J10" s="193"/>
      <c r="K10" s="185"/>
      <c r="L10" s="185"/>
    </row>
    <row r="11" spans="1:12" s="20" customFormat="1" ht="14.1" customHeight="1" thickBot="1" x14ac:dyDescent="0.3">
      <c r="A11" s="185"/>
      <c r="B11" s="124"/>
      <c r="C11" s="127"/>
      <c r="D11" s="13" t="s">
        <v>41</v>
      </c>
      <c r="E11" s="34" t="s">
        <v>168</v>
      </c>
      <c r="F11" s="115"/>
      <c r="G11" s="118"/>
      <c r="H11" s="133"/>
      <c r="I11" s="194"/>
      <c r="J11" s="195"/>
      <c r="K11" s="185"/>
      <c r="L11" s="185"/>
    </row>
    <row r="12" spans="1:12" ht="14.1" customHeight="1" x14ac:dyDescent="0.2">
      <c r="B12" s="122" t="s">
        <v>42</v>
      </c>
      <c r="C12" s="125" t="s">
        <v>34</v>
      </c>
      <c r="D12" s="21" t="s">
        <v>8</v>
      </c>
      <c r="E12" s="21" t="s">
        <v>35</v>
      </c>
      <c r="F12" s="113" t="s">
        <v>158</v>
      </c>
      <c r="G12" s="116">
        <v>10</v>
      </c>
      <c r="H12" s="131"/>
      <c r="I12" s="190">
        <v>2</v>
      </c>
      <c r="J12" s="191">
        <f>H12*G12</f>
        <v>0</v>
      </c>
    </row>
    <row r="13" spans="1:12" x14ac:dyDescent="0.2">
      <c r="B13" s="123"/>
      <c r="C13" s="126"/>
      <c r="D13" s="9" t="s">
        <v>23</v>
      </c>
      <c r="E13" s="9" t="s">
        <v>36</v>
      </c>
      <c r="F13" s="114"/>
      <c r="G13" s="117"/>
      <c r="H13" s="132"/>
      <c r="I13" s="192"/>
      <c r="J13" s="193"/>
    </row>
    <row r="14" spans="1:12" ht="14.1" customHeight="1" x14ac:dyDescent="0.2">
      <c r="B14" s="123"/>
      <c r="C14" s="126"/>
      <c r="D14" s="9" t="s">
        <v>37</v>
      </c>
      <c r="E14" s="9" t="s">
        <v>164</v>
      </c>
      <c r="F14" s="114"/>
      <c r="G14" s="117"/>
      <c r="H14" s="132"/>
      <c r="I14" s="192"/>
      <c r="J14" s="193"/>
    </row>
    <row r="15" spans="1:12" ht="14.1" customHeight="1" x14ac:dyDescent="0.2">
      <c r="B15" s="123"/>
      <c r="C15" s="126"/>
      <c r="D15" s="10" t="s">
        <v>38</v>
      </c>
      <c r="E15" s="10" t="s">
        <v>160</v>
      </c>
      <c r="F15" s="114"/>
      <c r="G15" s="117"/>
      <c r="H15" s="132"/>
      <c r="I15" s="192"/>
      <c r="J15" s="193"/>
    </row>
    <row r="16" spans="1:12" x14ac:dyDescent="0.2">
      <c r="B16" s="123"/>
      <c r="C16" s="126"/>
      <c r="D16" s="10" t="s">
        <v>131</v>
      </c>
      <c r="E16" s="27" t="s">
        <v>169</v>
      </c>
      <c r="F16" s="114"/>
      <c r="G16" s="117"/>
      <c r="H16" s="132"/>
      <c r="I16" s="192"/>
      <c r="J16" s="193"/>
    </row>
    <row r="17" spans="2:10" ht="14.1" customHeight="1" x14ac:dyDescent="0.2">
      <c r="B17" s="123"/>
      <c r="C17" s="126"/>
      <c r="D17" s="10" t="s">
        <v>39</v>
      </c>
      <c r="E17" s="27" t="s">
        <v>165</v>
      </c>
      <c r="F17" s="114"/>
      <c r="G17" s="117"/>
      <c r="H17" s="132"/>
      <c r="I17" s="192"/>
      <c r="J17" s="193"/>
    </row>
    <row r="18" spans="2:10" ht="14.1" customHeight="1" x14ac:dyDescent="0.2">
      <c r="B18" s="123"/>
      <c r="C18" s="126"/>
      <c r="D18" s="10" t="s">
        <v>2</v>
      </c>
      <c r="E18" s="27" t="s">
        <v>204</v>
      </c>
      <c r="F18" s="114"/>
      <c r="G18" s="117"/>
      <c r="H18" s="132"/>
      <c r="I18" s="192"/>
      <c r="J18" s="193"/>
    </row>
    <row r="19" spans="2:10" ht="13.5" thickBot="1" x14ac:dyDescent="0.25">
      <c r="B19" s="124"/>
      <c r="C19" s="127"/>
      <c r="D19" s="28" t="s">
        <v>41</v>
      </c>
      <c r="E19" s="29" t="s">
        <v>167</v>
      </c>
      <c r="F19" s="115"/>
      <c r="G19" s="118"/>
      <c r="H19" s="133"/>
      <c r="I19" s="194"/>
      <c r="J19" s="195"/>
    </row>
    <row r="20" spans="2:10" ht="14.1" customHeight="1" x14ac:dyDescent="0.2">
      <c r="B20" s="122" t="s">
        <v>45</v>
      </c>
      <c r="C20" s="125" t="s">
        <v>34</v>
      </c>
      <c r="D20" s="21" t="s">
        <v>8</v>
      </c>
      <c r="E20" s="21" t="s">
        <v>35</v>
      </c>
      <c r="F20" s="113" t="s">
        <v>158</v>
      </c>
      <c r="G20" s="116">
        <v>10</v>
      </c>
      <c r="H20" s="131"/>
      <c r="I20" s="190">
        <v>5</v>
      </c>
      <c r="J20" s="191">
        <f>H20*G20</f>
        <v>0</v>
      </c>
    </row>
    <row r="21" spans="2:10" x14ac:dyDescent="0.2">
      <c r="B21" s="123"/>
      <c r="C21" s="126"/>
      <c r="D21" s="9" t="s">
        <v>23</v>
      </c>
      <c r="E21" s="9" t="s">
        <v>36</v>
      </c>
      <c r="F21" s="114"/>
      <c r="G21" s="117"/>
      <c r="H21" s="132"/>
      <c r="I21" s="192"/>
      <c r="J21" s="193"/>
    </row>
    <row r="22" spans="2:10" ht="14.1" customHeight="1" x14ac:dyDescent="0.2">
      <c r="B22" s="123"/>
      <c r="C22" s="126"/>
      <c r="D22" s="9" t="s">
        <v>37</v>
      </c>
      <c r="E22" s="9">
        <v>3</v>
      </c>
      <c r="F22" s="114"/>
      <c r="G22" s="117"/>
      <c r="H22" s="132"/>
      <c r="I22" s="192"/>
      <c r="J22" s="193"/>
    </row>
    <row r="23" spans="2:10" ht="14.1" customHeight="1" x14ac:dyDescent="0.2">
      <c r="B23" s="123"/>
      <c r="C23" s="126"/>
      <c r="D23" s="10" t="s">
        <v>38</v>
      </c>
      <c r="E23" s="10" t="s">
        <v>160</v>
      </c>
      <c r="F23" s="114"/>
      <c r="G23" s="117"/>
      <c r="H23" s="132"/>
      <c r="I23" s="192"/>
      <c r="J23" s="193"/>
    </row>
    <row r="24" spans="2:10" x14ac:dyDescent="0.2">
      <c r="B24" s="123"/>
      <c r="C24" s="126"/>
      <c r="D24" s="10" t="s">
        <v>131</v>
      </c>
      <c r="E24" s="27" t="s">
        <v>169</v>
      </c>
      <c r="F24" s="114"/>
      <c r="G24" s="117"/>
      <c r="H24" s="132"/>
      <c r="I24" s="192"/>
      <c r="J24" s="193"/>
    </row>
    <row r="25" spans="2:10" ht="14.1" customHeight="1" x14ac:dyDescent="0.2">
      <c r="B25" s="123"/>
      <c r="C25" s="126"/>
      <c r="D25" s="10" t="s">
        <v>39</v>
      </c>
      <c r="E25" s="27" t="s">
        <v>166</v>
      </c>
      <c r="F25" s="114"/>
      <c r="G25" s="117"/>
      <c r="H25" s="132"/>
      <c r="I25" s="192"/>
      <c r="J25" s="193"/>
    </row>
    <row r="26" spans="2:10" ht="14.1" customHeight="1" x14ac:dyDescent="0.2">
      <c r="B26" s="123"/>
      <c r="C26" s="126"/>
      <c r="D26" s="10" t="s">
        <v>2</v>
      </c>
      <c r="E26" s="27" t="s">
        <v>204</v>
      </c>
      <c r="F26" s="114"/>
      <c r="G26" s="117"/>
      <c r="H26" s="132"/>
      <c r="I26" s="192"/>
      <c r="J26" s="193"/>
    </row>
    <row r="27" spans="2:10" ht="13.5" thickBot="1" x14ac:dyDescent="0.25">
      <c r="B27" s="124"/>
      <c r="C27" s="127"/>
      <c r="D27" s="28" t="s">
        <v>41</v>
      </c>
      <c r="E27" s="29" t="s">
        <v>167</v>
      </c>
      <c r="F27" s="115"/>
      <c r="G27" s="118"/>
      <c r="H27" s="133"/>
      <c r="I27" s="194"/>
      <c r="J27" s="195"/>
    </row>
    <row r="28" spans="2:10" x14ac:dyDescent="0.2">
      <c r="B28" s="122" t="s">
        <v>46</v>
      </c>
      <c r="C28" s="125" t="s">
        <v>123</v>
      </c>
      <c r="D28" s="30" t="s">
        <v>8</v>
      </c>
      <c r="E28" s="30" t="s">
        <v>43</v>
      </c>
      <c r="F28" s="113" t="s">
        <v>158</v>
      </c>
      <c r="G28" s="116">
        <v>7</v>
      </c>
      <c r="H28" s="131"/>
      <c r="I28" s="190">
        <v>45</v>
      </c>
      <c r="J28" s="191">
        <f>H28*G28</f>
        <v>0</v>
      </c>
    </row>
    <row r="29" spans="2:10" x14ac:dyDescent="0.2">
      <c r="B29" s="123"/>
      <c r="C29" s="126"/>
      <c r="D29" s="9" t="s">
        <v>23</v>
      </c>
      <c r="E29" s="31" t="s">
        <v>159</v>
      </c>
      <c r="F29" s="114"/>
      <c r="G29" s="117"/>
      <c r="H29" s="132"/>
      <c r="I29" s="192"/>
      <c r="J29" s="193"/>
    </row>
    <row r="30" spans="2:10" x14ac:dyDescent="0.2">
      <c r="B30" s="123"/>
      <c r="C30" s="126"/>
      <c r="D30" s="9" t="s">
        <v>9</v>
      </c>
      <c r="E30" s="31" t="s">
        <v>25</v>
      </c>
      <c r="F30" s="114"/>
      <c r="G30" s="117"/>
      <c r="H30" s="132"/>
      <c r="I30" s="192"/>
      <c r="J30" s="193"/>
    </row>
    <row r="31" spans="2:10" x14ac:dyDescent="0.2">
      <c r="B31" s="123"/>
      <c r="C31" s="126"/>
      <c r="D31" s="9" t="s">
        <v>44</v>
      </c>
      <c r="E31" s="9" t="s">
        <v>162</v>
      </c>
      <c r="F31" s="114"/>
      <c r="G31" s="117"/>
      <c r="H31" s="132"/>
      <c r="I31" s="192"/>
      <c r="J31" s="193"/>
    </row>
    <row r="32" spans="2:10" ht="25.5" x14ac:dyDescent="0.2">
      <c r="B32" s="123"/>
      <c r="C32" s="126"/>
      <c r="D32" s="9" t="s">
        <v>39</v>
      </c>
      <c r="E32" s="31" t="s">
        <v>161</v>
      </c>
      <c r="F32" s="114"/>
      <c r="G32" s="117"/>
      <c r="H32" s="132"/>
      <c r="I32" s="192"/>
      <c r="J32" s="193"/>
    </row>
    <row r="33" spans="2:10" x14ac:dyDescent="0.2">
      <c r="B33" s="123"/>
      <c r="C33" s="126"/>
      <c r="D33" s="10" t="s">
        <v>38</v>
      </c>
      <c r="E33" s="10" t="s">
        <v>154</v>
      </c>
      <c r="F33" s="114"/>
      <c r="G33" s="117"/>
      <c r="H33" s="132"/>
      <c r="I33" s="192"/>
      <c r="J33" s="193"/>
    </row>
    <row r="34" spans="2:10" ht="25.5" x14ac:dyDescent="0.2">
      <c r="B34" s="123"/>
      <c r="C34" s="126"/>
      <c r="D34" s="10" t="s">
        <v>131</v>
      </c>
      <c r="E34" s="31" t="s">
        <v>175</v>
      </c>
      <c r="F34" s="114"/>
      <c r="G34" s="117"/>
      <c r="H34" s="132"/>
      <c r="I34" s="192"/>
      <c r="J34" s="193"/>
    </row>
    <row r="35" spans="2:10" x14ac:dyDescent="0.2">
      <c r="B35" s="123"/>
      <c r="C35" s="126"/>
      <c r="D35" s="10" t="s">
        <v>30</v>
      </c>
      <c r="E35" s="31" t="s">
        <v>205</v>
      </c>
      <c r="F35" s="114"/>
      <c r="G35" s="117"/>
      <c r="H35" s="132"/>
      <c r="I35" s="192"/>
      <c r="J35" s="193"/>
    </row>
    <row r="36" spans="2:10" ht="38.25" x14ac:dyDescent="0.2">
      <c r="B36" s="123"/>
      <c r="C36" s="126"/>
      <c r="D36" s="10" t="s">
        <v>2</v>
      </c>
      <c r="E36" s="61" t="s">
        <v>163</v>
      </c>
      <c r="F36" s="114"/>
      <c r="G36" s="117"/>
      <c r="H36" s="132"/>
      <c r="I36" s="192"/>
      <c r="J36" s="193"/>
    </row>
    <row r="37" spans="2:10" ht="26.25" thickBot="1" x14ac:dyDescent="0.25">
      <c r="B37" s="124"/>
      <c r="C37" s="127"/>
      <c r="D37" s="13" t="s">
        <v>41</v>
      </c>
      <c r="E37" s="23" t="s">
        <v>111</v>
      </c>
      <c r="F37" s="115"/>
      <c r="G37" s="118"/>
      <c r="H37" s="133"/>
      <c r="I37" s="194"/>
      <c r="J37" s="193"/>
    </row>
    <row r="38" spans="2:10" s="182" customFormat="1" ht="30" customHeight="1" thickBot="1" x14ac:dyDescent="0.25">
      <c r="B38" s="186" t="s">
        <v>19</v>
      </c>
      <c r="C38" s="187"/>
      <c r="H38" s="189"/>
      <c r="I38" s="196"/>
      <c r="J38" s="197">
        <f>SUM(J4:J37)</f>
        <v>0</v>
      </c>
    </row>
    <row r="39" spans="2:10" s="182" customFormat="1" x14ac:dyDescent="0.2">
      <c r="C39" s="187"/>
    </row>
    <row r="40" spans="2:10" s="182" customFormat="1" x14ac:dyDescent="0.2">
      <c r="C40" s="187"/>
    </row>
    <row r="41" spans="2:10" s="182" customFormat="1" x14ac:dyDescent="0.2">
      <c r="C41" s="187"/>
    </row>
    <row r="42" spans="2:10" s="182" customFormat="1" x14ac:dyDescent="0.2">
      <c r="C42" s="187"/>
    </row>
    <row r="43" spans="2:10" s="182" customFormat="1" x14ac:dyDescent="0.2">
      <c r="C43" s="187"/>
    </row>
    <row r="44" spans="2:10" s="182" customFormat="1" x14ac:dyDescent="0.2">
      <c r="C44" s="187"/>
    </row>
    <row r="46" spans="2:10" x14ac:dyDescent="0.2">
      <c r="F46" s="35"/>
    </row>
  </sheetData>
  <sheetProtection algorithmName="SHA-512" hashValue="ifho6xoE6GU5NsCH4vs+oRbNSHUzfm8GrexxuXJOtUVmfH6KCddrdUDBVwi3nLdD+x9yk5NeaMKME82hCDUI7w==" saltValue="YT1bZAgEd09w9FB4vd1S5w==" spinCount="100000" sheet="1" selectLockedCells="1"/>
  <mergeCells count="29">
    <mergeCell ref="D2:E2"/>
    <mergeCell ref="B12:B19"/>
    <mergeCell ref="C12:C19"/>
    <mergeCell ref="F12:F19"/>
    <mergeCell ref="B4:B11"/>
    <mergeCell ref="C4:C11"/>
    <mergeCell ref="F4:F11"/>
    <mergeCell ref="B28:B37"/>
    <mergeCell ref="C28:C37"/>
    <mergeCell ref="F28:F37"/>
    <mergeCell ref="B20:B27"/>
    <mergeCell ref="C20:C27"/>
    <mergeCell ref="F20:F27"/>
    <mergeCell ref="G4:G11"/>
    <mergeCell ref="H4:H11"/>
    <mergeCell ref="I4:I11"/>
    <mergeCell ref="J4:J11"/>
    <mergeCell ref="G12:G19"/>
    <mergeCell ref="H12:H19"/>
    <mergeCell ref="I12:I19"/>
    <mergeCell ref="J12:J19"/>
    <mergeCell ref="G20:G27"/>
    <mergeCell ref="H20:H27"/>
    <mergeCell ref="I20:I27"/>
    <mergeCell ref="J20:J27"/>
    <mergeCell ref="G28:G37"/>
    <mergeCell ref="H28:H37"/>
    <mergeCell ref="I28:I37"/>
    <mergeCell ref="J28:J37"/>
  </mergeCells>
  <phoneticPr fontId="10" type="noConversion"/>
  <conditionalFormatting sqref="H4:H11">
    <cfRule type="cellIs" dxfId="24" priority="4" operator="greaterThan">
      <formula>$I$4</formula>
    </cfRule>
  </conditionalFormatting>
  <conditionalFormatting sqref="H12:H19">
    <cfRule type="cellIs" dxfId="23" priority="3" operator="greaterThan">
      <formula>$I$12</formula>
    </cfRule>
  </conditionalFormatting>
  <conditionalFormatting sqref="H20:H27">
    <cfRule type="cellIs" dxfId="22" priority="2" operator="greaterThan">
      <formula>$I$20</formula>
    </cfRule>
  </conditionalFormatting>
  <conditionalFormatting sqref="H28:H37">
    <cfRule type="cellIs" dxfId="21" priority="1" operator="greaterThan">
      <formula>$I$28</formula>
    </cfRule>
  </conditionalFormatting>
  <pageMargins left="0.7" right="0.7" top="0.75" bottom="0.75" header="0.3" footer="0.3"/>
  <pageSetup paperSize="9" scale="5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8"/>
  <sheetViews>
    <sheetView workbookViewId="0">
      <selection activeCell="H12" sqref="H12:H18"/>
    </sheetView>
  </sheetViews>
  <sheetFormatPr baseColWidth="10" defaultColWidth="11.42578125" defaultRowHeight="12.75" x14ac:dyDescent="0.2"/>
  <cols>
    <col min="1" max="1" width="11.42578125" style="182"/>
    <col min="2" max="2" width="5.42578125" style="17" customWidth="1"/>
    <col min="3" max="3" width="14.140625" style="25" customWidth="1"/>
    <col min="4" max="4" width="20.28515625" style="17" bestFit="1" customWidth="1"/>
    <col min="5" max="5" width="46.140625" style="17" customWidth="1"/>
    <col min="6" max="6" width="14.7109375" style="17" customWidth="1"/>
    <col min="7" max="16384" width="11.42578125" style="17"/>
  </cols>
  <sheetData>
    <row r="1" spans="1:10" s="182" customFormat="1" ht="25.5" customHeight="1" thickBot="1" x14ac:dyDescent="0.25">
      <c r="C1" s="187"/>
    </row>
    <row r="2" spans="1:10" ht="51.75" thickBot="1" x14ac:dyDescent="0.25">
      <c r="B2" s="43" t="s">
        <v>0</v>
      </c>
      <c r="C2" s="44" t="s">
        <v>1</v>
      </c>
      <c r="D2" s="93" t="s">
        <v>2</v>
      </c>
      <c r="E2" s="94"/>
      <c r="F2" s="44" t="s">
        <v>212</v>
      </c>
      <c r="G2" s="44" t="s">
        <v>281</v>
      </c>
      <c r="H2" s="44" t="s">
        <v>283</v>
      </c>
      <c r="I2" s="44" t="s">
        <v>282</v>
      </c>
      <c r="J2" s="44" t="s">
        <v>295</v>
      </c>
    </row>
    <row r="3" spans="1:10" s="20" customFormat="1" ht="31.5" customHeight="1" thickBot="1" x14ac:dyDescent="0.3">
      <c r="A3" s="185"/>
      <c r="B3" s="47" t="s">
        <v>47</v>
      </c>
      <c r="C3" s="19" t="s">
        <v>48</v>
      </c>
      <c r="D3" s="18"/>
      <c r="E3" s="18" t="s">
        <v>5</v>
      </c>
      <c r="F3" s="15"/>
      <c r="G3" s="15"/>
      <c r="H3" s="15"/>
      <c r="I3" s="15"/>
      <c r="J3" s="46"/>
    </row>
    <row r="4" spans="1:10" x14ac:dyDescent="0.2">
      <c r="B4" s="122" t="s">
        <v>49</v>
      </c>
      <c r="C4" s="125" t="s">
        <v>50</v>
      </c>
      <c r="D4" s="21" t="s">
        <v>8</v>
      </c>
      <c r="E4" s="21" t="s">
        <v>51</v>
      </c>
      <c r="F4" s="113" t="s">
        <v>170</v>
      </c>
      <c r="G4" s="116">
        <v>1</v>
      </c>
      <c r="H4" s="131"/>
      <c r="I4" s="134">
        <v>40</v>
      </c>
      <c r="J4" s="137">
        <f>H4*G4</f>
        <v>0</v>
      </c>
    </row>
    <row r="5" spans="1:10" x14ac:dyDescent="0.2">
      <c r="B5" s="123"/>
      <c r="C5" s="126"/>
      <c r="D5" s="10" t="s">
        <v>131</v>
      </c>
      <c r="E5" s="11" t="s">
        <v>40</v>
      </c>
      <c r="F5" s="114"/>
      <c r="G5" s="117"/>
      <c r="H5" s="132"/>
      <c r="I5" s="135"/>
      <c r="J5" s="138"/>
    </row>
    <row r="6" spans="1:10" x14ac:dyDescent="0.2">
      <c r="B6" s="123"/>
      <c r="C6" s="126"/>
      <c r="D6" s="11" t="s">
        <v>23</v>
      </c>
      <c r="E6" s="11" t="s">
        <v>207</v>
      </c>
      <c r="F6" s="114"/>
      <c r="G6" s="117"/>
      <c r="H6" s="132"/>
      <c r="I6" s="135"/>
      <c r="J6" s="138"/>
    </row>
    <row r="7" spans="1:10" x14ac:dyDescent="0.2">
      <c r="B7" s="123"/>
      <c r="C7" s="126"/>
      <c r="D7" s="11" t="s">
        <v>52</v>
      </c>
      <c r="E7" s="11" t="s">
        <v>171</v>
      </c>
      <c r="F7" s="114"/>
      <c r="G7" s="117"/>
      <c r="H7" s="132"/>
      <c r="I7" s="135"/>
      <c r="J7" s="138"/>
    </row>
    <row r="8" spans="1:10" x14ac:dyDescent="0.2">
      <c r="B8" s="123"/>
      <c r="C8" s="126"/>
      <c r="D8" s="11" t="s">
        <v>53</v>
      </c>
      <c r="E8" s="11" t="s">
        <v>172</v>
      </c>
      <c r="F8" s="114"/>
      <c r="G8" s="117"/>
      <c r="H8" s="132"/>
      <c r="I8" s="135"/>
      <c r="J8" s="138"/>
    </row>
    <row r="9" spans="1:10" x14ac:dyDescent="0.2">
      <c r="B9" s="123"/>
      <c r="C9" s="126"/>
      <c r="D9" s="11" t="s">
        <v>54</v>
      </c>
      <c r="E9" s="11" t="s">
        <v>173</v>
      </c>
      <c r="F9" s="114"/>
      <c r="G9" s="117"/>
      <c r="H9" s="132"/>
      <c r="I9" s="135"/>
      <c r="J9" s="138"/>
    </row>
    <row r="10" spans="1:10" x14ac:dyDescent="0.2">
      <c r="B10" s="123"/>
      <c r="C10" s="126"/>
      <c r="D10" s="36" t="s">
        <v>55</v>
      </c>
      <c r="E10" s="36" t="s">
        <v>174</v>
      </c>
      <c r="F10" s="114"/>
      <c r="G10" s="117"/>
      <c r="H10" s="132"/>
      <c r="I10" s="135"/>
      <c r="J10" s="138"/>
    </row>
    <row r="11" spans="1:10" ht="13.5" thickBot="1" x14ac:dyDescent="0.25">
      <c r="B11" s="124"/>
      <c r="C11" s="127"/>
      <c r="D11" s="13" t="s">
        <v>9</v>
      </c>
      <c r="E11" s="13" t="s">
        <v>25</v>
      </c>
      <c r="F11" s="115"/>
      <c r="G11" s="118"/>
      <c r="H11" s="133"/>
      <c r="I11" s="136"/>
      <c r="J11" s="139"/>
    </row>
    <row r="12" spans="1:10" x14ac:dyDescent="0.2">
      <c r="B12" s="122" t="s">
        <v>56</v>
      </c>
      <c r="C12" s="125" t="s">
        <v>57</v>
      </c>
      <c r="D12" s="21" t="s">
        <v>8</v>
      </c>
      <c r="E12" s="21" t="s">
        <v>58</v>
      </c>
      <c r="F12" s="113" t="s">
        <v>176</v>
      </c>
      <c r="G12" s="116">
        <v>1</v>
      </c>
      <c r="H12" s="131"/>
      <c r="I12" s="134">
        <v>25</v>
      </c>
      <c r="J12" s="137">
        <f>H12*G12</f>
        <v>0</v>
      </c>
    </row>
    <row r="13" spans="1:10" ht="60" customHeight="1" x14ac:dyDescent="0.2">
      <c r="B13" s="123"/>
      <c r="C13" s="126"/>
      <c r="D13" s="10" t="s">
        <v>131</v>
      </c>
      <c r="E13" s="12" t="s">
        <v>206</v>
      </c>
      <c r="F13" s="114"/>
      <c r="G13" s="117"/>
      <c r="H13" s="132"/>
      <c r="I13" s="135"/>
      <c r="J13" s="138"/>
    </row>
    <row r="14" spans="1:10" x14ac:dyDescent="0.2">
      <c r="B14" s="123"/>
      <c r="C14" s="126"/>
      <c r="D14" s="11" t="s">
        <v>52</v>
      </c>
      <c r="E14" s="11" t="s">
        <v>177</v>
      </c>
      <c r="F14" s="114"/>
      <c r="G14" s="117"/>
      <c r="H14" s="132"/>
      <c r="I14" s="135"/>
      <c r="J14" s="138"/>
    </row>
    <row r="15" spans="1:10" x14ac:dyDescent="0.2">
      <c r="B15" s="123"/>
      <c r="C15" s="126"/>
      <c r="D15" s="11" t="s">
        <v>53</v>
      </c>
      <c r="E15" s="11" t="s">
        <v>178</v>
      </c>
      <c r="F15" s="114"/>
      <c r="G15" s="117"/>
      <c r="H15" s="132"/>
      <c r="I15" s="135"/>
      <c r="J15" s="138"/>
    </row>
    <row r="16" spans="1:10" x14ac:dyDescent="0.2">
      <c r="B16" s="123"/>
      <c r="C16" s="126"/>
      <c r="D16" s="11" t="s">
        <v>54</v>
      </c>
      <c r="E16" s="11" t="s">
        <v>179</v>
      </c>
      <c r="F16" s="114"/>
      <c r="G16" s="117"/>
      <c r="H16" s="132"/>
      <c r="I16" s="135"/>
      <c r="J16" s="138"/>
    </row>
    <row r="17" spans="2:10" x14ac:dyDescent="0.2">
      <c r="B17" s="123"/>
      <c r="C17" s="126"/>
      <c r="D17" s="11" t="s">
        <v>55</v>
      </c>
      <c r="E17" s="36" t="s">
        <v>180</v>
      </c>
      <c r="F17" s="114"/>
      <c r="G17" s="117"/>
      <c r="H17" s="132"/>
      <c r="I17" s="135"/>
      <c r="J17" s="138"/>
    </row>
    <row r="18" spans="2:10" ht="13.5" thickBot="1" x14ac:dyDescent="0.25">
      <c r="B18" s="124"/>
      <c r="C18" s="127"/>
      <c r="D18" s="13" t="s">
        <v>9</v>
      </c>
      <c r="E18" s="13" t="s">
        <v>25</v>
      </c>
      <c r="F18" s="115"/>
      <c r="G18" s="118"/>
      <c r="H18" s="133"/>
      <c r="I18" s="136"/>
      <c r="J18" s="139"/>
    </row>
    <row r="19" spans="2:10" s="182" customFormat="1" ht="16.5" thickBot="1" x14ac:dyDescent="0.25">
      <c r="B19" s="186" t="s">
        <v>19</v>
      </c>
      <c r="C19" s="187"/>
      <c r="H19" s="189"/>
      <c r="I19" s="189"/>
      <c r="J19" s="183">
        <f>SUM(J4:J18)</f>
        <v>0</v>
      </c>
    </row>
    <row r="20" spans="2:10" s="182" customFormat="1" x14ac:dyDescent="0.2">
      <c r="C20" s="187"/>
    </row>
    <row r="21" spans="2:10" s="182" customFormat="1" x14ac:dyDescent="0.2">
      <c r="C21" s="187"/>
    </row>
    <row r="22" spans="2:10" s="182" customFormat="1" x14ac:dyDescent="0.2">
      <c r="C22" s="187"/>
    </row>
    <row r="23" spans="2:10" s="182" customFormat="1" x14ac:dyDescent="0.2">
      <c r="C23" s="187"/>
    </row>
    <row r="24" spans="2:10" s="182" customFormat="1" x14ac:dyDescent="0.2">
      <c r="C24" s="187"/>
    </row>
    <row r="25" spans="2:10" s="182" customFormat="1" x14ac:dyDescent="0.2">
      <c r="C25" s="187"/>
    </row>
    <row r="26" spans="2:10" s="182" customFormat="1" x14ac:dyDescent="0.2">
      <c r="C26" s="187"/>
    </row>
    <row r="27" spans="2:10" s="182" customFormat="1" x14ac:dyDescent="0.2">
      <c r="C27" s="187"/>
    </row>
    <row r="28" spans="2:10" s="182" customFormat="1" x14ac:dyDescent="0.2">
      <c r="C28" s="187"/>
    </row>
  </sheetData>
  <sheetProtection algorithmName="SHA-512" hashValue="8jJyqTZpNMrqhCIhNHt/aHDZPOldbs2YV+PQzfU3TE0rXpeXZXL74HDT1CiSHtqwa6A0XghC0+GfQ9lGhqfolQ==" saltValue="JilRL4dwwAa/hzZ8Cr747w==" spinCount="100000" sheet="1" selectLockedCells="1"/>
  <mergeCells count="15">
    <mergeCell ref="B12:B18"/>
    <mergeCell ref="C12:C18"/>
    <mergeCell ref="F12:F18"/>
    <mergeCell ref="D2:E2"/>
    <mergeCell ref="B4:B11"/>
    <mergeCell ref="C4:C11"/>
    <mergeCell ref="F4:F11"/>
    <mergeCell ref="G4:G11"/>
    <mergeCell ref="H4:H11"/>
    <mergeCell ref="I4:I11"/>
    <mergeCell ref="J4:J11"/>
    <mergeCell ref="G12:G18"/>
    <mergeCell ref="H12:H18"/>
    <mergeCell ref="I12:I18"/>
    <mergeCell ref="J12:J18"/>
  </mergeCells>
  <conditionalFormatting sqref="H4:H11">
    <cfRule type="cellIs" dxfId="20" priority="2" operator="greaterThan">
      <formula>$I$4</formula>
    </cfRule>
  </conditionalFormatting>
  <conditionalFormatting sqref="H12:H18">
    <cfRule type="cellIs" dxfId="19" priority="1" operator="greaterThan">
      <formula>$I$12</formula>
    </cfRule>
  </conditionalFormatting>
  <pageMargins left="0.7" right="0.7" top="0.75" bottom="0.75" header="0.3" footer="0.3"/>
  <pageSetup paperSize="9" scale="6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32"/>
  <sheetViews>
    <sheetView zoomScale="65" zoomScaleNormal="65" workbookViewId="0">
      <selection activeCell="I14" sqref="I14:I18"/>
    </sheetView>
  </sheetViews>
  <sheetFormatPr baseColWidth="10" defaultColWidth="11.42578125" defaultRowHeight="12.75" x14ac:dyDescent="0.2"/>
  <cols>
    <col min="1" max="1" width="11.42578125" style="182"/>
    <col min="2" max="2" width="5.42578125" style="17" customWidth="1"/>
    <col min="3" max="3" width="5.42578125" style="182" customWidth="1"/>
    <col min="4" max="4" width="19" style="25" customWidth="1"/>
    <col min="5" max="5" width="20.28515625" style="17" bestFit="1" customWidth="1"/>
    <col min="6" max="6" width="55.140625" style="17" customWidth="1"/>
    <col min="7" max="7" width="14.7109375" style="17" customWidth="1"/>
    <col min="8" max="10" width="11.42578125" style="17"/>
    <col min="11" max="14" width="11.42578125" style="182"/>
    <col min="15" max="16384" width="11.42578125" style="17"/>
  </cols>
  <sheetData>
    <row r="1" spans="1:14" s="182" customFormat="1" ht="21" customHeight="1" thickBot="1" x14ac:dyDescent="0.25">
      <c r="D1" s="187"/>
    </row>
    <row r="2" spans="1:14" ht="105" customHeight="1" thickBot="1" x14ac:dyDescent="0.25">
      <c r="B2" s="43" t="s">
        <v>0</v>
      </c>
      <c r="C2" s="211"/>
      <c r="D2" s="44" t="s">
        <v>1</v>
      </c>
      <c r="E2" s="93" t="s">
        <v>2</v>
      </c>
      <c r="F2" s="94"/>
      <c r="G2" s="44" t="s">
        <v>212</v>
      </c>
      <c r="H2" s="44" t="s">
        <v>281</v>
      </c>
      <c r="I2" s="44" t="s">
        <v>283</v>
      </c>
      <c r="J2" s="44" t="s">
        <v>282</v>
      </c>
      <c r="K2" s="206" t="s">
        <v>295</v>
      </c>
    </row>
    <row r="3" spans="1:14" s="20" customFormat="1" ht="30" customHeight="1" thickBot="1" x14ac:dyDescent="0.3">
      <c r="A3" s="185"/>
      <c r="B3" s="47" t="s">
        <v>59</v>
      </c>
      <c r="C3" s="212"/>
      <c r="D3" s="19" t="s">
        <v>60</v>
      </c>
      <c r="E3" s="18"/>
      <c r="F3" s="18" t="s">
        <v>5</v>
      </c>
      <c r="G3" s="15"/>
      <c r="H3" s="15"/>
      <c r="I3" s="15"/>
      <c r="J3" s="15"/>
      <c r="K3" s="207"/>
      <c r="L3" s="185"/>
      <c r="M3" s="185"/>
      <c r="N3" s="185"/>
    </row>
    <row r="4" spans="1:14" ht="13.5" customHeight="1" x14ac:dyDescent="0.2">
      <c r="B4" s="140" t="s">
        <v>61</v>
      </c>
      <c r="C4" s="213"/>
      <c r="D4" s="125" t="s">
        <v>62</v>
      </c>
      <c r="E4" s="21" t="s">
        <v>8</v>
      </c>
      <c r="F4" s="21" t="s">
        <v>115</v>
      </c>
      <c r="G4" s="113" t="s">
        <v>182</v>
      </c>
      <c r="H4" s="116">
        <v>20</v>
      </c>
      <c r="I4" s="131"/>
      <c r="J4" s="95">
        <v>8</v>
      </c>
      <c r="K4" s="208">
        <f>I4*H4</f>
        <v>0</v>
      </c>
    </row>
    <row r="5" spans="1:14" ht="39" customHeight="1" x14ac:dyDescent="0.2">
      <c r="B5" s="141"/>
      <c r="C5" s="214"/>
      <c r="D5" s="126"/>
      <c r="E5" s="38" t="s">
        <v>37</v>
      </c>
      <c r="F5" s="37" t="s">
        <v>194</v>
      </c>
      <c r="G5" s="114"/>
      <c r="H5" s="117"/>
      <c r="I5" s="132"/>
      <c r="J5" s="96"/>
      <c r="K5" s="209"/>
    </row>
    <row r="6" spans="1:14" x14ac:dyDescent="0.2">
      <c r="B6" s="141"/>
      <c r="C6" s="214"/>
      <c r="D6" s="126"/>
      <c r="E6" s="11" t="s">
        <v>41</v>
      </c>
      <c r="F6" s="26" t="s">
        <v>183</v>
      </c>
      <c r="G6" s="114"/>
      <c r="H6" s="117"/>
      <c r="I6" s="132"/>
      <c r="J6" s="96"/>
      <c r="K6" s="209"/>
    </row>
    <row r="7" spans="1:14" x14ac:dyDescent="0.2">
      <c r="B7" s="141"/>
      <c r="C7" s="214"/>
      <c r="D7" s="126"/>
      <c r="E7" s="39" t="s">
        <v>9</v>
      </c>
      <c r="F7" s="26" t="s">
        <v>186</v>
      </c>
      <c r="G7" s="114"/>
      <c r="H7" s="117"/>
      <c r="I7" s="132"/>
      <c r="J7" s="96"/>
      <c r="K7" s="209"/>
    </row>
    <row r="8" spans="1:14" ht="26.25" thickBot="1" x14ac:dyDescent="0.25">
      <c r="B8" s="142"/>
      <c r="C8" s="215"/>
      <c r="D8" s="127"/>
      <c r="E8" s="8" t="s">
        <v>130</v>
      </c>
      <c r="F8" s="23" t="s">
        <v>211</v>
      </c>
      <c r="G8" s="115"/>
      <c r="H8" s="118"/>
      <c r="I8" s="133"/>
      <c r="J8" s="97"/>
      <c r="K8" s="210"/>
    </row>
    <row r="9" spans="1:14" ht="13.5" customHeight="1" x14ac:dyDescent="0.2">
      <c r="B9" s="140" t="s">
        <v>63</v>
      </c>
      <c r="C9" s="213"/>
      <c r="D9" s="125" t="s">
        <v>112</v>
      </c>
      <c r="E9" s="21" t="s">
        <v>8</v>
      </c>
      <c r="F9" s="21" t="s">
        <v>113</v>
      </c>
      <c r="G9" s="113" t="s">
        <v>185</v>
      </c>
      <c r="H9" s="116">
        <v>20</v>
      </c>
      <c r="I9" s="131"/>
      <c r="J9" s="95">
        <v>20</v>
      </c>
      <c r="K9" s="208">
        <f>I9*H9</f>
        <v>0</v>
      </c>
    </row>
    <row r="10" spans="1:14" ht="63.75" x14ac:dyDescent="0.2">
      <c r="B10" s="141"/>
      <c r="C10" s="214"/>
      <c r="D10" s="126"/>
      <c r="E10" s="38" t="s">
        <v>37</v>
      </c>
      <c r="F10" s="37" t="s">
        <v>184</v>
      </c>
      <c r="G10" s="114"/>
      <c r="H10" s="117"/>
      <c r="I10" s="132"/>
      <c r="J10" s="96"/>
      <c r="K10" s="209"/>
    </row>
    <row r="11" spans="1:14" ht="25.5" x14ac:dyDescent="0.2">
      <c r="B11" s="141"/>
      <c r="C11" s="214"/>
      <c r="D11" s="126"/>
      <c r="E11" s="11" t="s">
        <v>41</v>
      </c>
      <c r="F11" s="26" t="s">
        <v>189</v>
      </c>
      <c r="G11" s="114"/>
      <c r="H11" s="117"/>
      <c r="I11" s="132"/>
      <c r="J11" s="96"/>
      <c r="K11" s="209"/>
    </row>
    <row r="12" spans="1:14" x14ac:dyDescent="0.2">
      <c r="B12" s="141"/>
      <c r="C12" s="214"/>
      <c r="D12" s="126"/>
      <c r="E12" s="39" t="s">
        <v>9</v>
      </c>
      <c r="F12" s="26" t="s">
        <v>186</v>
      </c>
      <c r="G12" s="114"/>
      <c r="H12" s="117"/>
      <c r="I12" s="132"/>
      <c r="J12" s="96"/>
      <c r="K12" s="209"/>
    </row>
    <row r="13" spans="1:14" ht="26.25" thickBot="1" x14ac:dyDescent="0.25">
      <c r="B13" s="142"/>
      <c r="C13" s="215"/>
      <c r="D13" s="127"/>
      <c r="E13" s="8" t="s">
        <v>130</v>
      </c>
      <c r="F13" s="23" t="s">
        <v>210</v>
      </c>
      <c r="G13" s="115"/>
      <c r="H13" s="118"/>
      <c r="I13" s="133"/>
      <c r="J13" s="97"/>
      <c r="K13" s="210"/>
    </row>
    <row r="14" spans="1:14" ht="13.5" customHeight="1" x14ac:dyDescent="0.2">
      <c r="B14" s="140" t="s">
        <v>64</v>
      </c>
      <c r="C14" s="213"/>
      <c r="D14" s="125" t="s">
        <v>187</v>
      </c>
      <c r="E14" s="21" t="s">
        <v>8</v>
      </c>
      <c r="F14" s="21" t="s">
        <v>113</v>
      </c>
      <c r="G14" s="113"/>
      <c r="H14" s="116">
        <v>1</v>
      </c>
      <c r="I14" s="131"/>
      <c r="J14" s="95">
        <v>20</v>
      </c>
      <c r="K14" s="208">
        <f>I14*H14</f>
        <v>0</v>
      </c>
    </row>
    <row r="15" spans="1:14" ht="63.75" x14ac:dyDescent="0.2">
      <c r="B15" s="141"/>
      <c r="C15" s="214"/>
      <c r="D15" s="126"/>
      <c r="E15" s="38" t="s">
        <v>37</v>
      </c>
      <c r="F15" s="37" t="s">
        <v>188</v>
      </c>
      <c r="G15" s="114"/>
      <c r="H15" s="117"/>
      <c r="I15" s="132"/>
      <c r="J15" s="96"/>
      <c r="K15" s="209"/>
    </row>
    <row r="16" spans="1:14" x14ac:dyDescent="0.2">
      <c r="B16" s="141"/>
      <c r="C16" s="214"/>
      <c r="D16" s="126"/>
      <c r="E16" s="11" t="s">
        <v>41</v>
      </c>
      <c r="F16" s="26" t="s">
        <v>190</v>
      </c>
      <c r="G16" s="114"/>
      <c r="H16" s="117"/>
      <c r="I16" s="132"/>
      <c r="J16" s="96"/>
      <c r="K16" s="209"/>
    </row>
    <row r="17" spans="2:11" x14ac:dyDescent="0.2">
      <c r="B17" s="141"/>
      <c r="C17" s="214"/>
      <c r="D17" s="126"/>
      <c r="E17" s="39" t="s">
        <v>9</v>
      </c>
      <c r="F17" s="26" t="s">
        <v>186</v>
      </c>
      <c r="G17" s="114"/>
      <c r="H17" s="117"/>
      <c r="I17" s="132"/>
      <c r="J17" s="96"/>
      <c r="K17" s="209"/>
    </row>
    <row r="18" spans="2:11" ht="13.5" thickBot="1" x14ac:dyDescent="0.25">
      <c r="B18" s="142"/>
      <c r="C18" s="215"/>
      <c r="D18" s="127"/>
      <c r="E18" s="8" t="s">
        <v>130</v>
      </c>
      <c r="F18" s="62" t="s">
        <v>11</v>
      </c>
      <c r="G18" s="115"/>
      <c r="H18" s="118"/>
      <c r="I18" s="133"/>
      <c r="J18" s="97"/>
      <c r="K18" s="210"/>
    </row>
    <row r="19" spans="2:11" ht="13.5" customHeight="1" x14ac:dyDescent="0.2">
      <c r="B19" s="140" t="s">
        <v>65</v>
      </c>
      <c r="C19" s="213"/>
      <c r="D19" s="125" t="s">
        <v>181</v>
      </c>
      <c r="E19" s="21" t="s">
        <v>8</v>
      </c>
      <c r="F19" s="21" t="s">
        <v>113</v>
      </c>
      <c r="G19" s="113" t="s">
        <v>182</v>
      </c>
      <c r="H19" s="116">
        <v>40</v>
      </c>
      <c r="I19" s="131"/>
      <c r="J19" s="95">
        <v>4</v>
      </c>
      <c r="K19" s="208">
        <f>I19*H19</f>
        <v>0</v>
      </c>
    </row>
    <row r="20" spans="2:11" ht="63.75" x14ac:dyDescent="0.2">
      <c r="B20" s="141"/>
      <c r="C20" s="214"/>
      <c r="D20" s="126"/>
      <c r="E20" s="38" t="s">
        <v>37</v>
      </c>
      <c r="F20" s="37" t="s">
        <v>195</v>
      </c>
      <c r="G20" s="114"/>
      <c r="H20" s="117"/>
      <c r="I20" s="132"/>
      <c r="J20" s="96"/>
      <c r="K20" s="209"/>
    </row>
    <row r="21" spans="2:11" ht="41.45" customHeight="1" x14ac:dyDescent="0.2">
      <c r="B21" s="141"/>
      <c r="C21" s="214"/>
      <c r="D21" s="126"/>
      <c r="E21" s="11" t="s">
        <v>41</v>
      </c>
      <c r="F21" s="26" t="s">
        <v>208</v>
      </c>
      <c r="G21" s="114"/>
      <c r="H21" s="117"/>
      <c r="I21" s="132"/>
      <c r="J21" s="96"/>
      <c r="K21" s="209"/>
    </row>
    <row r="22" spans="2:11" x14ac:dyDescent="0.2">
      <c r="B22" s="141"/>
      <c r="C22" s="214"/>
      <c r="D22" s="126"/>
      <c r="E22" s="39" t="s">
        <v>9</v>
      </c>
      <c r="F22" s="26" t="s">
        <v>114</v>
      </c>
      <c r="G22" s="114"/>
      <c r="H22" s="117"/>
      <c r="I22" s="132"/>
      <c r="J22" s="96"/>
      <c r="K22" s="209"/>
    </row>
    <row r="23" spans="2:11" ht="13.5" thickBot="1" x14ac:dyDescent="0.25">
      <c r="B23" s="142"/>
      <c r="C23" s="215"/>
      <c r="D23" s="127"/>
      <c r="E23" s="8" t="s">
        <v>130</v>
      </c>
      <c r="F23" s="62" t="s">
        <v>11</v>
      </c>
      <c r="G23" s="115"/>
      <c r="H23" s="118"/>
      <c r="I23" s="133"/>
      <c r="J23" s="97"/>
      <c r="K23" s="210"/>
    </row>
    <row r="24" spans="2:11" ht="13.5" customHeight="1" x14ac:dyDescent="0.2">
      <c r="B24" s="140" t="s">
        <v>66</v>
      </c>
      <c r="C24" s="213"/>
      <c r="D24" s="125" t="s">
        <v>67</v>
      </c>
      <c r="E24" s="21" t="s">
        <v>8</v>
      </c>
      <c r="F24" s="21" t="s">
        <v>193</v>
      </c>
      <c r="G24" s="113" t="s">
        <v>191</v>
      </c>
      <c r="H24" s="116">
        <v>80</v>
      </c>
      <c r="I24" s="131"/>
      <c r="J24" s="95">
        <v>15</v>
      </c>
      <c r="K24" s="208">
        <f>I24*H24</f>
        <v>0</v>
      </c>
    </row>
    <row r="25" spans="2:11" ht="13.5" customHeight="1" x14ac:dyDescent="0.2">
      <c r="B25" s="141"/>
      <c r="C25" s="214"/>
      <c r="D25" s="126"/>
      <c r="E25" s="38" t="s">
        <v>37</v>
      </c>
      <c r="F25" s="11" t="s">
        <v>279</v>
      </c>
      <c r="G25" s="114"/>
      <c r="H25" s="117"/>
      <c r="I25" s="132"/>
      <c r="J25" s="96"/>
      <c r="K25" s="209"/>
    </row>
    <row r="26" spans="2:11" ht="38.25" x14ac:dyDescent="0.2">
      <c r="B26" s="141"/>
      <c r="C26" s="214"/>
      <c r="D26" s="126"/>
      <c r="E26" s="11" t="s">
        <v>41</v>
      </c>
      <c r="F26" s="40" t="s">
        <v>192</v>
      </c>
      <c r="G26" s="114"/>
      <c r="H26" s="117"/>
      <c r="I26" s="132"/>
      <c r="J26" s="96"/>
      <c r="K26" s="209"/>
    </row>
    <row r="27" spans="2:11" x14ac:dyDescent="0.2">
      <c r="B27" s="141"/>
      <c r="C27" s="214"/>
      <c r="D27" s="126"/>
      <c r="E27" s="39" t="s">
        <v>9</v>
      </c>
      <c r="F27" s="26" t="s">
        <v>280</v>
      </c>
      <c r="G27" s="114"/>
      <c r="H27" s="117"/>
      <c r="I27" s="132"/>
      <c r="J27" s="96"/>
      <c r="K27" s="209"/>
    </row>
    <row r="28" spans="2:11" ht="13.5" thickBot="1" x14ac:dyDescent="0.25">
      <c r="B28" s="142"/>
      <c r="C28" s="215"/>
      <c r="D28" s="127"/>
      <c r="E28" s="8" t="s">
        <v>130</v>
      </c>
      <c r="F28" s="23" t="s">
        <v>209</v>
      </c>
      <c r="G28" s="115"/>
      <c r="H28" s="118"/>
      <c r="I28" s="133"/>
      <c r="J28" s="97"/>
      <c r="K28" s="209"/>
    </row>
    <row r="29" spans="2:11" s="182" customFormat="1" ht="29.25" customHeight="1" thickBot="1" x14ac:dyDescent="0.25">
      <c r="B29" s="186" t="s">
        <v>19</v>
      </c>
      <c r="C29" s="186"/>
      <c r="D29" s="187"/>
      <c r="I29" s="189"/>
      <c r="J29" s="205"/>
      <c r="K29" s="183">
        <f>SUM(K4:K28)</f>
        <v>0</v>
      </c>
    </row>
    <row r="30" spans="2:11" s="182" customFormat="1" x14ac:dyDescent="0.2">
      <c r="D30" s="187"/>
    </row>
    <row r="31" spans="2:11" s="182" customFormat="1" x14ac:dyDescent="0.2">
      <c r="D31" s="187"/>
    </row>
    <row r="32" spans="2:11" s="182" customFormat="1" x14ac:dyDescent="0.2">
      <c r="D32" s="187"/>
    </row>
  </sheetData>
  <sheetProtection algorithmName="SHA-512" hashValue="fIR6JifUHpQEB8Of1QjcNZfddRCybqciStsGgu+LPlb1N6G4PkYIDPEZqOmAKTlVnEeter2nft7nKm1D0qGhzw==" saltValue="lrDwMIaHlVrBFMj6TAWVcA==" spinCount="100000" sheet="1" selectLockedCells="1"/>
  <mergeCells count="36">
    <mergeCell ref="B24:B28"/>
    <mergeCell ref="D24:D28"/>
    <mergeCell ref="G24:G28"/>
    <mergeCell ref="B19:B23"/>
    <mergeCell ref="D19:D23"/>
    <mergeCell ref="G19:G23"/>
    <mergeCell ref="B4:B8"/>
    <mergeCell ref="D4:D8"/>
    <mergeCell ref="G4:G8"/>
    <mergeCell ref="E2:F2"/>
    <mergeCell ref="B14:B18"/>
    <mergeCell ref="D14:D18"/>
    <mergeCell ref="G14:G18"/>
    <mergeCell ref="B9:B13"/>
    <mergeCell ref="D9:D13"/>
    <mergeCell ref="G9:G13"/>
    <mergeCell ref="H4:H8"/>
    <mergeCell ref="I4:I8"/>
    <mergeCell ref="J4:J8"/>
    <mergeCell ref="K4:K8"/>
    <mergeCell ref="H9:H13"/>
    <mergeCell ref="I9:I13"/>
    <mergeCell ref="J9:J13"/>
    <mergeCell ref="K9:K13"/>
    <mergeCell ref="H24:H28"/>
    <mergeCell ref="I24:I28"/>
    <mergeCell ref="J24:J28"/>
    <mergeCell ref="K24:K28"/>
    <mergeCell ref="H14:H18"/>
    <mergeCell ref="I14:I18"/>
    <mergeCell ref="J14:J18"/>
    <mergeCell ref="K14:K18"/>
    <mergeCell ref="H19:H23"/>
    <mergeCell ref="I19:I23"/>
    <mergeCell ref="J19:J23"/>
    <mergeCell ref="K19:K23"/>
  </mergeCells>
  <conditionalFormatting sqref="I4:I8">
    <cfRule type="cellIs" dxfId="18" priority="5" operator="greaterThan">
      <formula>$J$4</formula>
    </cfRule>
  </conditionalFormatting>
  <conditionalFormatting sqref="I9:I13">
    <cfRule type="cellIs" dxfId="17" priority="4" operator="greaterThan">
      <formula>$J$9</formula>
    </cfRule>
  </conditionalFormatting>
  <conditionalFormatting sqref="I14:I18">
    <cfRule type="cellIs" dxfId="16" priority="3" operator="greaterThan">
      <formula>$J$14</formula>
    </cfRule>
  </conditionalFormatting>
  <conditionalFormatting sqref="I19:I23">
    <cfRule type="cellIs" dxfId="15" priority="2" operator="greaterThan">
      <formula>$J$19</formula>
    </cfRule>
  </conditionalFormatting>
  <conditionalFormatting sqref="I24:I28">
    <cfRule type="cellIs" dxfId="14" priority="1" operator="greaterThan">
      <formula>$J$24</formula>
    </cfRule>
  </conditionalFormatting>
  <pageMargins left="0.7" right="0.7" top="0.75" bottom="0.75" header="0.3" footer="0.3"/>
  <pageSetup paperSize="9" scale="5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47"/>
  <sheetViews>
    <sheetView zoomScale="65" zoomScaleNormal="65" workbookViewId="0">
      <selection activeCell="H18" sqref="H18:H24"/>
    </sheetView>
  </sheetViews>
  <sheetFormatPr baseColWidth="10" defaultColWidth="11.42578125" defaultRowHeight="12.75" x14ac:dyDescent="0.2"/>
  <cols>
    <col min="1" max="1" width="11.42578125" style="182"/>
    <col min="2" max="2" width="6.85546875" style="17" customWidth="1"/>
    <col min="3" max="3" width="21.28515625" style="25" customWidth="1"/>
    <col min="4" max="4" width="20.28515625" style="17" bestFit="1" customWidth="1"/>
    <col min="5" max="5" width="55.140625" style="17" customWidth="1"/>
    <col min="6" max="6" width="14.7109375" style="17" customWidth="1"/>
    <col min="7" max="9" width="11.42578125" style="17"/>
    <col min="10" max="12" width="11.42578125" style="182"/>
    <col min="13" max="16384" width="11.42578125" style="17"/>
  </cols>
  <sheetData>
    <row r="1" spans="1:12" s="182" customFormat="1" ht="13.5" thickBot="1" x14ac:dyDescent="0.25">
      <c r="C1" s="187"/>
    </row>
    <row r="2" spans="1:12" ht="82.5" customHeight="1" thickBot="1" x14ac:dyDescent="0.25">
      <c r="B2" s="43" t="s">
        <v>0</v>
      </c>
      <c r="C2" s="44" t="s">
        <v>1</v>
      </c>
      <c r="D2" s="93" t="s">
        <v>2</v>
      </c>
      <c r="E2" s="94"/>
      <c r="F2" s="44" t="s">
        <v>212</v>
      </c>
      <c r="G2" s="44" t="s">
        <v>281</v>
      </c>
      <c r="H2" s="44" t="s">
        <v>283</v>
      </c>
      <c r="I2" s="44" t="s">
        <v>282</v>
      </c>
      <c r="J2" s="206" t="s">
        <v>295</v>
      </c>
    </row>
    <row r="3" spans="1:12" s="20" customFormat="1" ht="36" customHeight="1" thickBot="1" x14ac:dyDescent="0.3">
      <c r="A3" s="185"/>
      <c r="B3" s="47" t="s">
        <v>68</v>
      </c>
      <c r="C3" s="19" t="s">
        <v>276</v>
      </c>
      <c r="D3" s="18"/>
      <c r="E3" s="18" t="s">
        <v>5</v>
      </c>
      <c r="F3" s="15"/>
      <c r="G3" s="15"/>
      <c r="H3" s="15"/>
      <c r="I3" s="15"/>
      <c r="J3" s="207"/>
      <c r="K3" s="185"/>
      <c r="L3" s="185"/>
    </row>
    <row r="4" spans="1:12" ht="13.5" customHeight="1" x14ac:dyDescent="0.2">
      <c r="B4" s="122" t="s">
        <v>69</v>
      </c>
      <c r="C4" s="125" t="s">
        <v>217</v>
      </c>
      <c r="D4" s="21" t="s">
        <v>8</v>
      </c>
      <c r="E4" s="21" t="s">
        <v>213</v>
      </c>
      <c r="F4" s="113" t="s">
        <v>219</v>
      </c>
      <c r="G4" s="116">
        <v>30</v>
      </c>
      <c r="H4" s="131"/>
      <c r="I4" s="95">
        <v>80</v>
      </c>
      <c r="J4" s="208">
        <f>H4*G4</f>
        <v>0</v>
      </c>
    </row>
    <row r="5" spans="1:12" ht="13.5" customHeight="1" x14ac:dyDescent="0.2">
      <c r="B5" s="123"/>
      <c r="C5" s="126"/>
      <c r="D5" s="11" t="s">
        <v>37</v>
      </c>
      <c r="E5" s="9" t="s">
        <v>70</v>
      </c>
      <c r="F5" s="114"/>
      <c r="G5" s="117"/>
      <c r="H5" s="132"/>
      <c r="I5" s="96"/>
      <c r="J5" s="209"/>
    </row>
    <row r="6" spans="1:12" ht="25.5" x14ac:dyDescent="0.2">
      <c r="B6" s="123"/>
      <c r="C6" s="126"/>
      <c r="D6" s="11" t="s">
        <v>2</v>
      </c>
      <c r="E6" s="31" t="s">
        <v>222</v>
      </c>
      <c r="F6" s="114"/>
      <c r="G6" s="117"/>
      <c r="H6" s="132"/>
      <c r="I6" s="96"/>
      <c r="J6" s="209"/>
    </row>
    <row r="7" spans="1:12" ht="13.5" customHeight="1" x14ac:dyDescent="0.2">
      <c r="B7" s="123"/>
      <c r="C7" s="126"/>
      <c r="D7" s="11" t="s">
        <v>71</v>
      </c>
      <c r="E7" s="9" t="s">
        <v>214</v>
      </c>
      <c r="F7" s="114"/>
      <c r="G7" s="117"/>
      <c r="H7" s="132"/>
      <c r="I7" s="96"/>
      <c r="J7" s="209"/>
    </row>
    <row r="8" spans="1:12" x14ac:dyDescent="0.2">
      <c r="B8" s="123"/>
      <c r="C8" s="126"/>
      <c r="D8" s="11" t="s">
        <v>9</v>
      </c>
      <c r="E8" s="9" t="s">
        <v>121</v>
      </c>
      <c r="F8" s="114"/>
      <c r="G8" s="117"/>
      <c r="H8" s="132"/>
      <c r="I8" s="96"/>
      <c r="J8" s="209"/>
    </row>
    <row r="9" spans="1:12" ht="13.5" customHeight="1" x14ac:dyDescent="0.2">
      <c r="B9" s="123"/>
      <c r="C9" s="126"/>
      <c r="D9" s="11" t="s">
        <v>215</v>
      </c>
      <c r="E9" s="9" t="s">
        <v>216</v>
      </c>
      <c r="F9" s="114"/>
      <c r="G9" s="117"/>
      <c r="H9" s="132"/>
      <c r="I9" s="96"/>
      <c r="J9" s="209"/>
    </row>
    <row r="10" spans="1:12" ht="26.25" thickBot="1" x14ac:dyDescent="0.25">
      <c r="B10" s="124"/>
      <c r="C10" s="127"/>
      <c r="D10" s="8" t="s">
        <v>130</v>
      </c>
      <c r="E10" s="65" t="s">
        <v>228</v>
      </c>
      <c r="F10" s="115"/>
      <c r="G10" s="118"/>
      <c r="H10" s="133"/>
      <c r="I10" s="97"/>
      <c r="J10" s="210"/>
    </row>
    <row r="11" spans="1:12" ht="13.5" customHeight="1" x14ac:dyDescent="0.2">
      <c r="B11" s="122" t="s">
        <v>72</v>
      </c>
      <c r="C11" s="125" t="s">
        <v>218</v>
      </c>
      <c r="D11" s="21" t="s">
        <v>8</v>
      </c>
      <c r="E11" s="21" t="s">
        <v>213</v>
      </c>
      <c r="F11" s="113" t="s">
        <v>220</v>
      </c>
      <c r="G11" s="116">
        <v>40</v>
      </c>
      <c r="H11" s="131"/>
      <c r="I11" s="95">
        <v>50</v>
      </c>
      <c r="J11" s="208">
        <f>H11*G11</f>
        <v>0</v>
      </c>
    </row>
    <row r="12" spans="1:12" ht="13.5" customHeight="1" x14ac:dyDescent="0.2">
      <c r="B12" s="123"/>
      <c r="C12" s="126"/>
      <c r="D12" s="11" t="s">
        <v>37</v>
      </c>
      <c r="E12" s="9" t="s">
        <v>78</v>
      </c>
      <c r="F12" s="114"/>
      <c r="G12" s="117"/>
      <c r="H12" s="132"/>
      <c r="I12" s="96"/>
      <c r="J12" s="209"/>
    </row>
    <row r="13" spans="1:12" x14ac:dyDescent="0.2">
      <c r="B13" s="123"/>
      <c r="C13" s="126"/>
      <c r="D13" s="11" t="s">
        <v>2</v>
      </c>
      <c r="E13" s="31" t="s">
        <v>221</v>
      </c>
      <c r="F13" s="114"/>
      <c r="G13" s="117"/>
      <c r="H13" s="132"/>
      <c r="I13" s="96"/>
      <c r="J13" s="209"/>
    </row>
    <row r="14" spans="1:12" ht="13.5" customHeight="1" x14ac:dyDescent="0.2">
      <c r="B14" s="123"/>
      <c r="C14" s="126"/>
      <c r="D14" s="11" t="s">
        <v>71</v>
      </c>
      <c r="E14" s="9" t="s">
        <v>214</v>
      </c>
      <c r="F14" s="114"/>
      <c r="G14" s="117"/>
      <c r="H14" s="132"/>
      <c r="I14" s="96"/>
      <c r="J14" s="209"/>
    </row>
    <row r="15" spans="1:12" x14ac:dyDescent="0.2">
      <c r="B15" s="123"/>
      <c r="C15" s="126"/>
      <c r="D15" s="11" t="s">
        <v>9</v>
      </c>
      <c r="E15" s="9" t="s">
        <v>121</v>
      </c>
      <c r="F15" s="114"/>
      <c r="G15" s="117"/>
      <c r="H15" s="132"/>
      <c r="I15" s="96"/>
      <c r="J15" s="209"/>
    </row>
    <row r="16" spans="1:12" ht="13.5" customHeight="1" x14ac:dyDescent="0.2">
      <c r="B16" s="123"/>
      <c r="C16" s="126"/>
      <c r="D16" s="11" t="s">
        <v>215</v>
      </c>
      <c r="E16" s="9" t="s">
        <v>216</v>
      </c>
      <c r="F16" s="114"/>
      <c r="G16" s="117"/>
      <c r="H16" s="132"/>
      <c r="I16" s="96"/>
      <c r="J16" s="209"/>
    </row>
    <row r="17" spans="2:10" ht="26.25" thickBot="1" x14ac:dyDescent="0.25">
      <c r="B17" s="124"/>
      <c r="C17" s="127"/>
      <c r="D17" s="8" t="s">
        <v>130</v>
      </c>
      <c r="E17" s="65" t="s">
        <v>228</v>
      </c>
      <c r="F17" s="115"/>
      <c r="G17" s="118"/>
      <c r="H17" s="133"/>
      <c r="I17" s="97"/>
      <c r="J17" s="210"/>
    </row>
    <row r="18" spans="2:10" ht="13.5" customHeight="1" x14ac:dyDescent="0.2">
      <c r="B18" s="122" t="s">
        <v>74</v>
      </c>
      <c r="C18" s="125" t="s">
        <v>234</v>
      </c>
      <c r="D18" s="21" t="s">
        <v>8</v>
      </c>
      <c r="E18" s="21" t="s">
        <v>213</v>
      </c>
      <c r="F18" s="113"/>
      <c r="G18" s="116">
        <v>2</v>
      </c>
      <c r="H18" s="131"/>
      <c r="I18" s="95">
        <v>50</v>
      </c>
      <c r="J18" s="208">
        <f>H18*G18</f>
        <v>0</v>
      </c>
    </row>
    <row r="19" spans="2:10" ht="13.5" customHeight="1" x14ac:dyDescent="0.2">
      <c r="B19" s="123"/>
      <c r="C19" s="126"/>
      <c r="D19" s="11" t="s">
        <v>37</v>
      </c>
      <c r="E19" s="9" t="s">
        <v>78</v>
      </c>
      <c r="F19" s="114"/>
      <c r="G19" s="117"/>
      <c r="H19" s="132"/>
      <c r="I19" s="96"/>
      <c r="J19" s="209"/>
    </row>
    <row r="20" spans="2:10" ht="38.25" x14ac:dyDescent="0.2">
      <c r="B20" s="123"/>
      <c r="C20" s="126"/>
      <c r="D20" s="11" t="s">
        <v>2</v>
      </c>
      <c r="E20" s="31" t="s">
        <v>229</v>
      </c>
      <c r="F20" s="114"/>
      <c r="G20" s="117"/>
      <c r="H20" s="132"/>
      <c r="I20" s="96"/>
      <c r="J20" s="209"/>
    </row>
    <row r="21" spans="2:10" ht="13.5" customHeight="1" x14ac:dyDescent="0.2">
      <c r="B21" s="123"/>
      <c r="C21" s="126"/>
      <c r="D21" s="11" t="s">
        <v>71</v>
      </c>
      <c r="E21" s="9" t="s">
        <v>214</v>
      </c>
      <c r="F21" s="114"/>
      <c r="G21" s="117"/>
      <c r="H21" s="132"/>
      <c r="I21" s="96"/>
      <c r="J21" s="209"/>
    </row>
    <row r="22" spans="2:10" x14ac:dyDescent="0.2">
      <c r="B22" s="123"/>
      <c r="C22" s="126"/>
      <c r="D22" s="11" t="s">
        <v>9</v>
      </c>
      <c r="E22" s="9" t="s">
        <v>121</v>
      </c>
      <c r="F22" s="114"/>
      <c r="G22" s="117"/>
      <c r="H22" s="132"/>
      <c r="I22" s="96"/>
      <c r="J22" s="209"/>
    </row>
    <row r="23" spans="2:10" ht="13.5" customHeight="1" x14ac:dyDescent="0.2">
      <c r="B23" s="123"/>
      <c r="C23" s="126"/>
      <c r="D23" s="11" t="s">
        <v>215</v>
      </c>
      <c r="E23" s="9" t="s">
        <v>73</v>
      </c>
      <c r="F23" s="114"/>
      <c r="G23" s="117"/>
      <c r="H23" s="132"/>
      <c r="I23" s="96"/>
      <c r="J23" s="209"/>
    </row>
    <row r="24" spans="2:10" ht="26.25" thickBot="1" x14ac:dyDescent="0.25">
      <c r="B24" s="124"/>
      <c r="C24" s="127"/>
      <c r="D24" s="8" t="s">
        <v>130</v>
      </c>
      <c r="E24" s="65" t="s">
        <v>228</v>
      </c>
      <c r="F24" s="115"/>
      <c r="G24" s="118"/>
      <c r="H24" s="133"/>
      <c r="I24" s="97"/>
      <c r="J24" s="210"/>
    </row>
    <row r="25" spans="2:10" ht="13.5" customHeight="1" x14ac:dyDescent="0.2">
      <c r="B25" s="122" t="s">
        <v>76</v>
      </c>
      <c r="C25" s="125" t="s">
        <v>223</v>
      </c>
      <c r="D25" s="21" t="s">
        <v>8</v>
      </c>
      <c r="E25" s="21" t="s">
        <v>227</v>
      </c>
      <c r="F25" s="113" t="s">
        <v>225</v>
      </c>
      <c r="G25" s="116">
        <v>7</v>
      </c>
      <c r="H25" s="131"/>
      <c r="I25" s="95">
        <v>100</v>
      </c>
      <c r="J25" s="208">
        <f>H25*G25</f>
        <v>0</v>
      </c>
    </row>
    <row r="26" spans="2:10" ht="13.5" customHeight="1" x14ac:dyDescent="0.2">
      <c r="B26" s="123"/>
      <c r="C26" s="126"/>
      <c r="D26" s="11" t="s">
        <v>37</v>
      </c>
      <c r="E26" s="9" t="s">
        <v>224</v>
      </c>
      <c r="F26" s="114"/>
      <c r="G26" s="117"/>
      <c r="H26" s="132"/>
      <c r="I26" s="96"/>
      <c r="J26" s="209"/>
    </row>
    <row r="27" spans="2:10" ht="25.5" x14ac:dyDescent="0.2">
      <c r="B27" s="123"/>
      <c r="C27" s="126"/>
      <c r="D27" s="11" t="s">
        <v>2</v>
      </c>
      <c r="E27" s="31" t="s">
        <v>226</v>
      </c>
      <c r="F27" s="114"/>
      <c r="G27" s="117"/>
      <c r="H27" s="132"/>
      <c r="I27" s="96"/>
      <c r="J27" s="209"/>
    </row>
    <row r="28" spans="2:10" ht="13.5" customHeight="1" x14ac:dyDescent="0.2">
      <c r="B28" s="123"/>
      <c r="C28" s="126"/>
      <c r="D28" s="11" t="s">
        <v>71</v>
      </c>
      <c r="E28" s="9" t="s">
        <v>75</v>
      </c>
      <c r="F28" s="114"/>
      <c r="G28" s="117"/>
      <c r="H28" s="132"/>
      <c r="I28" s="96"/>
      <c r="J28" s="209"/>
    </row>
    <row r="29" spans="2:10" x14ac:dyDescent="0.2">
      <c r="B29" s="123"/>
      <c r="C29" s="126"/>
      <c r="D29" s="11" t="s">
        <v>9</v>
      </c>
      <c r="E29" s="9" t="s">
        <v>121</v>
      </c>
      <c r="F29" s="114"/>
      <c r="G29" s="117"/>
      <c r="H29" s="132"/>
      <c r="I29" s="96"/>
      <c r="J29" s="209"/>
    </row>
    <row r="30" spans="2:10" ht="13.5" customHeight="1" x14ac:dyDescent="0.2">
      <c r="B30" s="123"/>
      <c r="C30" s="126"/>
      <c r="D30" s="11" t="s">
        <v>215</v>
      </c>
      <c r="E30" s="9" t="s">
        <v>216</v>
      </c>
      <c r="F30" s="114"/>
      <c r="G30" s="117"/>
      <c r="H30" s="132"/>
      <c r="I30" s="96"/>
      <c r="J30" s="209"/>
    </row>
    <row r="31" spans="2:10" ht="26.25" thickBot="1" x14ac:dyDescent="0.25">
      <c r="B31" s="124"/>
      <c r="C31" s="127"/>
      <c r="D31" s="8" t="s">
        <v>130</v>
      </c>
      <c r="E31" s="65" t="s">
        <v>228</v>
      </c>
      <c r="F31" s="115"/>
      <c r="G31" s="118"/>
      <c r="H31" s="133"/>
      <c r="I31" s="97"/>
      <c r="J31" s="210"/>
    </row>
    <row r="32" spans="2:10" ht="13.5" customHeight="1" x14ac:dyDescent="0.2">
      <c r="B32" s="122" t="s">
        <v>77</v>
      </c>
      <c r="C32" s="125" t="s">
        <v>122</v>
      </c>
      <c r="D32" s="21" t="s">
        <v>8</v>
      </c>
      <c r="E32" s="21" t="s">
        <v>213</v>
      </c>
      <c r="F32" s="113" t="s">
        <v>231</v>
      </c>
      <c r="G32" s="116">
        <v>1</v>
      </c>
      <c r="H32" s="131"/>
      <c r="I32" s="95">
        <v>25</v>
      </c>
      <c r="J32" s="208">
        <f>H32*G32</f>
        <v>0</v>
      </c>
    </row>
    <row r="33" spans="2:10" ht="13.5" customHeight="1" x14ac:dyDescent="0.2">
      <c r="B33" s="123"/>
      <c r="C33" s="126"/>
      <c r="D33" s="11" t="s">
        <v>37</v>
      </c>
      <c r="E33" s="9" t="s">
        <v>232</v>
      </c>
      <c r="F33" s="114"/>
      <c r="G33" s="117"/>
      <c r="H33" s="132"/>
      <c r="I33" s="96"/>
      <c r="J33" s="209"/>
    </row>
    <row r="34" spans="2:10" x14ac:dyDescent="0.2">
      <c r="B34" s="123"/>
      <c r="C34" s="126"/>
      <c r="D34" s="11" t="s">
        <v>2</v>
      </c>
      <c r="E34" s="31" t="s">
        <v>79</v>
      </c>
      <c r="F34" s="114"/>
      <c r="G34" s="117"/>
      <c r="H34" s="132"/>
      <c r="I34" s="96"/>
      <c r="J34" s="209"/>
    </row>
    <row r="35" spans="2:10" ht="15" customHeight="1" x14ac:dyDescent="0.2">
      <c r="B35" s="123"/>
      <c r="C35" s="126"/>
      <c r="D35" s="11" t="s">
        <v>71</v>
      </c>
      <c r="E35" s="9" t="s">
        <v>214</v>
      </c>
      <c r="F35" s="114"/>
      <c r="G35" s="117"/>
      <c r="H35" s="132"/>
      <c r="I35" s="96"/>
      <c r="J35" s="209"/>
    </row>
    <row r="36" spans="2:10" x14ac:dyDescent="0.2">
      <c r="B36" s="123"/>
      <c r="C36" s="126"/>
      <c r="D36" s="11" t="s">
        <v>9</v>
      </c>
      <c r="E36" s="9" t="s">
        <v>121</v>
      </c>
      <c r="F36" s="114"/>
      <c r="G36" s="117"/>
      <c r="H36" s="132"/>
      <c r="I36" s="96"/>
      <c r="J36" s="209"/>
    </row>
    <row r="37" spans="2:10" x14ac:dyDescent="0.2">
      <c r="B37" s="123"/>
      <c r="C37" s="126"/>
      <c r="D37" s="11" t="s">
        <v>215</v>
      </c>
      <c r="E37" s="9" t="s">
        <v>230</v>
      </c>
      <c r="F37" s="114"/>
      <c r="G37" s="117"/>
      <c r="H37" s="132"/>
      <c r="I37" s="96"/>
      <c r="J37" s="209"/>
    </row>
    <row r="38" spans="2:10" s="182" customFormat="1" ht="26.25" thickBot="1" x14ac:dyDescent="0.25">
      <c r="B38" s="124"/>
      <c r="C38" s="127"/>
      <c r="D38" s="216" t="s">
        <v>130</v>
      </c>
      <c r="E38" s="65" t="s">
        <v>233</v>
      </c>
      <c r="F38" s="115"/>
      <c r="G38" s="118"/>
      <c r="H38" s="133"/>
      <c r="I38" s="97"/>
      <c r="J38" s="209"/>
    </row>
    <row r="39" spans="2:10" s="182" customFormat="1" ht="30" customHeight="1" thickBot="1" x14ac:dyDescent="0.25">
      <c r="B39" s="186" t="s">
        <v>19</v>
      </c>
      <c r="C39" s="187"/>
      <c r="H39" s="189"/>
      <c r="I39" s="189"/>
      <c r="J39" s="183">
        <f>SUM(J4:J38)</f>
        <v>0</v>
      </c>
    </row>
    <row r="40" spans="2:10" s="182" customFormat="1" x14ac:dyDescent="0.2">
      <c r="C40" s="187"/>
    </row>
    <row r="41" spans="2:10" s="182" customFormat="1" x14ac:dyDescent="0.2">
      <c r="C41" s="187"/>
    </row>
    <row r="42" spans="2:10" s="182" customFormat="1" x14ac:dyDescent="0.2">
      <c r="C42" s="187"/>
    </row>
    <row r="43" spans="2:10" s="182" customFormat="1" x14ac:dyDescent="0.2">
      <c r="C43" s="187"/>
    </row>
    <row r="44" spans="2:10" s="182" customFormat="1" x14ac:dyDescent="0.2">
      <c r="C44" s="187"/>
    </row>
    <row r="45" spans="2:10" s="182" customFormat="1" x14ac:dyDescent="0.2">
      <c r="C45" s="187"/>
    </row>
    <row r="46" spans="2:10" s="182" customFormat="1" x14ac:dyDescent="0.2">
      <c r="C46" s="187"/>
    </row>
    <row r="47" spans="2:10" s="182" customFormat="1" x14ac:dyDescent="0.2">
      <c r="C47" s="187"/>
    </row>
  </sheetData>
  <sheetProtection algorithmName="SHA-512" hashValue="V3PKjRdRGfHh86JMkUwGjOR1NMy81ginJEokkRmvPOi6YnJ+GjDY3Z2XidNtqnPf1QL+tEmRwfmjnnOF3RJv0A==" saltValue="tRn1wYcuaEoHmZQn1fB9wg==" spinCount="100000" sheet="1" selectLockedCells="1"/>
  <mergeCells count="36">
    <mergeCell ref="B11:B17"/>
    <mergeCell ref="C11:C17"/>
    <mergeCell ref="F11:F17"/>
    <mergeCell ref="D2:E2"/>
    <mergeCell ref="B4:B10"/>
    <mergeCell ref="C4:C10"/>
    <mergeCell ref="F4:F10"/>
    <mergeCell ref="B18:B24"/>
    <mergeCell ref="B32:B38"/>
    <mergeCell ref="C32:C38"/>
    <mergeCell ref="F32:F38"/>
    <mergeCell ref="C18:C24"/>
    <mergeCell ref="F18:F24"/>
    <mergeCell ref="B25:B31"/>
    <mergeCell ref="C25:C31"/>
    <mergeCell ref="F25:F31"/>
    <mergeCell ref="G4:G10"/>
    <mergeCell ref="H4:H10"/>
    <mergeCell ref="I4:I10"/>
    <mergeCell ref="J4:J10"/>
    <mergeCell ref="G11:G17"/>
    <mergeCell ref="H11:H17"/>
    <mergeCell ref="I11:I17"/>
    <mergeCell ref="J11:J17"/>
    <mergeCell ref="G32:G38"/>
    <mergeCell ref="H32:H38"/>
    <mergeCell ref="I32:I38"/>
    <mergeCell ref="J32:J38"/>
    <mergeCell ref="G18:G24"/>
    <mergeCell ref="H18:H24"/>
    <mergeCell ref="I18:I24"/>
    <mergeCell ref="J18:J24"/>
    <mergeCell ref="G25:G31"/>
    <mergeCell ref="H25:H31"/>
    <mergeCell ref="I25:I31"/>
    <mergeCell ref="J25:J31"/>
  </mergeCells>
  <conditionalFormatting sqref="H4:H10">
    <cfRule type="cellIs" dxfId="13" priority="5" operator="greaterThan">
      <formula>$I$4</formula>
    </cfRule>
  </conditionalFormatting>
  <conditionalFormatting sqref="H11:H17">
    <cfRule type="cellIs" dxfId="12" priority="4" operator="greaterThan">
      <formula>$I$11</formula>
    </cfRule>
  </conditionalFormatting>
  <conditionalFormatting sqref="H18:H24">
    <cfRule type="cellIs" dxfId="11" priority="3" operator="greaterThan">
      <formula>$I$18</formula>
    </cfRule>
  </conditionalFormatting>
  <conditionalFormatting sqref="H25:H31">
    <cfRule type="cellIs" dxfId="10" priority="2" operator="greaterThan">
      <formula>$I$25</formula>
    </cfRule>
  </conditionalFormatting>
  <conditionalFormatting sqref="H32:H38">
    <cfRule type="cellIs" dxfId="9" priority="1" operator="greaterThan">
      <formula>$I$32</formula>
    </cfRule>
  </conditionalFormatting>
  <pageMargins left="0.7" right="0.7" top="0.75" bottom="0.75" header="0.3" footer="0.3"/>
  <pageSetup paperSize="9" scale="5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62"/>
  <sheetViews>
    <sheetView topLeftCell="A14" zoomScale="50" zoomScaleNormal="50" workbookViewId="0">
      <selection activeCell="H21" sqref="H21:H26"/>
    </sheetView>
  </sheetViews>
  <sheetFormatPr baseColWidth="10" defaultColWidth="11.42578125" defaultRowHeight="12.75" x14ac:dyDescent="0.2"/>
  <cols>
    <col min="1" max="1" width="1.7109375" style="182" customWidth="1"/>
    <col min="2" max="2" width="6.5703125" style="17" customWidth="1"/>
    <col min="3" max="3" width="18" style="25" customWidth="1"/>
    <col min="4" max="4" width="20.85546875" style="17" customWidth="1"/>
    <col min="5" max="5" width="55.140625" style="17" customWidth="1"/>
    <col min="6" max="6" width="14.7109375" style="17" customWidth="1"/>
    <col min="7" max="9" width="11.42578125" style="17"/>
    <col min="10" max="10" width="11.42578125" style="182"/>
    <col min="11" max="11" width="1.42578125" style="182" customWidth="1"/>
    <col min="12" max="12" width="11.42578125" style="182"/>
    <col min="13" max="16384" width="11.42578125" style="17"/>
  </cols>
  <sheetData>
    <row r="1" spans="1:12" s="182" customFormat="1" ht="7.5" customHeight="1" thickBot="1" x14ac:dyDescent="0.25">
      <c r="C1" s="187"/>
    </row>
    <row r="2" spans="1:12" ht="100.5" customHeight="1" thickBot="1" x14ac:dyDescent="0.25">
      <c r="B2" s="43" t="s">
        <v>0</v>
      </c>
      <c r="C2" s="44" t="s">
        <v>1</v>
      </c>
      <c r="D2" s="93" t="s">
        <v>2</v>
      </c>
      <c r="E2" s="94"/>
      <c r="F2" s="44" t="s">
        <v>212</v>
      </c>
      <c r="G2" s="44" t="s">
        <v>281</v>
      </c>
      <c r="H2" s="44" t="s">
        <v>283</v>
      </c>
      <c r="I2" s="44" t="s">
        <v>282</v>
      </c>
      <c r="J2" s="206" t="s">
        <v>295</v>
      </c>
    </row>
    <row r="3" spans="1:12" s="20" customFormat="1" ht="48.75" customHeight="1" thickBot="1" x14ac:dyDescent="0.3">
      <c r="A3" s="185"/>
      <c r="B3" s="48" t="s">
        <v>80</v>
      </c>
      <c r="C3" s="19" t="s">
        <v>275</v>
      </c>
      <c r="D3" s="18"/>
      <c r="E3" s="18" t="s">
        <v>5</v>
      </c>
      <c r="F3" s="15"/>
      <c r="G3" s="15"/>
      <c r="H3" s="15"/>
      <c r="I3" s="15"/>
      <c r="J3" s="207"/>
      <c r="K3" s="185"/>
      <c r="L3" s="185"/>
    </row>
    <row r="4" spans="1:12" x14ac:dyDescent="0.2">
      <c r="B4" s="122" t="s">
        <v>81</v>
      </c>
      <c r="C4" s="125" t="s">
        <v>82</v>
      </c>
      <c r="D4" s="21" t="s">
        <v>8</v>
      </c>
      <c r="E4" s="22" t="s">
        <v>235</v>
      </c>
      <c r="F4" s="113" t="s">
        <v>237</v>
      </c>
      <c r="G4" s="116">
        <v>1</v>
      </c>
      <c r="H4" s="134"/>
      <c r="I4" s="95">
        <v>200</v>
      </c>
      <c r="J4" s="208">
        <f>H4*G4</f>
        <v>0</v>
      </c>
    </row>
    <row r="5" spans="1:12" x14ac:dyDescent="0.2">
      <c r="B5" s="123"/>
      <c r="C5" s="126"/>
      <c r="D5" s="11" t="s">
        <v>9</v>
      </c>
      <c r="E5" s="38" t="s">
        <v>236</v>
      </c>
      <c r="F5" s="114"/>
      <c r="G5" s="117"/>
      <c r="H5" s="135"/>
      <c r="I5" s="96"/>
      <c r="J5" s="209"/>
    </row>
    <row r="6" spans="1:12" ht="14.1" customHeight="1" x14ac:dyDescent="0.2">
      <c r="B6" s="123"/>
      <c r="C6" s="126"/>
      <c r="D6" s="147" t="s">
        <v>83</v>
      </c>
      <c r="E6" s="11" t="s">
        <v>238</v>
      </c>
      <c r="F6" s="114"/>
      <c r="G6" s="117"/>
      <c r="H6" s="135"/>
      <c r="I6" s="96"/>
      <c r="J6" s="209"/>
    </row>
    <row r="7" spans="1:12" ht="14.1" customHeight="1" x14ac:dyDescent="0.2">
      <c r="B7" s="123"/>
      <c r="C7" s="126"/>
      <c r="D7" s="148"/>
      <c r="E7" s="10" t="s">
        <v>239</v>
      </c>
      <c r="F7" s="114"/>
      <c r="G7" s="117"/>
      <c r="H7" s="135"/>
      <c r="I7" s="96"/>
      <c r="J7" s="209"/>
    </row>
    <row r="8" spans="1:12" ht="38.25" x14ac:dyDescent="0.2">
      <c r="B8" s="123"/>
      <c r="C8" s="126"/>
      <c r="D8" s="10" t="s">
        <v>2</v>
      </c>
      <c r="E8" s="66" t="s">
        <v>242</v>
      </c>
      <c r="F8" s="114"/>
      <c r="G8" s="117"/>
      <c r="H8" s="135"/>
      <c r="I8" s="96"/>
      <c r="J8" s="209"/>
    </row>
    <row r="9" spans="1:12" x14ac:dyDescent="0.2">
      <c r="B9" s="123"/>
      <c r="C9" s="126"/>
      <c r="D9" s="14" t="s">
        <v>240</v>
      </c>
      <c r="E9" s="60" t="s">
        <v>132</v>
      </c>
      <c r="F9" s="114"/>
      <c r="G9" s="117"/>
      <c r="H9" s="135"/>
      <c r="I9" s="96"/>
      <c r="J9" s="209"/>
    </row>
    <row r="10" spans="1:12" ht="26.25" thickBot="1" x14ac:dyDescent="0.25">
      <c r="B10" s="123"/>
      <c r="C10" s="126"/>
      <c r="D10" s="12" t="s">
        <v>84</v>
      </c>
      <c r="E10" s="12" t="s">
        <v>241</v>
      </c>
      <c r="F10" s="115"/>
      <c r="G10" s="118"/>
      <c r="H10" s="136"/>
      <c r="I10" s="97"/>
      <c r="J10" s="210"/>
    </row>
    <row r="11" spans="1:12" x14ac:dyDescent="0.2">
      <c r="B11" s="122" t="s">
        <v>85</v>
      </c>
      <c r="C11" s="125" t="s">
        <v>243</v>
      </c>
      <c r="D11" s="21" t="s">
        <v>8</v>
      </c>
      <c r="E11" s="22" t="s">
        <v>249</v>
      </c>
      <c r="F11" s="113" t="s">
        <v>248</v>
      </c>
      <c r="G11" s="116">
        <v>1</v>
      </c>
      <c r="H11" s="134"/>
      <c r="I11" s="95">
        <v>100</v>
      </c>
      <c r="J11" s="208">
        <f>H11*G11</f>
        <v>0</v>
      </c>
    </row>
    <row r="12" spans="1:12" ht="38.25" x14ac:dyDescent="0.2">
      <c r="B12" s="123"/>
      <c r="C12" s="126"/>
      <c r="D12" s="9" t="s">
        <v>2</v>
      </c>
      <c r="E12" s="31" t="s">
        <v>250</v>
      </c>
      <c r="F12" s="114"/>
      <c r="G12" s="117"/>
      <c r="H12" s="135"/>
      <c r="I12" s="96"/>
      <c r="J12" s="209"/>
    </row>
    <row r="13" spans="1:12" x14ac:dyDescent="0.2">
      <c r="B13" s="123"/>
      <c r="C13" s="126"/>
      <c r="D13" s="9" t="s">
        <v>246</v>
      </c>
      <c r="E13" s="31" t="s">
        <v>244</v>
      </c>
      <c r="F13" s="114"/>
      <c r="G13" s="117"/>
      <c r="H13" s="135"/>
      <c r="I13" s="96"/>
      <c r="J13" s="209"/>
    </row>
    <row r="14" spans="1:12" x14ac:dyDescent="0.2">
      <c r="B14" s="123"/>
      <c r="C14" s="126"/>
      <c r="D14" s="9" t="s">
        <v>31</v>
      </c>
      <c r="E14" s="31" t="s">
        <v>245</v>
      </c>
      <c r="F14" s="114"/>
      <c r="G14" s="117"/>
      <c r="H14" s="135"/>
      <c r="I14" s="96"/>
      <c r="J14" s="209"/>
    </row>
    <row r="15" spans="1:12" ht="14.1" customHeight="1" thickBot="1" x14ac:dyDescent="0.25">
      <c r="B15" s="123"/>
      <c r="C15" s="126"/>
      <c r="D15" s="8" t="s">
        <v>130</v>
      </c>
      <c r="E15" s="36" t="s">
        <v>247</v>
      </c>
      <c r="F15" s="115"/>
      <c r="G15" s="118"/>
      <c r="H15" s="136"/>
      <c r="I15" s="97"/>
      <c r="J15" s="210"/>
    </row>
    <row r="16" spans="1:12" x14ac:dyDescent="0.2">
      <c r="B16" s="122" t="s">
        <v>86</v>
      </c>
      <c r="C16" s="143" t="s">
        <v>89</v>
      </c>
      <c r="D16" s="21" t="s">
        <v>8</v>
      </c>
      <c r="E16" s="41" t="s">
        <v>256</v>
      </c>
      <c r="F16" s="113" t="s">
        <v>182</v>
      </c>
      <c r="G16" s="116">
        <v>40</v>
      </c>
      <c r="H16" s="134"/>
      <c r="I16" s="95">
        <v>6</v>
      </c>
      <c r="J16" s="208">
        <f>H16*G16</f>
        <v>0</v>
      </c>
    </row>
    <row r="17" spans="1:10" ht="14.1" customHeight="1" x14ac:dyDescent="0.2">
      <c r="B17" s="123"/>
      <c r="C17" s="126"/>
      <c r="D17" s="38" t="s">
        <v>12</v>
      </c>
      <c r="E17" s="32" t="s">
        <v>252</v>
      </c>
      <c r="F17" s="114"/>
      <c r="G17" s="117"/>
      <c r="H17" s="135"/>
      <c r="I17" s="96"/>
      <c r="J17" s="209"/>
    </row>
    <row r="18" spans="1:10" ht="14.1" customHeight="1" x14ac:dyDescent="0.2">
      <c r="B18" s="123"/>
      <c r="C18" s="126"/>
      <c r="D18" s="9" t="s">
        <v>31</v>
      </c>
      <c r="E18" s="32" t="s">
        <v>90</v>
      </c>
      <c r="F18" s="114"/>
      <c r="G18" s="117"/>
      <c r="H18" s="135"/>
      <c r="I18" s="96"/>
      <c r="J18" s="209"/>
    </row>
    <row r="19" spans="1:10" ht="14.1" customHeight="1" x14ac:dyDescent="0.2">
      <c r="B19" s="123"/>
      <c r="C19" s="126"/>
      <c r="D19" s="10" t="s">
        <v>9</v>
      </c>
      <c r="E19" s="67" t="s">
        <v>251</v>
      </c>
      <c r="F19" s="114"/>
      <c r="G19" s="117"/>
      <c r="H19" s="135"/>
      <c r="I19" s="96"/>
      <c r="J19" s="209"/>
    </row>
    <row r="20" spans="1:10" ht="14.1" customHeight="1" thickBot="1" x14ac:dyDescent="0.25">
      <c r="B20" s="124"/>
      <c r="C20" s="144"/>
      <c r="D20" s="14" t="s">
        <v>139</v>
      </c>
      <c r="E20" s="13" t="s">
        <v>278</v>
      </c>
      <c r="F20" s="115"/>
      <c r="G20" s="118"/>
      <c r="H20" s="136"/>
      <c r="I20" s="97"/>
      <c r="J20" s="210"/>
    </row>
    <row r="21" spans="1:10" x14ac:dyDescent="0.2">
      <c r="A21" s="220"/>
      <c r="B21" s="145" t="s">
        <v>87</v>
      </c>
      <c r="C21" s="143" t="s">
        <v>253</v>
      </c>
      <c r="D21" s="21" t="s">
        <v>8</v>
      </c>
      <c r="E21" s="41" t="s">
        <v>256</v>
      </c>
      <c r="F21" s="113" t="s">
        <v>257</v>
      </c>
      <c r="G21" s="116">
        <v>1</v>
      </c>
      <c r="H21" s="134"/>
      <c r="I21" s="95">
        <v>35</v>
      </c>
      <c r="J21" s="208">
        <f>H21*G21</f>
        <v>0</v>
      </c>
    </row>
    <row r="22" spans="1:10" ht="14.1" customHeight="1" x14ac:dyDescent="0.2">
      <c r="A22" s="220"/>
      <c r="B22" s="146"/>
      <c r="C22" s="126"/>
      <c r="D22" s="38" t="s">
        <v>12</v>
      </c>
      <c r="E22" s="32" t="s">
        <v>258</v>
      </c>
      <c r="F22" s="114"/>
      <c r="G22" s="117"/>
      <c r="H22" s="135"/>
      <c r="I22" s="96"/>
      <c r="J22" s="209"/>
    </row>
    <row r="23" spans="1:10" ht="38.25" x14ac:dyDescent="0.2">
      <c r="A23" s="220"/>
      <c r="B23" s="146"/>
      <c r="C23" s="126"/>
      <c r="D23" s="9" t="s">
        <v>2</v>
      </c>
      <c r="E23" s="31" t="s">
        <v>260</v>
      </c>
      <c r="F23" s="114"/>
      <c r="G23" s="117"/>
      <c r="H23" s="135"/>
      <c r="I23" s="96"/>
      <c r="J23" s="209"/>
    </row>
    <row r="24" spans="1:10" ht="14.1" customHeight="1" x14ac:dyDescent="0.2">
      <c r="A24" s="220"/>
      <c r="B24" s="146"/>
      <c r="C24" s="126"/>
      <c r="D24" s="9" t="s">
        <v>31</v>
      </c>
      <c r="E24" s="32" t="s">
        <v>261</v>
      </c>
      <c r="F24" s="114"/>
      <c r="G24" s="117"/>
      <c r="H24" s="135"/>
      <c r="I24" s="96"/>
      <c r="J24" s="209"/>
    </row>
    <row r="25" spans="1:10" ht="14.1" customHeight="1" x14ac:dyDescent="0.2">
      <c r="A25" s="220"/>
      <c r="B25" s="146"/>
      <c r="C25" s="126"/>
      <c r="D25" s="10" t="s">
        <v>9</v>
      </c>
      <c r="E25" s="67" t="s">
        <v>251</v>
      </c>
      <c r="F25" s="114"/>
      <c r="G25" s="117"/>
      <c r="H25" s="135"/>
      <c r="I25" s="96"/>
      <c r="J25" s="209"/>
    </row>
    <row r="26" spans="1:10" ht="14.1" customHeight="1" thickBot="1" x14ac:dyDescent="0.25">
      <c r="A26" s="220"/>
      <c r="B26" s="221"/>
      <c r="C26" s="126"/>
      <c r="D26" s="14" t="s">
        <v>139</v>
      </c>
      <c r="E26" s="34" t="s">
        <v>11</v>
      </c>
      <c r="F26" s="114"/>
      <c r="G26" s="117"/>
      <c r="H26" s="135"/>
      <c r="I26" s="96"/>
      <c r="J26" s="209"/>
    </row>
    <row r="27" spans="1:10" ht="15" customHeight="1" x14ac:dyDescent="0.2">
      <c r="B27" s="140" t="s">
        <v>88</v>
      </c>
      <c r="C27" s="143" t="s">
        <v>116</v>
      </c>
      <c r="D27" s="21" t="s">
        <v>8</v>
      </c>
      <c r="E27" s="41" t="s">
        <v>265</v>
      </c>
      <c r="F27" s="113" t="s">
        <v>254</v>
      </c>
      <c r="G27" s="116">
        <v>5</v>
      </c>
      <c r="H27" s="134"/>
      <c r="I27" s="95">
        <v>65</v>
      </c>
      <c r="J27" s="208">
        <f>H27*G27</f>
        <v>0</v>
      </c>
    </row>
    <row r="28" spans="1:10" ht="15" customHeight="1" x14ac:dyDescent="0.2">
      <c r="B28" s="141"/>
      <c r="C28" s="126"/>
      <c r="D28" s="11" t="s">
        <v>12</v>
      </c>
      <c r="E28" s="32" t="s">
        <v>259</v>
      </c>
      <c r="F28" s="114"/>
      <c r="G28" s="117"/>
      <c r="H28" s="135"/>
      <c r="I28" s="96"/>
      <c r="J28" s="209"/>
    </row>
    <row r="29" spans="1:10" ht="56.45" customHeight="1" x14ac:dyDescent="0.2">
      <c r="B29" s="141"/>
      <c r="C29" s="126"/>
      <c r="D29" s="9" t="s">
        <v>2</v>
      </c>
      <c r="E29" s="33" t="s">
        <v>255</v>
      </c>
      <c r="F29" s="114"/>
      <c r="G29" s="117"/>
      <c r="H29" s="135"/>
      <c r="I29" s="96"/>
      <c r="J29" s="209"/>
    </row>
    <row r="30" spans="1:10" ht="25.5" x14ac:dyDescent="0.2">
      <c r="B30" s="141"/>
      <c r="C30" s="126"/>
      <c r="D30" s="9" t="s">
        <v>31</v>
      </c>
      <c r="E30" s="33" t="s">
        <v>102</v>
      </c>
      <c r="F30" s="114"/>
      <c r="G30" s="117"/>
      <c r="H30" s="135"/>
      <c r="I30" s="96"/>
      <c r="J30" s="209"/>
    </row>
    <row r="31" spans="1:10" ht="15" customHeight="1" x14ac:dyDescent="0.2">
      <c r="B31" s="141"/>
      <c r="C31" s="126"/>
      <c r="D31" s="24" t="s">
        <v>9</v>
      </c>
      <c r="E31" s="42" t="s">
        <v>251</v>
      </c>
      <c r="F31" s="114"/>
      <c r="G31" s="117"/>
      <c r="H31" s="135"/>
      <c r="I31" s="96"/>
      <c r="J31" s="209"/>
    </row>
    <row r="32" spans="1:10" ht="13.5" thickBot="1" x14ac:dyDescent="0.25">
      <c r="B32" s="142"/>
      <c r="C32" s="144"/>
      <c r="D32" s="13" t="s">
        <v>119</v>
      </c>
      <c r="E32" s="13" t="s">
        <v>278</v>
      </c>
      <c r="F32" s="115"/>
      <c r="G32" s="118"/>
      <c r="H32" s="136"/>
      <c r="I32" s="97"/>
      <c r="J32" s="210"/>
    </row>
    <row r="33" spans="2:10" ht="15" customHeight="1" x14ac:dyDescent="0.2">
      <c r="B33" s="140" t="s">
        <v>91</v>
      </c>
      <c r="C33" s="143" t="s">
        <v>117</v>
      </c>
      <c r="D33" s="21" t="s">
        <v>8</v>
      </c>
      <c r="E33" s="41" t="s">
        <v>267</v>
      </c>
      <c r="F33" s="113" t="s">
        <v>257</v>
      </c>
      <c r="G33" s="116">
        <v>10</v>
      </c>
      <c r="H33" s="134"/>
      <c r="I33" s="95">
        <v>33</v>
      </c>
      <c r="J33" s="208">
        <f>H33*G33</f>
        <v>0</v>
      </c>
    </row>
    <row r="34" spans="2:10" ht="15" customHeight="1" x14ac:dyDescent="0.2">
      <c r="B34" s="141"/>
      <c r="C34" s="126"/>
      <c r="D34" s="11" t="s">
        <v>12</v>
      </c>
      <c r="E34" s="32" t="s">
        <v>263</v>
      </c>
      <c r="F34" s="114"/>
      <c r="G34" s="117"/>
      <c r="H34" s="135"/>
      <c r="I34" s="96"/>
      <c r="J34" s="209"/>
    </row>
    <row r="35" spans="2:10" ht="113.45" customHeight="1" x14ac:dyDescent="0.2">
      <c r="B35" s="141"/>
      <c r="C35" s="126"/>
      <c r="D35" s="9" t="s">
        <v>2</v>
      </c>
      <c r="E35" s="33" t="s">
        <v>262</v>
      </c>
      <c r="F35" s="114"/>
      <c r="G35" s="117"/>
      <c r="H35" s="135"/>
      <c r="I35" s="96"/>
      <c r="J35" s="209"/>
    </row>
    <row r="36" spans="2:10" x14ac:dyDescent="0.2">
      <c r="B36" s="141"/>
      <c r="C36" s="126"/>
      <c r="D36" s="9" t="s">
        <v>31</v>
      </c>
      <c r="E36" s="33" t="s">
        <v>107</v>
      </c>
      <c r="F36" s="114"/>
      <c r="G36" s="117"/>
      <c r="H36" s="135"/>
      <c r="I36" s="96"/>
      <c r="J36" s="209"/>
    </row>
    <row r="37" spans="2:10" ht="15" customHeight="1" x14ac:dyDescent="0.2">
      <c r="B37" s="141"/>
      <c r="C37" s="126"/>
      <c r="D37" s="42" t="s">
        <v>9</v>
      </c>
      <c r="E37" s="42" t="s">
        <v>251</v>
      </c>
      <c r="F37" s="114"/>
      <c r="G37" s="117"/>
      <c r="H37" s="135"/>
      <c r="I37" s="96"/>
      <c r="J37" s="209"/>
    </row>
    <row r="38" spans="2:10" ht="15.75" customHeight="1" thickBot="1" x14ac:dyDescent="0.25">
      <c r="B38" s="142"/>
      <c r="C38" s="144"/>
      <c r="D38" s="13" t="s">
        <v>119</v>
      </c>
      <c r="E38" s="13" t="s">
        <v>278</v>
      </c>
      <c r="F38" s="115"/>
      <c r="G38" s="118"/>
      <c r="H38" s="136"/>
      <c r="I38" s="97"/>
      <c r="J38" s="210"/>
    </row>
    <row r="39" spans="2:10" ht="15" customHeight="1" x14ac:dyDescent="0.2">
      <c r="B39" s="140" t="s">
        <v>92</v>
      </c>
      <c r="C39" s="143" t="s">
        <v>277</v>
      </c>
      <c r="D39" s="21" t="s">
        <v>8</v>
      </c>
      <c r="E39" s="41" t="s">
        <v>265</v>
      </c>
      <c r="F39" s="113" t="s">
        <v>257</v>
      </c>
      <c r="G39" s="116">
        <v>15</v>
      </c>
      <c r="H39" s="134"/>
      <c r="I39" s="95">
        <v>60</v>
      </c>
      <c r="J39" s="208">
        <f>H39*G39</f>
        <v>0</v>
      </c>
    </row>
    <row r="40" spans="2:10" ht="15" customHeight="1" x14ac:dyDescent="0.2">
      <c r="B40" s="141"/>
      <c r="C40" s="126"/>
      <c r="D40" s="11" t="s">
        <v>12</v>
      </c>
      <c r="E40" s="32" t="s">
        <v>263</v>
      </c>
      <c r="F40" s="114"/>
      <c r="G40" s="117"/>
      <c r="H40" s="135"/>
      <c r="I40" s="96"/>
      <c r="J40" s="209"/>
    </row>
    <row r="41" spans="2:10" ht="51" x14ac:dyDescent="0.2">
      <c r="B41" s="141"/>
      <c r="C41" s="126"/>
      <c r="D41" s="9" t="s">
        <v>2</v>
      </c>
      <c r="E41" s="33" t="s">
        <v>264</v>
      </c>
      <c r="F41" s="114"/>
      <c r="G41" s="117"/>
      <c r="H41" s="135"/>
      <c r="I41" s="96"/>
      <c r="J41" s="209"/>
    </row>
    <row r="42" spans="2:10" x14ac:dyDescent="0.2">
      <c r="B42" s="141"/>
      <c r="C42" s="126"/>
      <c r="D42" s="9" t="s">
        <v>31</v>
      </c>
      <c r="E42" s="33" t="s">
        <v>120</v>
      </c>
      <c r="F42" s="114"/>
      <c r="G42" s="117"/>
      <c r="H42" s="135"/>
      <c r="I42" s="96"/>
      <c r="J42" s="209"/>
    </row>
    <row r="43" spans="2:10" ht="15" customHeight="1" x14ac:dyDescent="0.2">
      <c r="B43" s="141"/>
      <c r="C43" s="126"/>
      <c r="D43" s="42" t="s">
        <v>9</v>
      </c>
      <c r="E43" s="42" t="s">
        <v>251</v>
      </c>
      <c r="F43" s="114"/>
      <c r="G43" s="117"/>
      <c r="H43" s="135"/>
      <c r="I43" s="96"/>
      <c r="J43" s="209"/>
    </row>
    <row r="44" spans="2:10" ht="15.75" customHeight="1" thickBot="1" x14ac:dyDescent="0.25">
      <c r="B44" s="142"/>
      <c r="C44" s="144"/>
      <c r="D44" s="13" t="s">
        <v>119</v>
      </c>
      <c r="E44" s="13" t="s">
        <v>278</v>
      </c>
      <c r="F44" s="115"/>
      <c r="G44" s="118"/>
      <c r="H44" s="136"/>
      <c r="I44" s="97"/>
      <c r="J44" s="210"/>
    </row>
    <row r="45" spans="2:10" x14ac:dyDescent="0.2">
      <c r="B45" s="140" t="s">
        <v>97</v>
      </c>
      <c r="C45" s="143" t="s">
        <v>99</v>
      </c>
      <c r="D45" s="21" t="s">
        <v>8</v>
      </c>
      <c r="E45" s="41" t="s">
        <v>266</v>
      </c>
      <c r="F45" s="113" t="s">
        <v>182</v>
      </c>
      <c r="G45" s="116">
        <v>1</v>
      </c>
      <c r="H45" s="134"/>
      <c r="I45" s="95">
        <v>15</v>
      </c>
      <c r="J45" s="208">
        <f>H45*G45</f>
        <v>0</v>
      </c>
    </row>
    <row r="46" spans="2:10" x14ac:dyDescent="0.2">
      <c r="B46" s="141"/>
      <c r="C46" s="126"/>
      <c r="D46" s="11" t="s">
        <v>12</v>
      </c>
      <c r="E46" s="32" t="s">
        <v>100</v>
      </c>
      <c r="F46" s="114"/>
      <c r="G46" s="117"/>
      <c r="H46" s="135"/>
      <c r="I46" s="96"/>
      <c r="J46" s="209"/>
    </row>
    <row r="47" spans="2:10" ht="25.5" x14ac:dyDescent="0.2">
      <c r="B47" s="141"/>
      <c r="C47" s="126"/>
      <c r="D47" s="9" t="s">
        <v>2</v>
      </c>
      <c r="E47" s="33" t="s">
        <v>269</v>
      </c>
      <c r="F47" s="114"/>
      <c r="G47" s="117"/>
      <c r="H47" s="135"/>
      <c r="I47" s="96"/>
      <c r="J47" s="209"/>
    </row>
    <row r="48" spans="2:10" x14ac:dyDescent="0.2">
      <c r="B48" s="141"/>
      <c r="C48" s="126"/>
      <c r="D48" s="9" t="s">
        <v>31</v>
      </c>
      <c r="E48" s="32" t="s">
        <v>268</v>
      </c>
      <c r="F48" s="114"/>
      <c r="G48" s="117"/>
      <c r="H48" s="135"/>
      <c r="I48" s="96"/>
      <c r="J48" s="209"/>
    </row>
    <row r="49" spans="2:10" x14ac:dyDescent="0.2">
      <c r="B49" s="141"/>
      <c r="C49" s="126"/>
      <c r="D49" s="36" t="s">
        <v>94</v>
      </c>
      <c r="E49" s="32" t="s">
        <v>101</v>
      </c>
      <c r="F49" s="114"/>
      <c r="G49" s="117"/>
      <c r="H49" s="135"/>
      <c r="I49" s="96"/>
      <c r="J49" s="209"/>
    </row>
    <row r="50" spans="2:10" ht="13.5" thickBot="1" x14ac:dyDescent="0.25">
      <c r="B50" s="142"/>
      <c r="C50" s="144"/>
      <c r="D50" s="13" t="s">
        <v>9</v>
      </c>
      <c r="E50" s="42" t="s">
        <v>251</v>
      </c>
      <c r="F50" s="115"/>
      <c r="G50" s="118"/>
      <c r="H50" s="136"/>
      <c r="I50" s="97"/>
      <c r="J50" s="210"/>
    </row>
    <row r="51" spans="2:10" ht="14.1" customHeight="1" x14ac:dyDescent="0.2">
      <c r="B51" s="140" t="s">
        <v>98</v>
      </c>
      <c r="C51" s="143" t="s">
        <v>93</v>
      </c>
      <c r="D51" s="21" t="s">
        <v>8</v>
      </c>
      <c r="E51" s="41" t="s">
        <v>11</v>
      </c>
      <c r="F51" s="116"/>
      <c r="G51" s="116">
        <v>1</v>
      </c>
      <c r="H51" s="134"/>
      <c r="I51" s="95">
        <v>22</v>
      </c>
      <c r="J51" s="208">
        <f>H51*G51</f>
        <v>0</v>
      </c>
    </row>
    <row r="52" spans="2:10" ht="14.1" customHeight="1" x14ac:dyDescent="0.2">
      <c r="B52" s="141"/>
      <c r="C52" s="126"/>
      <c r="D52" s="11" t="s">
        <v>12</v>
      </c>
      <c r="E52" s="32" t="s">
        <v>13</v>
      </c>
      <c r="F52" s="117"/>
      <c r="G52" s="117"/>
      <c r="H52" s="135"/>
      <c r="I52" s="96"/>
      <c r="J52" s="209"/>
    </row>
    <row r="53" spans="2:10" ht="25.5" x14ac:dyDescent="0.2">
      <c r="B53" s="141"/>
      <c r="C53" s="126"/>
      <c r="D53" s="9" t="s">
        <v>2</v>
      </c>
      <c r="E53" s="33" t="s">
        <v>270</v>
      </c>
      <c r="F53" s="117"/>
      <c r="G53" s="117"/>
      <c r="H53" s="135"/>
      <c r="I53" s="96"/>
      <c r="J53" s="209"/>
    </row>
    <row r="54" spans="2:10" ht="14.1" customHeight="1" x14ac:dyDescent="0.2">
      <c r="B54" s="141"/>
      <c r="C54" s="126"/>
      <c r="D54" s="9" t="s">
        <v>31</v>
      </c>
      <c r="E54" s="32" t="s">
        <v>271</v>
      </c>
      <c r="F54" s="117"/>
      <c r="G54" s="117"/>
      <c r="H54" s="135"/>
      <c r="I54" s="96"/>
      <c r="J54" s="209"/>
    </row>
    <row r="55" spans="2:10" s="182" customFormat="1" x14ac:dyDescent="0.2">
      <c r="B55" s="141"/>
      <c r="C55" s="126"/>
      <c r="D55" s="217" t="s">
        <v>94</v>
      </c>
      <c r="E55" s="218" t="s">
        <v>95</v>
      </c>
      <c r="F55" s="117"/>
      <c r="G55" s="117"/>
      <c r="H55" s="135"/>
      <c r="I55" s="96"/>
      <c r="J55" s="209"/>
    </row>
    <row r="56" spans="2:10" s="182" customFormat="1" ht="14.1" customHeight="1" thickBot="1" x14ac:dyDescent="0.25">
      <c r="B56" s="142"/>
      <c r="C56" s="144"/>
      <c r="D56" s="28" t="s">
        <v>9</v>
      </c>
      <c r="E56" s="28" t="s">
        <v>96</v>
      </c>
      <c r="F56" s="118"/>
      <c r="G56" s="118"/>
      <c r="H56" s="136"/>
      <c r="I56" s="97"/>
      <c r="J56" s="209"/>
    </row>
    <row r="57" spans="2:10" s="182" customFormat="1" ht="29.25" customHeight="1" thickBot="1" x14ac:dyDescent="0.25">
      <c r="B57" s="186" t="s">
        <v>19</v>
      </c>
      <c r="C57" s="187"/>
      <c r="H57" s="189"/>
      <c r="I57" s="219"/>
      <c r="J57" s="183">
        <f>SUM(J4:J56)</f>
        <v>0</v>
      </c>
    </row>
    <row r="58" spans="2:10" s="182" customFormat="1" ht="2.25" customHeight="1" x14ac:dyDescent="0.2">
      <c r="C58" s="187"/>
    </row>
    <row r="59" spans="2:10" s="182" customFormat="1" x14ac:dyDescent="0.2">
      <c r="C59" s="187"/>
    </row>
    <row r="60" spans="2:10" s="182" customFormat="1" x14ac:dyDescent="0.2">
      <c r="C60" s="187"/>
    </row>
    <row r="61" spans="2:10" s="182" customFormat="1" x14ac:dyDescent="0.2">
      <c r="C61" s="187"/>
    </row>
    <row r="62" spans="2:10" s="182" customFormat="1" x14ac:dyDescent="0.2">
      <c r="C62" s="187"/>
    </row>
  </sheetData>
  <sheetProtection algorithmName="SHA-512" hashValue="P216I04cKdIkLBgypN1NYqyHi3B0U5uqV8lH2G2vbyfdbu3ZXIN0cKFs2gMgOwHP0qtVcDntf4L4MfZcxQxAYQ==" saltValue="gqmJTDtIFG/G+8uTF5yvLg==" spinCount="100000" sheet="1" selectLockedCells="1"/>
  <mergeCells count="65">
    <mergeCell ref="C45:C50"/>
    <mergeCell ref="F45:F50"/>
    <mergeCell ref="B39:B44"/>
    <mergeCell ref="C39:C44"/>
    <mergeCell ref="F39:F44"/>
    <mergeCell ref="D2:E2"/>
    <mergeCell ref="B4:B10"/>
    <mergeCell ref="C4:C10"/>
    <mergeCell ref="F4:F10"/>
    <mergeCell ref="B11:B15"/>
    <mergeCell ref="C11:C15"/>
    <mergeCell ref="F11:F15"/>
    <mergeCell ref="D6:D7"/>
    <mergeCell ref="B51:B56"/>
    <mergeCell ref="C51:C56"/>
    <mergeCell ref="F51:F56"/>
    <mergeCell ref="B16:B20"/>
    <mergeCell ref="C16:C20"/>
    <mergeCell ref="F16:F20"/>
    <mergeCell ref="C21:C26"/>
    <mergeCell ref="B27:B32"/>
    <mergeCell ref="C27:C32"/>
    <mergeCell ref="F27:F32"/>
    <mergeCell ref="B21:B26"/>
    <mergeCell ref="F21:F26"/>
    <mergeCell ref="B33:B38"/>
    <mergeCell ref="C33:C38"/>
    <mergeCell ref="F33:F38"/>
    <mergeCell ref="B45:B50"/>
    <mergeCell ref="G4:G10"/>
    <mergeCell ref="H4:H10"/>
    <mergeCell ref="I4:I10"/>
    <mergeCell ref="J4:J10"/>
    <mergeCell ref="G11:G15"/>
    <mergeCell ref="H11:H15"/>
    <mergeCell ref="I11:I15"/>
    <mergeCell ref="J11:J15"/>
    <mergeCell ref="G16:G20"/>
    <mergeCell ref="H16:H20"/>
    <mergeCell ref="I16:I20"/>
    <mergeCell ref="J16:J20"/>
    <mergeCell ref="G21:G26"/>
    <mergeCell ref="H21:H26"/>
    <mergeCell ref="I21:I26"/>
    <mergeCell ref="J21:J26"/>
    <mergeCell ref="G27:G32"/>
    <mergeCell ref="H27:H32"/>
    <mergeCell ref="I27:I32"/>
    <mergeCell ref="J27:J32"/>
    <mergeCell ref="G33:G38"/>
    <mergeCell ref="H33:H38"/>
    <mergeCell ref="I33:I38"/>
    <mergeCell ref="J33:J38"/>
    <mergeCell ref="G51:G56"/>
    <mergeCell ref="H51:H56"/>
    <mergeCell ref="I51:I56"/>
    <mergeCell ref="J51:J56"/>
    <mergeCell ref="G39:G44"/>
    <mergeCell ref="H39:H44"/>
    <mergeCell ref="I39:I44"/>
    <mergeCell ref="J39:J44"/>
    <mergeCell ref="G45:G50"/>
    <mergeCell ref="H45:H50"/>
    <mergeCell ref="I45:I50"/>
    <mergeCell ref="J45:J50"/>
  </mergeCells>
  <conditionalFormatting sqref="H4:H10">
    <cfRule type="cellIs" dxfId="8" priority="9" operator="greaterThan">
      <formula>$I$4</formula>
    </cfRule>
  </conditionalFormatting>
  <conditionalFormatting sqref="H11:H15">
    <cfRule type="cellIs" dxfId="7" priority="8" operator="greaterThan">
      <formula>$I$11</formula>
    </cfRule>
  </conditionalFormatting>
  <conditionalFormatting sqref="H16:H20">
    <cfRule type="cellIs" dxfId="6" priority="7" operator="greaterThan">
      <formula>$I$16</formula>
    </cfRule>
  </conditionalFormatting>
  <conditionalFormatting sqref="H21:H26">
    <cfRule type="cellIs" dxfId="5" priority="6" operator="greaterThan">
      <formula>$I$21</formula>
    </cfRule>
  </conditionalFormatting>
  <conditionalFormatting sqref="H27:H32">
    <cfRule type="cellIs" dxfId="4" priority="5" operator="greaterThan">
      <formula>$I$27</formula>
    </cfRule>
  </conditionalFormatting>
  <conditionalFormatting sqref="H33:H38">
    <cfRule type="cellIs" dxfId="3" priority="4" operator="greaterThan">
      <formula>$I$33</formula>
    </cfRule>
  </conditionalFormatting>
  <conditionalFormatting sqref="H39:H44">
    <cfRule type="cellIs" dxfId="2" priority="3" operator="greaterThan">
      <formula>$I$39</formula>
    </cfRule>
  </conditionalFormatting>
  <conditionalFormatting sqref="H45:H50">
    <cfRule type="cellIs" dxfId="1" priority="2" operator="greaterThan">
      <formula>$I$45</formula>
    </cfRule>
  </conditionalFormatting>
  <conditionalFormatting sqref="H51:H56">
    <cfRule type="cellIs" dxfId="0" priority="1" operator="greaterThan">
      <formula>$I$51</formula>
    </cfRule>
  </conditionalFormatting>
  <pageMargins left="0.7" right="0.7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1</vt:i4>
      </vt:variant>
    </vt:vector>
  </HeadingPairs>
  <TitlesOfParts>
    <vt:vector size="10" baseType="lpstr">
      <vt:lpstr>assabentat</vt:lpstr>
      <vt:lpstr>Index</vt:lpstr>
      <vt:lpstr>Cap</vt:lpstr>
      <vt:lpstr>Ocular</vt:lpstr>
      <vt:lpstr>Respiratoria</vt:lpstr>
      <vt:lpstr>Auditiva</vt:lpstr>
      <vt:lpstr>Guants</vt:lpstr>
      <vt:lpstr>Calçat</vt:lpstr>
      <vt:lpstr>Cos i Tronc</vt:lpstr>
      <vt:lpstr>Cap!Área_de_impresión</vt:lpstr>
    </vt:vector>
  </TitlesOfParts>
  <Company>Area Metropolitana de Barcelona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ict_costa</dc:creator>
  <cp:lastModifiedBy>Villasur Millan, Carles</cp:lastModifiedBy>
  <cp:lastPrinted>2024-04-17T11:00:44Z</cp:lastPrinted>
  <dcterms:created xsi:type="dcterms:W3CDTF">2019-08-05T10:43:13Z</dcterms:created>
  <dcterms:modified xsi:type="dcterms:W3CDTF">2026-06-11T14:01:44Z</dcterms:modified>
</cp:coreProperties>
</file>