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ficinaCPI\EXPEDIENTS 2026\SUBMINISTRAMENTS\XXXXXXXXXX - PSS - Videolaringoscopi i compressor abdominal\"/>
    </mc:Choice>
  </mc:AlternateContent>
  <xr:revisionPtr revIDLastSave="0" documentId="13_ncr:1_{948E2F95-054D-4D3E-A0BC-7FCB547003AA}" xr6:coauthVersionLast="47" xr6:coauthVersionMax="47" xr10:uidLastSave="{00000000-0000-0000-0000-000000000000}"/>
  <bookViews>
    <workbookView xWindow="28680" yWindow="-120" windowWidth="29040" windowHeight="15720" xr2:uid="{4A9CC0A5-65FF-4591-ADA9-CF9C9A156C89}"/>
  </bookViews>
  <sheets>
    <sheet name="RESUM" sheetId="2" r:id="rId1"/>
    <sheet name="LOT 1 - Videolaringoscopi" sheetId="1" r:id="rId2"/>
    <sheet name="LOT 2 - Compressor abdominal" sheetId="3" r:id="rId3"/>
  </sheets>
  <externalReferences>
    <externalReference r:id="rId4"/>
  </externalReferences>
  <definedNames>
    <definedName name="_3Àrea_d_impressió" localSheetId="1">'LOT 1 - Videolaringoscopi'!$B$11:$D$58</definedName>
    <definedName name="_3Àrea_d_impressió" localSheetId="2">'LOT 2 - Compressor abdominal'!$B$11:$D$55</definedName>
    <definedName name="_xlnm.Print_Area" localSheetId="1">'LOT 1 - Videolaringoscopi'!$A$1:$F$58</definedName>
    <definedName name="_xlnm.Print_Area" localSheetId="2">'LOT 2 - Compressor abdominal'!$A$1:$F$55</definedName>
    <definedName name="_xlnm.Print_Titles" localSheetId="1">'LOT 1 - Videolaringoscopi'!$11:$11</definedName>
    <definedName name="_xlnm.Print_Titles" localSheetId="2">'LOT 2 - Compressor abdominal'!$11:$11</definedName>
    <definedName name="Ubicació">'[1]Marcas Ubicacions'!$H$1:$H$100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5" i="2"/>
  <c r="I6" i="2"/>
  <c r="I5" i="2"/>
  <c r="D8" i="2"/>
  <c r="E6" i="2"/>
  <c r="G8" i="2" l="1"/>
  <c r="I8" i="2"/>
  <c r="C20" i="3"/>
  <c r="C21" i="3" s="1"/>
  <c r="C22" i="3" s="1"/>
  <c r="C23" i="3" s="1"/>
  <c r="C24" i="3" s="1"/>
  <c r="C25" i="3" s="1"/>
  <c r="C26" i="3" s="1"/>
  <c r="C28" i="3" s="1"/>
  <c r="C29" i="3" s="1"/>
  <c r="C30" i="3" s="1"/>
  <c r="C31" i="3" s="1"/>
  <c r="C19" i="3"/>
  <c r="C4" i="3"/>
  <c r="B4" i="3"/>
  <c r="E5" i="2" l="1"/>
  <c r="C19" i="1" l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2" i="1" s="1"/>
  <c r="C33" i="1" s="1"/>
  <c r="C34" i="1" s="1"/>
  <c r="C35" i="1" s="1"/>
  <c r="C36" i="1" s="1"/>
  <c r="C37" i="1" s="1"/>
  <c r="C39" i="1" s="1"/>
  <c r="C40" i="1" s="1"/>
  <c r="C41" i="1" s="1"/>
  <c r="C42" i="1" s="1"/>
  <c r="C43" i="1" s="1"/>
  <c r="C4" i="1"/>
  <c r="B4" i="1"/>
</calcChain>
</file>

<file path=xl/sharedStrings.xml><?xml version="1.0" encoding="utf-8"?>
<sst xmlns="http://schemas.openxmlformats.org/spreadsheetml/2006/main" count="123" uniqueCount="67">
  <si>
    <t>LOT 1</t>
  </si>
  <si>
    <t>Videolaringoscopi</t>
  </si>
  <si>
    <t>EMPRESA</t>
  </si>
  <si>
    <t>NIF</t>
  </si>
  <si>
    <t>Correu electrònic</t>
  </si>
  <si>
    <r>
      <t>2a) Característiques bàsiques:</t>
    </r>
    <r>
      <rPr>
        <sz val="16"/>
        <color rgb="FF000000"/>
        <rFont val="Arial Black"/>
        <family val="2"/>
      </rPr>
      <t xml:space="preserve"> 0 punts: cal presentar memòria justificativa conforme el compliment dels criteris</t>
    </r>
  </si>
  <si>
    <r>
      <rPr>
        <b/>
        <sz val="9"/>
        <color rgb="FF000000"/>
        <rFont val="Arial"/>
        <family val="2"/>
      </rPr>
      <t xml:space="preserve">Nota: </t>
    </r>
    <r>
      <rPr>
        <sz val="9"/>
        <color rgb="FF000000"/>
        <rFont val="Arial"/>
        <family val="2"/>
      </rPr>
      <t>a la columna</t>
    </r>
    <r>
      <rPr>
        <b/>
        <sz val="9"/>
        <color rgb="FF000000"/>
        <rFont val="Arial"/>
        <family val="2"/>
      </rPr>
      <t xml:space="preserve"> "Índex documental"</t>
    </r>
    <r>
      <rPr>
        <sz val="9"/>
        <color rgb="FF000000"/>
        <rFont val="Arial"/>
        <family val="2"/>
      </rPr>
      <t>, cal indicar la ubicació exacta a la documentació aportada (full, apartat, etc.) on es troben les característiques tècniques. A la columna</t>
    </r>
    <r>
      <rPr>
        <b/>
        <sz val="9"/>
        <color rgb="FF000000"/>
        <rFont val="Arial"/>
        <family val="2"/>
      </rPr>
      <t xml:space="preserve"> "Característiques específiques (Descripció breu)"</t>
    </r>
    <r>
      <rPr>
        <sz val="9"/>
        <color rgb="FF000000"/>
        <rFont val="Arial"/>
        <family val="2"/>
      </rPr>
      <t xml:space="preserve"> cal afegir una breu descripció i els valors, rangs o quantitats que demana cada ítem de la fitxa tècnica.</t>
    </r>
  </si>
  <si>
    <t>Definició</t>
  </si>
  <si>
    <r>
      <t xml:space="preserve">Solució de videolaringoscopi i carro rodable compatibles amb monitor de visualització model C-MAC de la marca Karl Storz per a procediments d'intubació d'anestèsia. La solució ha d'incloure:
- 1 Videolaringoscopi reutilitzable de forma hiperangulada per a pacients adults
- 1 Carro rodable amb cistella que integra de forma adequada tots els elements
</t>
    </r>
    <r>
      <rPr>
        <b/>
        <sz val="11"/>
        <color rgb="FF000000"/>
        <rFont val="Arial"/>
        <family val="2"/>
      </rPr>
      <t xml:space="preserve">Cal incloure el Product Datasheet 
No incloure un material necessari pel funcionament de l'equip pot ser motiu d'exclusió del concurs </t>
    </r>
  </si>
  <si>
    <t>És causa d'exclusió</t>
  </si>
  <si>
    <t>Índex</t>
  </si>
  <si>
    <t>Prestacions tècniques i funcionals</t>
  </si>
  <si>
    <t>Caracteristiques de l'equip ofertat, descripció curta.</t>
  </si>
  <si>
    <t>Índex documental de la descripció.</t>
  </si>
  <si>
    <t>Característiques d'obligat compliment: les ofertes que no compleixin tots els requisits obligatoris quedaran excloses</t>
  </si>
  <si>
    <t>1. Videolaringoscopi</t>
  </si>
  <si>
    <t>SI</t>
  </si>
  <si>
    <t>Laringoscopi reutilitzable de forma hiperangulada per a pacients adults format per una sola peça constituïda per una pala i un mànec</t>
  </si>
  <si>
    <t>Compatible per a visualització amb monitor model C-MAC de la marca Karl Storz</t>
  </si>
  <si>
    <t>Fabricat amb titani</t>
  </si>
  <si>
    <t>Indicar pes</t>
  </si>
  <si>
    <t>Pala per a intubacions difícils sense mobilitzar el pacient. Indicar dimensions</t>
  </si>
  <si>
    <t>Indicar si incorpora guia per la introducció de catèters i de quina mida</t>
  </si>
  <si>
    <t>Grau de protecció IPX8 o superior. Indicar grau de protecció</t>
  </si>
  <si>
    <t>Videocàmera integrada d'alta resolució en l'extrem de la pala que permet la visualització d'imatges en el monitor. Indicar resolució</t>
  </si>
  <si>
    <t>Indicar camp de visió</t>
  </si>
  <si>
    <t>Font de llum LED homogènia integrada en l'extrem de la pala</t>
  </si>
  <si>
    <t xml:space="preserve">Pala fàcilment intercanviable </t>
  </si>
  <si>
    <t xml:space="preserve">Ha de ser esterilitzable en plasma i baixa temperatura  </t>
  </si>
  <si>
    <t>Connector en l'extrem del mànec per connexió per cable amb el monitor</t>
  </si>
  <si>
    <t>2. Carro</t>
  </si>
  <si>
    <t>Carro mòbil de mínim 4 rodes apte per neteja i desinfecció hospitalària</t>
  </si>
  <si>
    <t>Disposa de nansa ergonòmica per facilitar el moviment i trasllat</t>
  </si>
  <si>
    <t>Disposa de suport pel monitor de visualització model C-MAC de la marca Karl Storz. El suport ha de permetre regular la inclinació del monitor. Indicar si permet regular l'alçada també</t>
  </si>
  <si>
    <t>Tots els elements de la solució (monitor, videolaringoscopi, cables, etc.) han d'estar degudament integrats (recollits i integrats per fàcil rentat)</t>
  </si>
  <si>
    <t>Cal incloure documentació gràfica del carro amb mides incorporades</t>
  </si>
  <si>
    <t>3. Accessoris, recanvis i fungible</t>
  </si>
  <si>
    <t>Tots aquells accessoris necessaris pel correcte funcionament de l'equip. Indicar accessoris</t>
  </si>
  <si>
    <t>Tots els cables, connectors, filtres i tubs necessaris per al correcte funcionament de l'equip</t>
  </si>
  <si>
    <t>Cal detallar les peces i recanvis exclusius del proveïdor necessaris pel correcte funcionament de l'equip. Indicar referència, model i preu unitari (€) (IVA inclòs) d'aquelles peces i recanvis que superin els 500€ (IVA inclòs)</t>
  </si>
  <si>
    <t>Cal detallar els materials i fungibles exclusius del proveïdor. Indicar referència, model, preu dels kits amb el nº d'unitats i codi SAP (si en té) i el preu unitari (€) (IVA inclòs). Indicar freqüència de canvi. Si hi ha algun fungible necessari que no s’indiqui en la oferta pot ser motiu de rescissió del contracte</t>
  </si>
  <si>
    <t>Dotació inicial de fungible per a l'inici de l'activitat. Si l'article no està en el concurs de l'ICS, la dotació mínima serà d'un mes</t>
  </si>
  <si>
    <t>LOT</t>
  </si>
  <si>
    <t>Descripció equipament</t>
  </si>
  <si>
    <t>HUVH
AH01</t>
  </si>
  <si>
    <t>Preus Nets (sense IVA)</t>
  </si>
  <si>
    <t>Preus Licitació     (amb IVA)</t>
  </si>
  <si>
    <t>Total (Sense IVA)</t>
  </si>
  <si>
    <t>IVA (%)</t>
  </si>
  <si>
    <t>Total (amb IVA)</t>
  </si>
  <si>
    <t>TOTALS</t>
  </si>
  <si>
    <t>LOT 2</t>
  </si>
  <si>
    <t>Compressor abdominal</t>
  </si>
  <si>
    <t>Incorpora un mecanisme de regulació vertical de la compressió per adaptar-se a l'anatomia del pacient.</t>
  </si>
  <si>
    <t>Sistema de fixació i ajust manual sobre el pont de compressió</t>
  </si>
  <si>
    <t>Permet el desplaçament lateral graduat sobre el pont de suport</t>
  </si>
  <si>
    <t>Disposa de botó d'alliberament de seguretat</t>
  </si>
  <si>
    <t>Disposa d'una superfície de compressió ergonòmica de vores arrodonides</t>
  </si>
  <si>
    <t>Indicar pes i dimensions</t>
  </si>
  <si>
    <t>Fabricat amb materials aptes per a ús en radioteràpia</t>
  </si>
  <si>
    <r>
      <t xml:space="preserve">Solució de compressió abdominal compatible amb el sistema Stradivarius de Qfix per a compressió i immobilització dels moviments de respiració dels pacients durant procediments de radioterapia
</t>
    </r>
    <r>
      <rPr>
        <b/>
        <sz val="11"/>
        <color rgb="FF000000"/>
        <rFont val="Arial"/>
        <family val="2"/>
      </rPr>
      <t xml:space="preserve">Cal incloure el Product Datasheet 
No incloure un material necessari pel funcionament de l'equip pot ser motiu d'exclusió del concurs </t>
    </r>
  </si>
  <si>
    <t xml:space="preserve">1. Compressor </t>
  </si>
  <si>
    <t>Compatible amb els ponts d'alçada variable models RT-4558KV2 i RT-4558KV3 de la marca Qfix</t>
  </si>
  <si>
    <t>2. Accessoris, recanvis i fungible</t>
  </si>
  <si>
    <t>SUBMINISTRAMENT D’UN VIDEOLARINGOSCOPI I COMPRESSOR ABDOMINAL PER L'HOSPITAL UNIVERSITARI VALL D'HEBRON</t>
  </si>
  <si>
    <t>Disposa de cistella i/o altres estructures addicionals per deixar el videolaringoscopi i altres accessoris</t>
  </si>
  <si>
    <t>Pala de compressió abdominal reutilitzable compatible amb el sistema Stradivarius de Qfix per a procediments de radioteràpia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</si>
</sst>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_€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0"/>
      <name val="Arial Black"/>
      <family val="2"/>
    </font>
    <font>
      <b/>
      <sz val="20"/>
      <color rgb="FF000000"/>
      <name val="Arial Black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4"/>
      <color theme="1"/>
      <name val="Arial Black"/>
      <family val="2"/>
    </font>
    <font>
      <b/>
      <sz val="16"/>
      <color rgb="FF000000"/>
      <name val="Arial Black"/>
      <family val="2"/>
    </font>
    <font>
      <sz val="16"/>
      <color rgb="FF000000"/>
      <name val="Arial Black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b/>
      <sz val="16"/>
      <color rgb="FF538DD5"/>
      <name val="Arial Black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b/>
      <sz val="10"/>
      <name val="Arial"/>
      <family val="2"/>
    </font>
    <font>
      <b/>
      <sz val="12"/>
      <color theme="1"/>
      <name val="Arial Black"/>
      <family val="2"/>
    </font>
    <font>
      <b/>
      <sz val="12"/>
      <name val="Arial"/>
      <family val="2"/>
    </font>
    <font>
      <b/>
      <sz val="11"/>
      <name val="Aptos Narrow"/>
      <family val="2"/>
      <scheme val="minor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0B4"/>
        <bgColor rgb="FFD6E3BC"/>
      </patternFill>
    </fill>
    <fill>
      <patternFill patternType="solid">
        <fgColor rgb="FFC6D9F0"/>
        <bgColor auto="1"/>
      </patternFill>
    </fill>
    <fill>
      <patternFill patternType="solid">
        <fgColor theme="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6E0B4"/>
        <bgColor rgb="FF8DB3E2"/>
      </patternFill>
    </fill>
    <fill>
      <patternFill patternType="solid">
        <fgColor rgb="FFE2EFDA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2" applyFill="1"/>
    <xf numFmtId="0" fontId="1" fillId="2" borderId="0" xfId="2" applyFill="1" applyAlignment="1">
      <alignment vertical="top"/>
    </xf>
    <xf numFmtId="0" fontId="1" fillId="2" borderId="0" xfId="2" applyFill="1" applyAlignment="1">
      <alignment horizontal="left" vertical="top" wrapText="1"/>
    </xf>
    <xf numFmtId="0" fontId="1" fillId="2" borderId="0" xfId="2" applyFill="1" applyAlignment="1">
      <alignment horizontal="left" vertical="top"/>
    </xf>
    <xf numFmtId="0" fontId="1" fillId="2" borderId="0" xfId="2" applyFill="1" applyAlignment="1">
      <alignment horizontal="center" vertical="center"/>
    </xf>
    <xf numFmtId="0" fontId="1" fillId="0" borderId="0" xfId="2"/>
    <xf numFmtId="0" fontId="2" fillId="2" borderId="0" xfId="2" applyFont="1" applyFill="1"/>
    <xf numFmtId="0" fontId="3" fillId="0" borderId="0" xfId="2" applyFont="1" applyAlignment="1">
      <alignment vertical="top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5" fillId="4" borderId="1" xfId="2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vertical="top"/>
    </xf>
    <xf numFmtId="0" fontId="8" fillId="2" borderId="0" xfId="2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/>
    </xf>
    <xf numFmtId="0" fontId="11" fillId="3" borderId="0" xfId="0" applyFont="1" applyFill="1"/>
    <xf numFmtId="0" fontId="12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left" vertical="top" wrapText="1"/>
    </xf>
    <xf numFmtId="0" fontId="1" fillId="0" borderId="0" xfId="2" applyAlignment="1">
      <alignment vertical="center"/>
    </xf>
    <xf numFmtId="0" fontId="12" fillId="6" borderId="0" xfId="2" applyFont="1" applyFill="1" applyAlignment="1">
      <alignment vertical="center" wrapText="1"/>
    </xf>
    <xf numFmtId="0" fontId="12" fillId="3" borderId="0" xfId="2" applyFont="1" applyFill="1" applyAlignment="1">
      <alignment horizontal="left" vertical="center" wrapText="1"/>
    </xf>
    <xf numFmtId="0" fontId="18" fillId="3" borderId="0" xfId="2" applyFont="1" applyFill="1" applyAlignment="1">
      <alignment wrapText="1"/>
    </xf>
    <xf numFmtId="0" fontId="19" fillId="3" borderId="0" xfId="2" applyFont="1" applyFill="1" applyAlignment="1">
      <alignment vertical="center" wrapText="1"/>
    </xf>
    <xf numFmtId="0" fontId="16" fillId="4" borderId="1" xfId="2" applyFont="1" applyFill="1" applyBorder="1" applyAlignment="1">
      <alignment horizontal="center" vertical="top" wrapText="1"/>
    </xf>
    <xf numFmtId="0" fontId="16" fillId="4" borderId="5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43" fontId="1" fillId="0" borderId="0" xfId="1" applyAlignment="1">
      <alignment vertical="center"/>
    </xf>
    <xf numFmtId="0" fontId="20" fillId="0" borderId="0" xfId="2" applyFont="1"/>
    <xf numFmtId="0" fontId="21" fillId="0" borderId="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22" fillId="0" borderId="4" xfId="2" applyFont="1" applyBorder="1" applyAlignment="1">
      <alignment horizontal="left" vertical="center" wrapText="1"/>
    </xf>
    <xf numFmtId="0" fontId="12" fillId="7" borderId="4" xfId="2" applyFont="1" applyFill="1" applyBorder="1" applyAlignment="1" applyProtection="1">
      <alignment horizontal="left" vertical="center" wrapText="1"/>
      <protection locked="0"/>
    </xf>
    <xf numFmtId="0" fontId="20" fillId="0" borderId="0" xfId="2" applyFont="1" applyAlignment="1">
      <alignment vertical="center"/>
    </xf>
    <xf numFmtId="0" fontId="7" fillId="6" borderId="4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left" vertical="center" wrapText="1"/>
    </xf>
    <xf numFmtId="0" fontId="0" fillId="2" borderId="0" xfId="0" applyFill="1"/>
    <xf numFmtId="0" fontId="1" fillId="0" borderId="0" xfId="2" applyAlignment="1">
      <alignment vertical="top"/>
    </xf>
    <xf numFmtId="0" fontId="1" fillId="0" borderId="0" xfId="2" applyAlignment="1">
      <alignment horizontal="right" vertical="center"/>
    </xf>
    <xf numFmtId="0" fontId="20" fillId="2" borderId="13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0" fillId="2" borderId="14" xfId="0" applyFill="1" applyBorder="1" applyAlignment="1">
      <alignment horizontal="center" vertical="top"/>
    </xf>
    <xf numFmtId="43" fontId="25" fillId="0" borderId="14" xfId="1" applyFont="1" applyFill="1" applyBorder="1" applyAlignment="1">
      <alignment horizontal="center" vertical="top"/>
    </xf>
    <xf numFmtId="43" fontId="0" fillId="2" borderId="3" xfId="1" applyFont="1" applyFill="1" applyBorder="1" applyAlignment="1">
      <alignment vertical="top"/>
    </xf>
    <xf numFmtId="9" fontId="0" fillId="2" borderId="15" xfId="4" applyFont="1" applyFill="1" applyBorder="1" applyAlignment="1">
      <alignment horizontal="center" vertical="top"/>
    </xf>
    <xf numFmtId="43" fontId="0" fillId="2" borderId="16" xfId="1" applyFont="1" applyFill="1" applyBorder="1" applyAlignment="1">
      <alignment vertical="top"/>
    </xf>
    <xf numFmtId="0" fontId="20" fillId="2" borderId="17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vertical="top" wrapText="1"/>
    </xf>
    <xf numFmtId="0" fontId="0" fillId="2" borderId="19" xfId="0" applyFill="1" applyBorder="1" applyAlignment="1">
      <alignment horizontal="center" vertical="top"/>
    </xf>
    <xf numFmtId="43" fontId="25" fillId="0" borderId="19" xfId="1" applyFont="1" applyFill="1" applyBorder="1" applyAlignment="1">
      <alignment horizontal="center" vertical="top"/>
    </xf>
    <xf numFmtId="43" fontId="0" fillId="2" borderId="20" xfId="1" applyFont="1" applyFill="1" applyBorder="1" applyAlignment="1">
      <alignment vertical="top"/>
    </xf>
    <xf numFmtId="9" fontId="0" fillId="2" borderId="21" xfId="4" applyFont="1" applyFill="1" applyBorder="1" applyAlignment="1">
      <alignment horizontal="center" vertical="top"/>
    </xf>
    <xf numFmtId="43" fontId="0" fillId="2" borderId="22" xfId="1" applyFont="1" applyFill="1" applyBorder="1" applyAlignment="1">
      <alignment vertical="top"/>
    </xf>
    <xf numFmtId="0" fontId="0" fillId="0" borderId="0" xfId="0" applyAlignment="1">
      <alignment vertical="top"/>
    </xf>
    <xf numFmtId="44" fontId="26" fillId="3" borderId="23" xfId="0" applyNumberFormat="1" applyFont="1" applyFill="1" applyBorder="1" applyAlignment="1">
      <alignment vertical="center"/>
    </xf>
    <xf numFmtId="0" fontId="26" fillId="3" borderId="8" xfId="0" applyFont="1" applyFill="1" applyBorder="1" applyAlignment="1">
      <alignment horizontal="center" vertical="center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4" fontId="26" fillId="0" borderId="23" xfId="0" applyNumberFormat="1" applyFont="1" applyBorder="1" applyAlignment="1">
      <alignment horizontal="center" vertical="center"/>
    </xf>
    <xf numFmtId="4" fontId="26" fillId="0" borderId="24" xfId="0" applyNumberFormat="1" applyFont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/>
    </xf>
    <xf numFmtId="0" fontId="23" fillId="9" borderId="6" xfId="0" applyFont="1" applyFill="1" applyBorder="1" applyAlignment="1">
      <alignment horizontal="center" vertical="top"/>
    </xf>
    <xf numFmtId="0" fontId="23" fillId="9" borderId="6" xfId="0" applyFont="1" applyFill="1" applyBorder="1" applyAlignment="1">
      <alignment horizontal="center" vertical="top" wrapText="1"/>
    </xf>
    <xf numFmtId="164" fontId="23" fillId="9" borderId="6" xfId="0" applyNumberFormat="1" applyFont="1" applyFill="1" applyBorder="1" applyAlignment="1">
      <alignment horizontal="center" vertical="top" wrapText="1"/>
    </xf>
    <xf numFmtId="164" fontId="23" fillId="9" borderId="7" xfId="0" applyNumberFormat="1" applyFont="1" applyFill="1" applyBorder="1" applyAlignment="1">
      <alignment horizontal="center" vertical="top" wrapText="1"/>
    </xf>
    <xf numFmtId="44" fontId="23" fillId="9" borderId="6" xfId="3" applyFont="1" applyFill="1" applyBorder="1" applyAlignment="1">
      <alignment horizontal="center" vertical="top" wrapText="1"/>
    </xf>
    <xf numFmtId="44" fontId="23" fillId="9" borderId="8" xfId="3" applyFont="1" applyFill="1" applyBorder="1" applyAlignment="1">
      <alignment horizontal="center" vertical="top" wrapText="1"/>
    </xf>
    <xf numFmtId="44" fontId="23" fillId="9" borderId="7" xfId="3" applyFont="1" applyFill="1" applyBorder="1" applyAlignment="1">
      <alignment horizontal="center" vertical="top" wrapText="1"/>
    </xf>
    <xf numFmtId="0" fontId="24" fillId="8" borderId="9" xfId="0" applyFont="1" applyFill="1" applyBorder="1" applyAlignment="1">
      <alignment horizontal="left" vertical="top" wrapText="1"/>
    </xf>
    <xf numFmtId="0" fontId="24" fillId="8" borderId="10" xfId="0" applyFont="1" applyFill="1" applyBorder="1" applyAlignment="1">
      <alignment horizontal="left" vertical="top" wrapText="1"/>
    </xf>
    <xf numFmtId="0" fontId="24" fillId="8" borderId="11" xfId="0" applyFont="1" applyFill="1" applyBorder="1" applyAlignment="1">
      <alignment horizontal="left" vertical="top" wrapText="1"/>
    </xf>
    <xf numFmtId="0" fontId="24" fillId="8" borderId="12" xfId="0" applyFont="1" applyFill="1" applyBorder="1" applyAlignment="1">
      <alignment horizontal="left" vertical="top" wrapText="1"/>
    </xf>
    <xf numFmtId="0" fontId="17" fillId="0" borderId="4" xfId="2" applyFont="1" applyBorder="1" applyAlignment="1">
      <alignment horizontal="left" vertical="top" wrapText="1"/>
    </xf>
    <xf numFmtId="0" fontId="5" fillId="4" borderId="2" xfId="2" applyFont="1" applyFill="1" applyBorder="1" applyAlignment="1">
      <alignment horizontal="left" vertical="top" wrapText="1"/>
    </xf>
    <xf numFmtId="0" fontId="5" fillId="4" borderId="3" xfId="2" applyFont="1" applyFill="1" applyBorder="1" applyAlignment="1">
      <alignment horizontal="left" vertical="top" wrapText="1"/>
    </xf>
    <xf numFmtId="0" fontId="1" fillId="0" borderId="2" xfId="2" applyBorder="1" applyAlignment="1">
      <alignment horizontal="center" vertical="top"/>
    </xf>
    <xf numFmtId="0" fontId="1" fillId="0" borderId="3" xfId="2" applyBorder="1" applyAlignment="1">
      <alignment horizontal="center" vertical="top"/>
    </xf>
    <xf numFmtId="0" fontId="14" fillId="0" borderId="4" xfId="2" applyFont="1" applyBorder="1" applyAlignment="1">
      <alignment horizontal="left" vertical="center" wrapText="1"/>
    </xf>
    <xf numFmtId="0" fontId="16" fillId="4" borderId="4" xfId="2" applyFont="1" applyFill="1" applyBorder="1" applyAlignment="1">
      <alignment horizontal="left" vertical="center" wrapText="1"/>
    </xf>
  </cellXfs>
  <cellStyles count="5">
    <cellStyle name="Coma" xfId="1" builtinId="3"/>
    <cellStyle name="Moneda" xfId="3" builtinId="4"/>
    <cellStyle name="Normal" xfId="0" builtinId="0"/>
    <cellStyle name="Normal 2 4" xfId="2" xr:uid="{6E4F9487-B2DA-46B3-A4F9-DB88A89B98D6}"/>
    <cellStyle name="Percentatge" xfId="4" builtinId="5"/>
  </cellStyles>
  <dxfs count="0"/>
  <tableStyles count="0" defaultTableStyle="TableStyleMedium2" defaultPivotStyle="PivotStyleLight16"/>
  <colors>
    <mruColors>
      <color rgb="FFE2EFDA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MD_Seguiment\000%20CORONAVIRUS\Taller%20B.Q\Carpeta%20compartida\inventari%20quir&#242;fans%200203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ents"/>
      <sheetName val="Inventari"/>
      <sheetName val="Familia"/>
      <sheetName val="Marcas Ubicacions"/>
    </sheetNames>
    <sheetDataSet>
      <sheetData sheetId="0"/>
      <sheetData sheetId="1"/>
      <sheetData sheetId="2"/>
      <sheetData sheetId="3">
        <row r="1">
          <cell r="H1" t="str">
            <v>Ubicació</v>
          </cell>
        </row>
        <row r="2">
          <cell r="H2" t="str">
            <v>BQ_PL4</v>
          </cell>
        </row>
        <row r="3">
          <cell r="H3" t="str">
            <v>REA_PL8</v>
          </cell>
        </row>
        <row r="4">
          <cell r="H4" t="str">
            <v>PL_3</v>
          </cell>
        </row>
        <row r="5">
          <cell r="H5" t="str">
            <v>Camilla Trasllat</v>
          </cell>
        </row>
        <row r="6">
          <cell r="H6" t="str">
            <v>BQ_PL7</v>
          </cell>
        </row>
        <row r="7">
          <cell r="H7" t="str">
            <v>ALTRES</v>
          </cell>
        </row>
        <row r="8">
          <cell r="H8" t="str">
            <v>BQ_ANTIC</v>
          </cell>
        </row>
      </sheetData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AC11-8335-4F59-9011-56B2CF96242F}">
  <dimension ref="B2:I18"/>
  <sheetViews>
    <sheetView tabSelected="1" workbookViewId="0">
      <selection activeCell="K18" sqref="K18"/>
    </sheetView>
  </sheetViews>
  <sheetFormatPr defaultColWidth="11.42578125" defaultRowHeight="15" x14ac:dyDescent="0.25"/>
  <cols>
    <col min="3" max="3" width="35.7109375" customWidth="1"/>
  </cols>
  <sheetData>
    <row r="2" spans="2:9" ht="15.75" thickBot="1" x14ac:dyDescent="0.3"/>
    <row r="3" spans="2:9" ht="98.25" thickBot="1" x14ac:dyDescent="0.3">
      <c r="B3" s="61" t="s">
        <v>42</v>
      </c>
      <c r="C3" s="61" t="s">
        <v>43</v>
      </c>
      <c r="D3" s="62" t="s">
        <v>44</v>
      </c>
      <c r="E3" s="63" t="s">
        <v>45</v>
      </c>
      <c r="F3" s="64" t="s">
        <v>46</v>
      </c>
      <c r="G3" s="65" t="s">
        <v>47</v>
      </c>
      <c r="H3" s="66" t="s">
        <v>48</v>
      </c>
      <c r="I3" s="67" t="s">
        <v>49</v>
      </c>
    </row>
    <row r="4" spans="2:9" ht="36" customHeight="1" thickBot="1" x14ac:dyDescent="0.3">
      <c r="B4" s="68" t="s">
        <v>64</v>
      </c>
      <c r="C4" s="69"/>
      <c r="D4" s="69"/>
      <c r="E4" s="69"/>
      <c r="F4" s="69"/>
      <c r="G4" s="69"/>
      <c r="H4" s="70"/>
      <c r="I4" s="71"/>
    </row>
    <row r="5" spans="2:9" x14ac:dyDescent="0.25">
      <c r="B5" s="39" t="s">
        <v>0</v>
      </c>
      <c r="C5" s="40" t="s">
        <v>1</v>
      </c>
      <c r="D5" s="41">
        <v>1</v>
      </c>
      <c r="E5" s="42">
        <f>F5/1.21</f>
        <v>6611.5702479338843</v>
      </c>
      <c r="F5" s="42">
        <v>8000</v>
      </c>
      <c r="G5" s="43">
        <f>E5*D5</f>
        <v>6611.5702479338843</v>
      </c>
      <c r="H5" s="44">
        <v>0.21</v>
      </c>
      <c r="I5" s="45">
        <f>F5*D5</f>
        <v>8000</v>
      </c>
    </row>
    <row r="6" spans="2:9" ht="15.75" thickBot="1" x14ac:dyDescent="0.3">
      <c r="B6" s="46" t="s">
        <v>51</v>
      </c>
      <c r="C6" s="47" t="s">
        <v>52</v>
      </c>
      <c r="D6" s="48">
        <v>1</v>
      </c>
      <c r="E6" s="49">
        <f>F6/1.21</f>
        <v>3100</v>
      </c>
      <c r="F6" s="49">
        <v>3751</v>
      </c>
      <c r="G6" s="50">
        <f>E6*D6</f>
        <v>3100</v>
      </c>
      <c r="H6" s="51">
        <v>0.21</v>
      </c>
      <c r="I6" s="52">
        <f>F6*D6</f>
        <v>3751</v>
      </c>
    </row>
    <row r="7" spans="2:9" ht="15.75" thickBot="1" x14ac:dyDescent="0.3">
      <c r="B7" s="53"/>
      <c r="C7" s="53"/>
      <c r="D7" s="53"/>
      <c r="E7" s="53"/>
      <c r="F7" s="53"/>
      <c r="G7" s="53"/>
      <c r="H7" s="53"/>
      <c r="I7" s="53"/>
    </row>
    <row r="8" spans="2:9" ht="16.5" thickBot="1" x14ac:dyDescent="0.3">
      <c r="B8" s="53"/>
      <c r="C8" s="54" t="s">
        <v>50</v>
      </c>
      <c r="D8" s="55">
        <f>SUM(D5:D6)</f>
        <v>2</v>
      </c>
      <c r="E8" s="56"/>
      <c r="F8" s="57"/>
      <c r="G8" s="58">
        <f>SUM(G5:G6)</f>
        <v>9711.5702479338834</v>
      </c>
      <c r="H8" s="59"/>
      <c r="I8" s="60">
        <f>SUM(I5:I6)</f>
        <v>11751</v>
      </c>
    </row>
    <row r="18" ht="48" customHeight="1" x14ac:dyDescent="0.25"/>
  </sheetData>
  <mergeCells count="1"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1D35-DD4C-4139-B1D5-EEF80C79E73B}">
  <sheetPr>
    <pageSetUpPr fitToPage="1"/>
  </sheetPr>
  <dimension ref="A1:J63"/>
  <sheetViews>
    <sheetView showGridLines="0" zoomScale="90" zoomScaleNormal="90" zoomScaleSheetLayoutView="85" workbookViewId="0">
      <selection activeCell="D35" sqref="D15:D43"/>
    </sheetView>
  </sheetViews>
  <sheetFormatPr defaultColWidth="11.42578125" defaultRowHeight="15" outlineLevelCol="1" x14ac:dyDescent="0.25"/>
  <cols>
    <col min="1" max="1" width="11.42578125" style="19"/>
    <col min="2" max="2" width="13.42578125" style="37" customWidth="1"/>
    <col min="3" max="3" width="9" style="37" customWidth="1"/>
    <col min="4" max="4" width="120.140625" style="37" customWidth="1"/>
    <col min="5" max="6" width="39.140625" style="19" customWidth="1" outlineLevel="1"/>
    <col min="7" max="9" width="11.42578125" style="19"/>
    <col min="10" max="10" width="17.28515625" style="19" customWidth="1"/>
    <col min="11" max="16384" width="11.42578125" style="19"/>
  </cols>
  <sheetData>
    <row r="1" spans="1:10" s="6" customFormat="1" x14ac:dyDescent="0.25">
      <c r="A1" s="1"/>
      <c r="B1" s="2"/>
      <c r="C1" s="2"/>
      <c r="D1" s="3"/>
      <c r="E1" s="4"/>
      <c r="F1" s="5"/>
    </row>
    <row r="2" spans="1:10" s="6" customFormat="1" ht="31.5" customHeight="1" x14ac:dyDescent="0.6">
      <c r="A2" s="7"/>
      <c r="B2" s="8" t="s">
        <v>0</v>
      </c>
      <c r="C2" s="9" t="s">
        <v>1</v>
      </c>
      <c r="D2" s="10"/>
      <c r="E2" s="10"/>
      <c r="F2" s="10"/>
    </row>
    <row r="3" spans="1:10" s="6" customFormat="1" x14ac:dyDescent="0.25">
      <c r="A3" s="1"/>
      <c r="B3" s="2"/>
      <c r="C3" s="2"/>
      <c r="D3" s="2"/>
      <c r="E3" s="4"/>
      <c r="F3" s="5"/>
    </row>
    <row r="4" spans="1:10" s="1" customFormat="1" ht="15" customHeight="1" x14ac:dyDescent="0.25">
      <c r="B4" s="11" t="str">
        <f>B2</f>
        <v>LOT 1</v>
      </c>
      <c r="C4" s="73" t="str">
        <f>C2</f>
        <v>Videolaringoscopi</v>
      </c>
      <c r="D4" s="74"/>
      <c r="E4" s="4"/>
      <c r="F4" s="5"/>
    </row>
    <row r="5" spans="1:10" s="1" customFormat="1" x14ac:dyDescent="0.25">
      <c r="B5" s="12" t="s">
        <v>2</v>
      </c>
      <c r="C5" s="75"/>
      <c r="D5" s="76"/>
      <c r="E5" s="4"/>
      <c r="F5" s="5"/>
    </row>
    <row r="6" spans="1:10" s="1" customFormat="1" x14ac:dyDescent="0.25">
      <c r="B6" s="12" t="s">
        <v>3</v>
      </c>
      <c r="C6" s="75"/>
      <c r="D6" s="76"/>
      <c r="E6" s="4"/>
      <c r="F6" s="5"/>
    </row>
    <row r="7" spans="1:10" s="1" customFormat="1" ht="25.5" x14ac:dyDescent="0.25">
      <c r="B7" s="12" t="s">
        <v>4</v>
      </c>
      <c r="C7" s="75"/>
      <c r="D7" s="76"/>
      <c r="E7" s="4"/>
      <c r="F7" s="5"/>
    </row>
    <row r="8" spans="1:10" s="1" customFormat="1" ht="22.5" x14ac:dyDescent="0.25">
      <c r="B8" s="13"/>
      <c r="C8" s="13"/>
      <c r="D8" s="14"/>
      <c r="E8" s="4"/>
      <c r="F8" s="5"/>
    </row>
    <row r="9" spans="1:10" s="1" customFormat="1" ht="24.75" x14ac:dyDescent="0.25">
      <c r="B9" s="15" t="s">
        <v>5</v>
      </c>
      <c r="C9" s="15"/>
      <c r="D9" s="16"/>
      <c r="E9" s="16"/>
      <c r="F9" s="16"/>
    </row>
    <row r="10" spans="1:10" s="1" customFormat="1" ht="24.75" x14ac:dyDescent="0.25">
      <c r="B10" s="17"/>
      <c r="C10" s="17"/>
      <c r="D10" s="18"/>
      <c r="E10" s="18"/>
      <c r="F10" s="18"/>
    </row>
    <row r="11" spans="1:10" ht="38.25" customHeight="1" x14ac:dyDescent="0.25">
      <c r="A11" s="1"/>
      <c r="B11" s="77" t="s">
        <v>6</v>
      </c>
      <c r="C11" s="77"/>
      <c r="D11" s="77"/>
      <c r="E11" s="18"/>
      <c r="F11" s="18"/>
    </row>
    <row r="12" spans="1:10" ht="18.75" customHeight="1" x14ac:dyDescent="0.25">
      <c r="A12" s="1"/>
      <c r="B12" s="78" t="s">
        <v>7</v>
      </c>
      <c r="C12" s="78"/>
      <c r="D12" s="78"/>
      <c r="E12" s="18"/>
      <c r="F12" s="18"/>
    </row>
    <row r="13" spans="1:10" ht="109.5" customHeight="1" x14ac:dyDescent="0.25">
      <c r="A13" s="1"/>
      <c r="B13" s="72" t="s">
        <v>8</v>
      </c>
      <c r="C13" s="72"/>
      <c r="D13" s="72"/>
      <c r="E13" s="18"/>
      <c r="F13" s="18"/>
    </row>
    <row r="14" spans="1:10" customFormat="1" ht="24.75" x14ac:dyDescent="0.25">
      <c r="A14" s="20"/>
      <c r="B14" s="21"/>
      <c r="C14" s="22"/>
      <c r="D14" s="23"/>
      <c r="E14" s="18"/>
      <c r="F14" s="18"/>
    </row>
    <row r="15" spans="1:10" ht="36.75" customHeight="1" x14ac:dyDescent="0.25">
      <c r="A15" s="1"/>
      <c r="B15" s="24" t="s">
        <v>9</v>
      </c>
      <c r="C15" s="24" t="s">
        <v>10</v>
      </c>
      <c r="D15" s="11" t="s">
        <v>11</v>
      </c>
      <c r="E15" s="25" t="s">
        <v>12</v>
      </c>
      <c r="F15" s="26" t="s">
        <v>13</v>
      </c>
      <c r="J15" s="27"/>
    </row>
    <row r="16" spans="1:10" s="33" customFormat="1" ht="25.5" customHeight="1" x14ac:dyDescent="0.25">
      <c r="A16" s="28"/>
      <c r="B16" s="29"/>
      <c r="C16" s="30"/>
      <c r="D16" s="31" t="s">
        <v>14</v>
      </c>
      <c r="E16" s="32"/>
      <c r="F16" s="32"/>
      <c r="J16" s="27"/>
    </row>
    <row r="17" spans="1:6" x14ac:dyDescent="0.25">
      <c r="A17" s="1"/>
      <c r="B17" s="24"/>
      <c r="C17" s="24"/>
      <c r="D17" s="11" t="s">
        <v>15</v>
      </c>
      <c r="E17" s="32"/>
      <c r="F17" s="32"/>
    </row>
    <row r="18" spans="1:6" s="33" customFormat="1" x14ac:dyDescent="0.25">
      <c r="A18" s="28"/>
      <c r="B18" s="34" t="s">
        <v>16</v>
      </c>
      <c r="C18" s="30">
        <v>1</v>
      </c>
      <c r="D18" s="35" t="s">
        <v>17</v>
      </c>
      <c r="E18" s="32"/>
      <c r="F18" s="32"/>
    </row>
    <row r="19" spans="1:6" s="33" customFormat="1" x14ac:dyDescent="0.25">
      <c r="A19" s="28"/>
      <c r="B19" s="34" t="s">
        <v>16</v>
      </c>
      <c r="C19" s="30">
        <f>C18+1</f>
        <v>2</v>
      </c>
      <c r="D19" s="35" t="s">
        <v>18</v>
      </c>
      <c r="E19" s="32"/>
      <c r="F19" s="32"/>
    </row>
    <row r="20" spans="1:6" s="33" customFormat="1" x14ac:dyDescent="0.25">
      <c r="A20" s="28"/>
      <c r="B20" s="34" t="s">
        <v>16</v>
      </c>
      <c r="C20" s="30">
        <f t="shared" ref="C20:C30" si="0">C19+1</f>
        <v>3</v>
      </c>
      <c r="D20" s="35" t="s">
        <v>19</v>
      </c>
      <c r="E20" s="32"/>
      <c r="F20" s="32"/>
    </row>
    <row r="21" spans="1:6" s="33" customFormat="1" x14ac:dyDescent="0.25">
      <c r="A21" s="28"/>
      <c r="B21" s="34" t="s">
        <v>16</v>
      </c>
      <c r="C21" s="30">
        <f t="shared" si="0"/>
        <v>4</v>
      </c>
      <c r="D21" s="35" t="s">
        <v>20</v>
      </c>
      <c r="E21" s="32"/>
      <c r="F21" s="32"/>
    </row>
    <row r="22" spans="1:6" customFormat="1" x14ac:dyDescent="0.25">
      <c r="A22" s="36"/>
      <c r="B22" s="34" t="s">
        <v>16</v>
      </c>
      <c r="C22" s="30">
        <f t="shared" si="0"/>
        <v>5</v>
      </c>
      <c r="D22" s="35" t="s">
        <v>21</v>
      </c>
      <c r="E22" s="32"/>
      <c r="F22" s="32"/>
    </row>
    <row r="23" spans="1:6" s="33" customFormat="1" x14ac:dyDescent="0.25">
      <c r="A23" s="28"/>
      <c r="B23" s="34" t="s">
        <v>16</v>
      </c>
      <c r="C23" s="30">
        <f t="shared" si="0"/>
        <v>6</v>
      </c>
      <c r="D23" s="35" t="s">
        <v>22</v>
      </c>
      <c r="E23" s="32"/>
      <c r="F23" s="32"/>
    </row>
    <row r="24" spans="1:6" s="33" customFormat="1" x14ac:dyDescent="0.25">
      <c r="A24" s="28"/>
      <c r="B24" s="34" t="s">
        <v>16</v>
      </c>
      <c r="C24" s="30">
        <f t="shared" si="0"/>
        <v>7</v>
      </c>
      <c r="D24" s="35" t="s">
        <v>23</v>
      </c>
      <c r="E24" s="32"/>
      <c r="F24" s="32"/>
    </row>
    <row r="25" spans="1:6" s="33" customFormat="1" x14ac:dyDescent="0.25">
      <c r="A25" s="28"/>
      <c r="B25" s="34" t="s">
        <v>16</v>
      </c>
      <c r="C25" s="30">
        <f t="shared" si="0"/>
        <v>8</v>
      </c>
      <c r="D25" s="35" t="s">
        <v>24</v>
      </c>
      <c r="E25" s="32"/>
      <c r="F25" s="32"/>
    </row>
    <row r="26" spans="1:6" s="33" customFormat="1" x14ac:dyDescent="0.25">
      <c r="A26" s="28"/>
      <c r="B26" s="34" t="s">
        <v>16</v>
      </c>
      <c r="C26" s="30">
        <f t="shared" si="0"/>
        <v>9</v>
      </c>
      <c r="D26" s="35" t="s">
        <v>25</v>
      </c>
      <c r="E26" s="32"/>
      <c r="F26" s="32"/>
    </row>
    <row r="27" spans="1:6" s="33" customFormat="1" x14ac:dyDescent="0.25">
      <c r="A27" s="28"/>
      <c r="B27" s="34" t="s">
        <v>16</v>
      </c>
      <c r="C27" s="30">
        <f t="shared" si="0"/>
        <v>10</v>
      </c>
      <c r="D27" s="35" t="s">
        <v>26</v>
      </c>
      <c r="E27" s="32"/>
      <c r="F27" s="32"/>
    </row>
    <row r="28" spans="1:6" s="33" customFormat="1" x14ac:dyDescent="0.25">
      <c r="A28" s="28"/>
      <c r="B28" s="34" t="s">
        <v>16</v>
      </c>
      <c r="C28" s="30">
        <f t="shared" si="0"/>
        <v>11</v>
      </c>
      <c r="D28" s="35" t="s">
        <v>27</v>
      </c>
      <c r="E28" s="32"/>
      <c r="F28" s="32"/>
    </row>
    <row r="29" spans="1:6" s="33" customFormat="1" x14ac:dyDescent="0.25">
      <c r="A29" s="28"/>
      <c r="B29" s="34" t="s">
        <v>16</v>
      </c>
      <c r="C29" s="30">
        <f t="shared" si="0"/>
        <v>12</v>
      </c>
      <c r="D29" s="35" t="s">
        <v>28</v>
      </c>
      <c r="E29" s="32"/>
      <c r="F29" s="32"/>
    </row>
    <row r="30" spans="1:6" s="33" customFormat="1" x14ac:dyDescent="0.25">
      <c r="A30" s="28"/>
      <c r="B30" s="34" t="s">
        <v>16</v>
      </c>
      <c r="C30" s="30">
        <f t="shared" si="0"/>
        <v>13</v>
      </c>
      <c r="D30" s="35" t="s">
        <v>29</v>
      </c>
      <c r="E30" s="32"/>
      <c r="F30" s="32"/>
    </row>
    <row r="31" spans="1:6" customFormat="1" ht="15.75" customHeight="1" x14ac:dyDescent="0.25">
      <c r="A31" s="36"/>
      <c r="B31" s="24"/>
      <c r="C31" s="24"/>
      <c r="D31" s="11" t="s">
        <v>30</v>
      </c>
      <c r="E31" s="32"/>
      <c r="F31" s="32"/>
    </row>
    <row r="32" spans="1:6" customFormat="1" x14ac:dyDescent="0.25">
      <c r="A32" s="36"/>
      <c r="B32" s="30" t="s">
        <v>16</v>
      </c>
      <c r="C32" s="30">
        <f>C30+1</f>
        <v>14</v>
      </c>
      <c r="D32" s="35" t="s">
        <v>31</v>
      </c>
      <c r="E32" s="32"/>
      <c r="F32" s="32"/>
    </row>
    <row r="33" spans="1:6" customFormat="1" x14ac:dyDescent="0.25">
      <c r="A33" s="36"/>
      <c r="B33" s="30" t="s">
        <v>16</v>
      </c>
      <c r="C33" s="30">
        <f>C32+1</f>
        <v>15</v>
      </c>
      <c r="D33" s="35" t="s">
        <v>32</v>
      </c>
      <c r="E33" s="32"/>
      <c r="F33" s="32"/>
    </row>
    <row r="34" spans="1:6" customFormat="1" ht="25.5" x14ac:dyDescent="0.25">
      <c r="A34" s="36"/>
      <c r="B34" s="30" t="s">
        <v>16</v>
      </c>
      <c r="C34" s="30">
        <f t="shared" ref="C34:C37" si="1">C33+1</f>
        <v>16</v>
      </c>
      <c r="D34" s="35" t="s">
        <v>33</v>
      </c>
      <c r="E34" s="32"/>
      <c r="F34" s="32"/>
    </row>
    <row r="35" spans="1:6" customFormat="1" x14ac:dyDescent="0.25">
      <c r="A35" s="36"/>
      <c r="B35" s="30" t="s">
        <v>16</v>
      </c>
      <c r="C35" s="30">
        <f t="shared" si="1"/>
        <v>17</v>
      </c>
      <c r="D35" s="35" t="s">
        <v>65</v>
      </c>
      <c r="E35" s="32"/>
      <c r="F35" s="32"/>
    </row>
    <row r="36" spans="1:6" customFormat="1" ht="25.5" x14ac:dyDescent="0.25">
      <c r="A36" s="36"/>
      <c r="B36" s="30" t="s">
        <v>16</v>
      </c>
      <c r="C36" s="30">
        <f t="shared" si="1"/>
        <v>18</v>
      </c>
      <c r="D36" s="35" t="s">
        <v>34</v>
      </c>
      <c r="E36" s="32"/>
      <c r="F36" s="32"/>
    </row>
    <row r="37" spans="1:6" customFormat="1" ht="15.75" customHeight="1" x14ac:dyDescent="0.25">
      <c r="A37" s="36"/>
      <c r="B37" s="30" t="s">
        <v>16</v>
      </c>
      <c r="C37" s="30">
        <f t="shared" si="1"/>
        <v>19</v>
      </c>
      <c r="D37" s="35" t="s">
        <v>35</v>
      </c>
      <c r="E37" s="32"/>
      <c r="F37" s="32"/>
    </row>
    <row r="38" spans="1:6" customFormat="1" x14ac:dyDescent="0.25">
      <c r="A38" s="36"/>
      <c r="B38" s="24"/>
      <c r="C38" s="24"/>
      <c r="D38" s="11" t="s">
        <v>36</v>
      </c>
      <c r="E38" s="32"/>
      <c r="F38" s="32"/>
    </row>
    <row r="39" spans="1:6" customFormat="1" x14ac:dyDescent="0.25">
      <c r="A39" s="36"/>
      <c r="B39" s="30" t="s">
        <v>16</v>
      </c>
      <c r="C39" s="30">
        <f>C37+1</f>
        <v>20</v>
      </c>
      <c r="D39" s="35" t="s">
        <v>37</v>
      </c>
      <c r="E39" s="32"/>
      <c r="F39" s="32"/>
    </row>
    <row r="40" spans="1:6" customFormat="1" x14ac:dyDescent="0.25">
      <c r="A40" s="36"/>
      <c r="B40" s="30" t="s">
        <v>16</v>
      </c>
      <c r="C40" s="30">
        <f t="shared" ref="C40:C43" si="2">C39+1</f>
        <v>21</v>
      </c>
      <c r="D40" s="35" t="s">
        <v>38</v>
      </c>
      <c r="E40" s="32"/>
      <c r="F40" s="32"/>
    </row>
    <row r="41" spans="1:6" customFormat="1" ht="25.5" x14ac:dyDescent="0.25">
      <c r="A41" s="36"/>
      <c r="B41" s="30" t="s">
        <v>16</v>
      </c>
      <c r="C41" s="30">
        <f t="shared" si="2"/>
        <v>22</v>
      </c>
      <c r="D41" s="35" t="s">
        <v>39</v>
      </c>
      <c r="E41" s="32"/>
      <c r="F41" s="32"/>
    </row>
    <row r="42" spans="1:6" customFormat="1" ht="38.25" x14ac:dyDescent="0.25">
      <c r="A42" s="36"/>
      <c r="B42" s="30" t="s">
        <v>16</v>
      </c>
      <c r="C42" s="30">
        <f t="shared" si="2"/>
        <v>23</v>
      </c>
      <c r="D42" s="35" t="s">
        <v>40</v>
      </c>
      <c r="E42" s="32"/>
      <c r="F42" s="32"/>
    </row>
    <row r="43" spans="1:6" customFormat="1" ht="15.75" customHeight="1" x14ac:dyDescent="0.25">
      <c r="A43" s="36"/>
      <c r="B43" s="30" t="s">
        <v>16</v>
      </c>
      <c r="C43" s="30">
        <f t="shared" si="2"/>
        <v>24</v>
      </c>
      <c r="D43" s="35" t="s">
        <v>41</v>
      </c>
      <c r="E43" s="32"/>
      <c r="F43" s="32"/>
    </row>
    <row r="44" spans="1:6" customFormat="1" x14ac:dyDescent="0.25">
      <c r="A44" s="36"/>
      <c r="B44" s="37"/>
      <c r="C44" s="37"/>
      <c r="D44" s="37"/>
      <c r="E44" s="38"/>
      <c r="F44" s="38"/>
    </row>
    <row r="45" spans="1:6" customFormat="1" x14ac:dyDescent="0.25">
      <c r="A45" s="36"/>
      <c r="B45" s="37"/>
      <c r="C45" s="37"/>
      <c r="D45" s="37"/>
      <c r="E45" s="38"/>
      <c r="F45" s="38"/>
    </row>
    <row r="46" spans="1:6" customFormat="1" x14ac:dyDescent="0.25">
      <c r="A46" s="36"/>
      <c r="B46" s="37"/>
      <c r="C46" s="37"/>
      <c r="D46" s="37"/>
      <c r="E46" s="38"/>
      <c r="F46" s="38"/>
    </row>
    <row r="47" spans="1:6" customFormat="1" x14ac:dyDescent="0.25">
      <c r="A47" s="36"/>
      <c r="B47" s="37"/>
      <c r="C47" s="37"/>
      <c r="D47" s="37"/>
      <c r="E47" s="38"/>
      <c r="F47" s="38"/>
    </row>
    <row r="48" spans="1:6" customFormat="1" x14ac:dyDescent="0.25">
      <c r="A48" s="36"/>
      <c r="B48" s="37"/>
      <c r="C48" s="37"/>
      <c r="D48" s="37"/>
      <c r="E48" s="38"/>
      <c r="F48" s="38"/>
    </row>
    <row r="49" spans="1:6" customFormat="1" x14ac:dyDescent="0.25">
      <c r="A49" s="36"/>
      <c r="B49" s="37"/>
      <c r="C49" s="37"/>
      <c r="D49" s="37"/>
      <c r="E49" s="19"/>
      <c r="F49" s="19"/>
    </row>
    <row r="50" spans="1:6" customFormat="1" x14ac:dyDescent="0.25">
      <c r="A50" s="36"/>
      <c r="B50" s="37"/>
      <c r="C50" s="37"/>
      <c r="D50" s="37"/>
      <c r="E50" s="19"/>
      <c r="F50" s="19"/>
    </row>
    <row r="51" spans="1:6" customFormat="1" x14ac:dyDescent="0.25">
      <c r="A51" s="36"/>
      <c r="B51" s="37"/>
      <c r="C51" s="37"/>
      <c r="D51" s="37"/>
      <c r="E51" s="19"/>
      <c r="F51" s="19"/>
    </row>
    <row r="52" spans="1:6" s="33" customFormat="1" x14ac:dyDescent="0.25">
      <c r="A52" s="36"/>
      <c r="B52" s="37"/>
      <c r="C52" s="37"/>
      <c r="D52" s="37"/>
      <c r="E52" s="19"/>
      <c r="F52" s="19"/>
    </row>
    <row r="53" spans="1:6" s="33" customFormat="1" x14ac:dyDescent="0.25">
      <c r="A53" s="36"/>
      <c r="B53" s="37"/>
      <c r="C53" s="37"/>
      <c r="D53" s="37"/>
      <c r="E53" s="19"/>
      <c r="F53" s="19"/>
    </row>
    <row r="54" spans="1:6" customFormat="1" x14ac:dyDescent="0.25">
      <c r="A54" s="36"/>
      <c r="B54" s="37"/>
      <c r="C54" s="37"/>
      <c r="D54" s="37"/>
      <c r="E54" s="19"/>
      <c r="F54" s="19"/>
    </row>
    <row r="55" spans="1:6" customFormat="1" x14ac:dyDescent="0.25">
      <c r="A55" s="36"/>
      <c r="B55" s="37"/>
      <c r="C55" s="37"/>
      <c r="D55" s="37"/>
      <c r="E55" s="19"/>
      <c r="F55" s="19"/>
    </row>
    <row r="56" spans="1:6" customFormat="1" x14ac:dyDescent="0.25">
      <c r="A56" s="36"/>
      <c r="B56" s="37"/>
      <c r="C56" s="37"/>
      <c r="D56" s="37"/>
      <c r="E56" s="19"/>
      <c r="F56" s="19"/>
    </row>
    <row r="57" spans="1:6" customFormat="1" x14ac:dyDescent="0.25">
      <c r="A57" s="36"/>
      <c r="B57" s="37"/>
      <c r="C57" s="37"/>
      <c r="D57" s="37"/>
      <c r="E57" s="19"/>
      <c r="F57" s="19"/>
    </row>
    <row r="58" spans="1:6" customFormat="1" x14ac:dyDescent="0.25">
      <c r="A58" s="36"/>
      <c r="B58" s="37"/>
      <c r="C58" s="37"/>
      <c r="D58" s="37"/>
      <c r="E58" s="19"/>
      <c r="F58" s="19"/>
    </row>
    <row r="59" spans="1:6" s="38" customFormat="1" x14ac:dyDescent="0.25">
      <c r="B59" s="37"/>
      <c r="C59" s="37"/>
      <c r="D59" s="37"/>
      <c r="E59" s="19"/>
      <c r="F59" s="19"/>
    </row>
    <row r="60" spans="1:6" s="38" customFormat="1" x14ac:dyDescent="0.25">
      <c r="B60" s="37"/>
      <c r="C60" s="37"/>
      <c r="D60" s="37"/>
      <c r="E60" s="19"/>
      <c r="F60" s="19"/>
    </row>
    <row r="61" spans="1:6" s="38" customFormat="1" x14ac:dyDescent="0.25">
      <c r="B61" s="37"/>
      <c r="C61" s="37"/>
      <c r="D61" s="37"/>
      <c r="E61" s="19"/>
      <c r="F61" s="19"/>
    </row>
    <row r="62" spans="1:6" s="38" customFormat="1" x14ac:dyDescent="0.25">
      <c r="B62" s="37"/>
      <c r="C62" s="37"/>
      <c r="D62" s="37"/>
      <c r="E62" s="19"/>
      <c r="F62" s="19"/>
    </row>
    <row r="63" spans="1:6" s="38" customFormat="1" x14ac:dyDescent="0.25">
      <c r="B63" s="37"/>
      <c r="C63" s="37"/>
      <c r="D63" s="37"/>
      <c r="E63" s="19"/>
      <c r="F63" s="19"/>
    </row>
  </sheetData>
  <sheetProtection formatRows="0"/>
  <mergeCells count="7">
    <mergeCell ref="B13:D13"/>
    <mergeCell ref="C4:D4"/>
    <mergeCell ref="C5:D5"/>
    <mergeCell ref="C6:D6"/>
    <mergeCell ref="C7:D7"/>
    <mergeCell ref="B11:D11"/>
    <mergeCell ref="B12:D12"/>
  </mergeCells>
  <pageMargins left="0.19685039370078741" right="0.19685039370078741" top="0.39370078740157483" bottom="0.39370078740157483" header="0.31496062992125984" footer="0.19685039370078741"/>
  <pageSetup paperSize="9" scale="52" fitToHeight="0" orientation="landscape" r:id="rId1"/>
  <headerFooter scaleWithDoc="0">
    <oddFooter>&amp;R&amp;P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40FC-A3F3-4AD0-BD71-8E39EA664B87}">
  <sheetPr>
    <pageSetUpPr fitToPage="1"/>
  </sheetPr>
  <dimension ref="A1:J46"/>
  <sheetViews>
    <sheetView showGridLines="0" zoomScale="90" zoomScaleNormal="90" zoomScaleSheetLayoutView="85" workbookViewId="0">
      <selection activeCell="D18" sqref="D14:D31"/>
    </sheetView>
  </sheetViews>
  <sheetFormatPr defaultColWidth="11.42578125" defaultRowHeight="15" outlineLevelCol="1" x14ac:dyDescent="0.25"/>
  <cols>
    <col min="1" max="1" width="11.42578125" style="19"/>
    <col min="2" max="2" width="13.42578125" style="37" customWidth="1"/>
    <col min="3" max="3" width="9" style="37" customWidth="1"/>
    <col min="4" max="4" width="120.140625" style="37" customWidth="1"/>
    <col min="5" max="6" width="39.140625" style="19" customWidth="1" outlineLevel="1"/>
    <col min="7" max="9" width="11.42578125" style="19"/>
    <col min="10" max="10" width="17.28515625" style="19" customWidth="1"/>
    <col min="11" max="16384" width="11.42578125" style="19"/>
  </cols>
  <sheetData>
    <row r="1" spans="1:10" s="6" customFormat="1" x14ac:dyDescent="0.25">
      <c r="A1" s="1"/>
      <c r="B1" s="2"/>
      <c r="C1" s="2"/>
      <c r="D1" s="3"/>
      <c r="E1" s="4"/>
      <c r="F1" s="5"/>
    </row>
    <row r="2" spans="1:10" s="6" customFormat="1" ht="31.5" customHeight="1" x14ac:dyDescent="0.6">
      <c r="A2" s="7"/>
      <c r="B2" s="8" t="s">
        <v>51</v>
      </c>
      <c r="C2" s="9" t="s">
        <v>52</v>
      </c>
      <c r="D2" s="10"/>
      <c r="E2" s="10"/>
      <c r="F2" s="10"/>
    </row>
    <row r="3" spans="1:10" s="6" customFormat="1" x14ac:dyDescent="0.25">
      <c r="A3" s="1"/>
      <c r="B3" s="2"/>
      <c r="C3" s="2"/>
      <c r="D3" s="2"/>
      <c r="E3" s="4"/>
      <c r="F3" s="5"/>
    </row>
    <row r="4" spans="1:10" s="1" customFormat="1" ht="15" customHeight="1" x14ac:dyDescent="0.25">
      <c r="B4" s="11" t="str">
        <f>B2</f>
        <v>LOT 2</v>
      </c>
      <c r="C4" s="73" t="str">
        <f>C2</f>
        <v>Compressor abdominal</v>
      </c>
      <c r="D4" s="74"/>
      <c r="E4" s="4"/>
      <c r="F4" s="5"/>
    </row>
    <row r="5" spans="1:10" s="1" customFormat="1" x14ac:dyDescent="0.25">
      <c r="B5" s="12" t="s">
        <v>2</v>
      </c>
      <c r="C5" s="75"/>
      <c r="D5" s="76"/>
      <c r="E5" s="4"/>
      <c r="F5" s="5"/>
    </row>
    <row r="6" spans="1:10" s="1" customFormat="1" x14ac:dyDescent="0.25">
      <c r="B6" s="12" t="s">
        <v>3</v>
      </c>
      <c r="C6" s="75"/>
      <c r="D6" s="76"/>
      <c r="E6" s="4"/>
      <c r="F6" s="5"/>
    </row>
    <row r="7" spans="1:10" s="1" customFormat="1" ht="25.5" x14ac:dyDescent="0.25">
      <c r="B7" s="12" t="s">
        <v>4</v>
      </c>
      <c r="C7" s="75"/>
      <c r="D7" s="76"/>
      <c r="E7" s="4"/>
      <c r="F7" s="5"/>
    </row>
    <row r="8" spans="1:10" s="1" customFormat="1" ht="22.5" x14ac:dyDescent="0.25">
      <c r="B8" s="13"/>
      <c r="C8" s="13"/>
      <c r="D8" s="14"/>
      <c r="E8" s="4"/>
      <c r="F8" s="5"/>
    </row>
    <row r="9" spans="1:10" s="1" customFormat="1" ht="24.75" x14ac:dyDescent="0.25">
      <c r="B9" s="15" t="s">
        <v>5</v>
      </c>
      <c r="C9" s="15"/>
      <c r="D9" s="16"/>
      <c r="E9" s="16"/>
      <c r="F9" s="16"/>
    </row>
    <row r="10" spans="1:10" s="1" customFormat="1" ht="24.75" x14ac:dyDescent="0.25">
      <c r="B10" s="17"/>
      <c r="C10" s="17"/>
      <c r="D10" s="18"/>
      <c r="E10" s="18"/>
      <c r="F10" s="18"/>
    </row>
    <row r="11" spans="1:10" ht="38.25" customHeight="1" x14ac:dyDescent="0.25">
      <c r="A11" s="1"/>
      <c r="B11" s="77" t="s">
        <v>6</v>
      </c>
      <c r="C11" s="77"/>
      <c r="D11" s="77"/>
      <c r="E11" s="18"/>
      <c r="F11" s="18"/>
    </row>
    <row r="12" spans="1:10" ht="18.75" customHeight="1" x14ac:dyDescent="0.25">
      <c r="A12" s="1"/>
      <c r="B12" s="78" t="s">
        <v>7</v>
      </c>
      <c r="C12" s="78"/>
      <c r="D12" s="78"/>
      <c r="E12" s="18"/>
      <c r="F12" s="18"/>
    </row>
    <row r="13" spans="1:10" ht="70.5" customHeight="1" x14ac:dyDescent="0.25">
      <c r="A13" s="1"/>
      <c r="B13" s="72" t="s">
        <v>60</v>
      </c>
      <c r="C13" s="72"/>
      <c r="D13" s="72"/>
      <c r="E13" s="18"/>
      <c r="F13" s="18"/>
    </row>
    <row r="14" spans="1:10" customFormat="1" ht="24.75" x14ac:dyDescent="0.25">
      <c r="A14" s="20"/>
      <c r="B14" s="21"/>
      <c r="C14" s="22"/>
      <c r="D14" s="23"/>
      <c r="E14" s="18"/>
      <c r="F14" s="18"/>
    </row>
    <row r="15" spans="1:10" ht="36.75" customHeight="1" x14ac:dyDescent="0.25">
      <c r="A15" s="1"/>
      <c r="B15" s="24" t="s">
        <v>9</v>
      </c>
      <c r="C15" s="24" t="s">
        <v>10</v>
      </c>
      <c r="D15" s="11" t="s">
        <v>11</v>
      </c>
      <c r="E15" s="25" t="s">
        <v>12</v>
      </c>
      <c r="F15" s="26" t="s">
        <v>13</v>
      </c>
      <c r="J15" s="27"/>
    </row>
    <row r="16" spans="1:10" s="33" customFormat="1" ht="25.5" customHeight="1" x14ac:dyDescent="0.25">
      <c r="A16" s="28"/>
      <c r="B16" s="29"/>
      <c r="C16" s="30"/>
      <c r="D16" s="31" t="s">
        <v>14</v>
      </c>
      <c r="E16" s="32"/>
      <c r="F16" s="32"/>
      <c r="J16" s="27"/>
    </row>
    <row r="17" spans="1:6" x14ac:dyDescent="0.25">
      <c r="A17" s="1"/>
      <c r="B17" s="24"/>
      <c r="C17" s="24"/>
      <c r="D17" s="11" t="s">
        <v>61</v>
      </c>
      <c r="E17" s="32"/>
      <c r="F17" s="32"/>
    </row>
    <row r="18" spans="1:6" s="33" customFormat="1" x14ac:dyDescent="0.25">
      <c r="A18" s="28"/>
      <c r="B18" s="34" t="s">
        <v>16</v>
      </c>
      <c r="C18" s="30">
        <v>1</v>
      </c>
      <c r="D18" s="35" t="s">
        <v>66</v>
      </c>
      <c r="E18" s="32"/>
      <c r="F18" s="32"/>
    </row>
    <row r="19" spans="1:6" s="33" customFormat="1" x14ac:dyDescent="0.25">
      <c r="A19" s="28"/>
      <c r="B19" s="34" t="s">
        <v>16</v>
      </c>
      <c r="C19" s="30">
        <f>C18+1</f>
        <v>2</v>
      </c>
      <c r="D19" s="35" t="s">
        <v>62</v>
      </c>
      <c r="E19" s="32"/>
      <c r="F19" s="32"/>
    </row>
    <row r="20" spans="1:6" s="33" customFormat="1" x14ac:dyDescent="0.25">
      <c r="A20" s="28"/>
      <c r="B20" s="34" t="s">
        <v>16</v>
      </c>
      <c r="C20" s="30">
        <f t="shared" ref="C20:C26" si="0">C19+1</f>
        <v>3</v>
      </c>
      <c r="D20" s="35" t="s">
        <v>53</v>
      </c>
      <c r="E20" s="32"/>
      <c r="F20" s="32"/>
    </row>
    <row r="21" spans="1:6" s="33" customFormat="1" x14ac:dyDescent="0.25">
      <c r="A21" s="28"/>
      <c r="B21" s="34" t="s">
        <v>16</v>
      </c>
      <c r="C21" s="30">
        <f t="shared" si="0"/>
        <v>4</v>
      </c>
      <c r="D21" s="35" t="s">
        <v>54</v>
      </c>
      <c r="E21" s="32"/>
      <c r="F21" s="32"/>
    </row>
    <row r="22" spans="1:6" s="33" customFormat="1" x14ac:dyDescent="0.25">
      <c r="A22" s="28"/>
      <c r="B22" s="34" t="s">
        <v>16</v>
      </c>
      <c r="C22" s="30">
        <f t="shared" si="0"/>
        <v>5</v>
      </c>
      <c r="D22" s="35" t="s">
        <v>55</v>
      </c>
      <c r="E22" s="32"/>
      <c r="F22" s="32"/>
    </row>
    <row r="23" spans="1:6" s="33" customFormat="1" x14ac:dyDescent="0.25">
      <c r="A23" s="28"/>
      <c r="B23" s="34" t="s">
        <v>16</v>
      </c>
      <c r="C23" s="30">
        <f t="shared" si="0"/>
        <v>6</v>
      </c>
      <c r="D23" s="35" t="s">
        <v>56</v>
      </c>
      <c r="E23" s="32"/>
      <c r="F23" s="32"/>
    </row>
    <row r="24" spans="1:6" s="33" customFormat="1" x14ac:dyDescent="0.25">
      <c r="A24" s="28"/>
      <c r="B24" s="34" t="s">
        <v>16</v>
      </c>
      <c r="C24" s="30">
        <f t="shared" si="0"/>
        <v>7</v>
      </c>
      <c r="D24" s="35" t="s">
        <v>57</v>
      </c>
      <c r="E24" s="32"/>
      <c r="F24" s="32"/>
    </row>
    <row r="25" spans="1:6" s="33" customFormat="1" x14ac:dyDescent="0.25">
      <c r="A25" s="28"/>
      <c r="B25" s="34" t="s">
        <v>16</v>
      </c>
      <c r="C25" s="30">
        <f t="shared" si="0"/>
        <v>8</v>
      </c>
      <c r="D25" s="35" t="s">
        <v>58</v>
      </c>
      <c r="E25" s="32"/>
      <c r="F25" s="32"/>
    </row>
    <row r="26" spans="1:6" s="33" customFormat="1" x14ac:dyDescent="0.25">
      <c r="A26" s="28"/>
      <c r="B26" s="34" t="s">
        <v>16</v>
      </c>
      <c r="C26" s="30">
        <f t="shared" si="0"/>
        <v>9</v>
      </c>
      <c r="D26" s="35" t="s">
        <v>59</v>
      </c>
      <c r="E26" s="32"/>
      <c r="F26" s="32"/>
    </row>
    <row r="27" spans="1:6" customFormat="1" x14ac:dyDescent="0.25">
      <c r="A27" s="36"/>
      <c r="B27" s="24"/>
      <c r="C27" s="24"/>
      <c r="D27" s="11" t="s">
        <v>63</v>
      </c>
      <c r="E27" s="32"/>
      <c r="F27" s="32"/>
    </row>
    <row r="28" spans="1:6" customFormat="1" x14ac:dyDescent="0.25">
      <c r="A28" s="36"/>
      <c r="B28" s="30" t="s">
        <v>16</v>
      </c>
      <c r="C28" s="30">
        <f>C26+1</f>
        <v>10</v>
      </c>
      <c r="D28" s="35" t="s">
        <v>37</v>
      </c>
      <c r="E28" s="32"/>
      <c r="F28" s="32"/>
    </row>
    <row r="29" spans="1:6" customFormat="1" ht="25.5" x14ac:dyDescent="0.25">
      <c r="A29" s="36"/>
      <c r="B29" s="30" t="s">
        <v>16</v>
      </c>
      <c r="C29" s="30">
        <f>C28+1</f>
        <v>11</v>
      </c>
      <c r="D29" s="35" t="s">
        <v>39</v>
      </c>
      <c r="E29" s="32"/>
      <c r="F29" s="32"/>
    </row>
    <row r="30" spans="1:6" customFormat="1" ht="38.25" x14ac:dyDescent="0.25">
      <c r="A30" s="36"/>
      <c r="B30" s="30" t="s">
        <v>16</v>
      </c>
      <c r="C30" s="30">
        <f t="shared" ref="C30:C31" si="1">C29+1</f>
        <v>12</v>
      </c>
      <c r="D30" s="35" t="s">
        <v>40</v>
      </c>
      <c r="E30" s="32"/>
      <c r="F30" s="32"/>
    </row>
    <row r="31" spans="1:6" customFormat="1" x14ac:dyDescent="0.25">
      <c r="A31" s="36"/>
      <c r="B31" s="30" t="s">
        <v>16</v>
      </c>
      <c r="C31" s="30">
        <f t="shared" si="1"/>
        <v>13</v>
      </c>
      <c r="D31" s="35" t="s">
        <v>41</v>
      </c>
      <c r="E31" s="32"/>
      <c r="F31" s="32"/>
    </row>
    <row r="32" spans="1:6" customFormat="1" x14ac:dyDescent="0.25">
      <c r="A32" s="36"/>
      <c r="B32" s="37"/>
      <c r="C32" s="37"/>
      <c r="D32" s="37"/>
      <c r="E32" s="19"/>
      <c r="F32" s="19"/>
    </row>
    <row r="33" spans="1:6" customFormat="1" x14ac:dyDescent="0.25">
      <c r="A33" s="36"/>
      <c r="B33" s="37"/>
      <c r="C33" s="37"/>
      <c r="D33" s="37"/>
      <c r="E33" s="19"/>
      <c r="F33" s="19"/>
    </row>
    <row r="34" spans="1:6" customFormat="1" x14ac:dyDescent="0.25">
      <c r="A34" s="36"/>
      <c r="B34" s="37"/>
      <c r="C34" s="37"/>
      <c r="D34" s="37"/>
      <c r="E34" s="19"/>
      <c r="F34" s="19"/>
    </row>
    <row r="35" spans="1:6" s="33" customFormat="1" x14ac:dyDescent="0.25">
      <c r="A35" s="36"/>
      <c r="B35" s="37"/>
      <c r="C35" s="37"/>
      <c r="D35" s="37"/>
      <c r="E35" s="19"/>
      <c r="F35" s="19"/>
    </row>
    <row r="36" spans="1:6" s="33" customFormat="1" x14ac:dyDescent="0.25">
      <c r="A36" s="36"/>
      <c r="B36" s="37"/>
      <c r="C36" s="37"/>
      <c r="D36" s="37"/>
      <c r="E36" s="19"/>
      <c r="F36" s="19"/>
    </row>
    <row r="37" spans="1:6" customFormat="1" x14ac:dyDescent="0.25">
      <c r="A37" s="36"/>
      <c r="B37" s="37"/>
      <c r="C37" s="37"/>
      <c r="D37" s="37"/>
      <c r="E37" s="19"/>
      <c r="F37" s="19"/>
    </row>
    <row r="38" spans="1:6" customFormat="1" x14ac:dyDescent="0.25">
      <c r="A38" s="36"/>
      <c r="B38" s="37"/>
      <c r="C38" s="37"/>
      <c r="D38" s="37"/>
      <c r="E38" s="19"/>
      <c r="F38" s="19"/>
    </row>
    <row r="39" spans="1:6" customFormat="1" x14ac:dyDescent="0.25">
      <c r="A39" s="36"/>
      <c r="B39" s="37"/>
      <c r="C39" s="37"/>
      <c r="D39" s="37"/>
      <c r="E39" s="19"/>
      <c r="F39" s="19"/>
    </row>
    <row r="40" spans="1:6" customFormat="1" x14ac:dyDescent="0.25">
      <c r="A40" s="36"/>
      <c r="B40" s="37"/>
      <c r="C40" s="37"/>
      <c r="D40" s="37"/>
      <c r="E40" s="19"/>
      <c r="F40" s="19"/>
    </row>
    <row r="41" spans="1:6" customFormat="1" x14ac:dyDescent="0.25">
      <c r="A41" s="36"/>
      <c r="B41" s="37"/>
      <c r="C41" s="37"/>
      <c r="D41" s="37"/>
      <c r="E41" s="19"/>
      <c r="F41" s="19"/>
    </row>
    <row r="42" spans="1:6" s="38" customFormat="1" x14ac:dyDescent="0.25">
      <c r="B42" s="37"/>
      <c r="C42" s="37"/>
      <c r="D42" s="37"/>
      <c r="E42" s="19"/>
      <c r="F42" s="19"/>
    </row>
    <row r="43" spans="1:6" s="38" customFormat="1" x14ac:dyDescent="0.25">
      <c r="B43" s="37"/>
      <c r="C43" s="37"/>
      <c r="D43" s="37"/>
      <c r="E43" s="19"/>
      <c r="F43" s="19"/>
    </row>
    <row r="44" spans="1:6" s="38" customFormat="1" x14ac:dyDescent="0.25">
      <c r="B44" s="37"/>
      <c r="C44" s="37"/>
      <c r="D44" s="37"/>
      <c r="E44" s="19"/>
      <c r="F44" s="19"/>
    </row>
    <row r="45" spans="1:6" s="38" customFormat="1" x14ac:dyDescent="0.25">
      <c r="B45" s="37"/>
      <c r="C45" s="37"/>
      <c r="D45" s="37"/>
      <c r="E45" s="19"/>
      <c r="F45" s="19"/>
    </row>
    <row r="46" spans="1:6" s="38" customFormat="1" x14ac:dyDescent="0.25">
      <c r="B46" s="37"/>
      <c r="C46" s="37"/>
      <c r="D46" s="37"/>
      <c r="E46" s="19"/>
      <c r="F46" s="19"/>
    </row>
  </sheetData>
  <sheetProtection formatRows="0"/>
  <mergeCells count="7">
    <mergeCell ref="B13:D13"/>
    <mergeCell ref="C4:D4"/>
    <mergeCell ref="C5:D5"/>
    <mergeCell ref="C6:D6"/>
    <mergeCell ref="C7:D7"/>
    <mergeCell ref="B11:D11"/>
    <mergeCell ref="B12:D12"/>
  </mergeCells>
  <pageMargins left="0.19685039370078741" right="0.19685039370078741" top="0.39370078740157483" bottom="0.39370078740157483" header="0.31496062992125984" footer="0.19685039370078741"/>
  <pageSetup paperSize="9" scale="52" fitToHeight="0" orientation="landscape" r:id="rId1"/>
  <headerFooter scaleWithDoc="0"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6</vt:i4>
      </vt:variant>
    </vt:vector>
  </HeadingPairs>
  <TitlesOfParts>
    <vt:vector size="9" baseType="lpstr">
      <vt:lpstr>RESUM</vt:lpstr>
      <vt:lpstr>LOT 1 - Videolaringoscopi</vt:lpstr>
      <vt:lpstr>LOT 2 - Compressor abdominal</vt:lpstr>
      <vt:lpstr>'LOT 1 - Videolaringoscopi'!_3Àrea_d_impressió</vt:lpstr>
      <vt:lpstr>'LOT 2 - Compressor abdominal'!_3Àrea_d_impressió</vt:lpstr>
      <vt:lpstr>'LOT 1 - Videolaringoscopi'!Àrea_d'impressió</vt:lpstr>
      <vt:lpstr>'LOT 2 - Compressor abdominal'!Àrea_d'impressió</vt:lpstr>
      <vt:lpstr>'LOT 1 - Videolaringoscopi'!Títols_per_imprimir</vt:lpstr>
      <vt:lpstr>'LOT 2 - Compressor abdominal'!Títols_per_imprimir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Lalana Cruz, Raquel</dc:creator>
  <cp:lastModifiedBy>Martin Martin, Maria Pilar</cp:lastModifiedBy>
  <dcterms:created xsi:type="dcterms:W3CDTF">2026-08-12T12:27:09Z</dcterms:created>
  <dcterms:modified xsi:type="dcterms:W3CDTF">2026-08-14T11:58:29Z</dcterms:modified>
</cp:coreProperties>
</file>