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DADES\Expedients\ANY 2026\1-RiM 2026\2 Quadre electric terciari TGN nord\04_Presupost\"/>
    </mc:Choice>
  </mc:AlternateContent>
  <xr:revisionPtr revIDLastSave="0" documentId="13_ncr:1_{19369970-1156-4A64-9E7C-456A1A303DF5}" xr6:coauthVersionLast="47" xr6:coauthVersionMax="47" xr10:uidLastSave="{00000000-0000-0000-0000-000000000000}"/>
  <bookViews>
    <workbookView xWindow="-120" yWindow="-120" windowWidth="29040" windowHeight="15720" xr2:uid="{00000000-000D-0000-FFFF-FFFF00000000}"/>
  </bookViews>
  <sheets>
    <sheet name="T-PRES" sheetId="2" r:id="rId1"/>
    <sheet name="T-APU" sheetId="7" r:id="rId2"/>
    <sheet name="T-SMP" sheetId="8" r:id="rId3"/>
    <sheet name="T-DIM"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4" i="2" l="1"/>
  <c r="H126" i="2"/>
  <c r="H134" i="2"/>
  <c r="H135" i="2" s="1"/>
  <c r="H141" i="2"/>
  <c r="H142" i="2" s="1"/>
  <c r="J13" i="7"/>
  <c r="J14" i="7"/>
  <c r="J15" i="7"/>
  <c r="K16" i="7"/>
  <c r="K17" i="7"/>
  <c r="K18" i="7" s="1"/>
  <c r="K11" i="7" s="1"/>
  <c r="J22" i="7"/>
  <c r="J23" i="7"/>
  <c r="J24" i="7"/>
  <c r="J25" i="7"/>
  <c r="K26" i="7"/>
  <c r="K27" i="7"/>
  <c r="K28" i="7" s="1"/>
  <c r="K20" i="7" s="1"/>
  <c r="J32" i="7"/>
  <c r="J33" i="7"/>
  <c r="J34" i="7"/>
  <c r="K35" i="7"/>
  <c r="K36" i="7"/>
  <c r="K37" i="7"/>
  <c r="K30" i="7" s="1"/>
  <c r="J41" i="7"/>
  <c r="J42" i="7"/>
  <c r="K43" i="7"/>
  <c r="K44" i="7"/>
  <c r="K45" i="7"/>
  <c r="K39" i="7" s="1"/>
  <c r="G16" i="9"/>
  <c r="G14" i="9" s="1"/>
  <c r="G18" i="9"/>
  <c r="G20" i="9"/>
  <c r="G24" i="9"/>
  <c r="G22" i="9" s="1"/>
  <c r="G28" i="9"/>
  <c r="G26" i="9" s="1"/>
  <c r="G36" i="9"/>
  <c r="G34" i="9" s="1"/>
  <c r="G38" i="9"/>
  <c r="G40" i="9"/>
  <c r="G43" i="9"/>
  <c r="G42" i="9" s="1"/>
  <c r="G47" i="9"/>
  <c r="G45" i="9" s="1"/>
  <c r="G48" i="9"/>
  <c r="G50" i="9"/>
  <c r="G52" i="9"/>
  <c r="G53" i="9"/>
  <c r="G54" i="9"/>
  <c r="G55" i="9"/>
  <c r="G56" i="9"/>
  <c r="G57" i="9"/>
  <c r="G61" i="9"/>
  <c r="G59" i="9" s="1"/>
  <c r="G63" i="9"/>
  <c r="G65" i="9"/>
  <c r="G66" i="9"/>
  <c r="G70" i="9"/>
  <c r="G68" i="9" s="1"/>
  <c r="G71" i="9"/>
  <c r="G74" i="9"/>
  <c r="G73" i="9" s="1"/>
  <c r="G76" i="9"/>
  <c r="G77" i="9"/>
  <c r="G85" i="9"/>
  <c r="G83" i="9" s="1"/>
  <c r="G89" i="9"/>
  <c r="G87" i="9" s="1"/>
  <c r="G93" i="9"/>
  <c r="G91" i="9" s="1"/>
  <c r="G95" i="9"/>
  <c r="G97" i="9"/>
  <c r="G101" i="9"/>
  <c r="G99" i="9" s="1"/>
  <c r="G105" i="9"/>
  <c r="G103" i="9" s="1"/>
  <c r="G109" i="9"/>
  <c r="G107" i="9" s="1"/>
  <c r="G111" i="9"/>
  <c r="G113" i="9"/>
  <c r="G117" i="9"/>
  <c r="G115" i="9" s="1"/>
  <c r="G121" i="9"/>
  <c r="G119" i="9" s="1"/>
  <c r="G125" i="9"/>
  <c r="G123" i="9" s="1"/>
  <c r="G127" i="9"/>
  <c r="G129" i="9"/>
  <c r="G133" i="9"/>
  <c r="G131" i="9" s="1"/>
  <c r="G137" i="9"/>
  <c r="G135" i="9" s="1"/>
  <c r="G145" i="9"/>
  <c r="G143" i="9" s="1"/>
  <c r="G147" i="9"/>
  <c r="G148" i="9"/>
  <c r="G155" i="9"/>
  <c r="G154" i="9" s="1"/>
  <c r="G170" i="9"/>
  <c r="G169" i="9" s="1"/>
  <c r="G181" i="9"/>
  <c r="G180" i="9" s="1"/>
  <c r="G185" i="9"/>
  <c r="G186" i="9"/>
  <c r="G189" i="9"/>
  <c r="G188" i="9" s="1"/>
  <c r="G193" i="9"/>
  <c r="G191" i="9" s="1"/>
  <c r="G196" i="9"/>
  <c r="G195" i="9" s="1"/>
  <c r="G202" i="9"/>
  <c r="G203" i="9"/>
  <c r="G226" i="9"/>
  <c r="G225" i="9" s="1"/>
  <c r="H127" i="2"/>
  <c r="H125" i="2"/>
  <c r="H123" i="2"/>
  <c r="H122" i="2"/>
  <c r="H128" i="2" s="1"/>
  <c r="H121" i="2"/>
  <c r="H114" i="2"/>
  <c r="H115" i="2" s="1"/>
  <c r="H107" i="2"/>
  <c r="H108" i="2" s="1"/>
  <c r="H100" i="2"/>
  <c r="H99" i="2"/>
  <c r="H98" i="2"/>
  <c r="H97" i="2"/>
  <c r="H96" i="2"/>
  <c r="H95" i="2"/>
  <c r="H94" i="2"/>
  <c r="H93" i="2"/>
  <c r="H92" i="2"/>
  <c r="H91" i="2"/>
  <c r="H101" i="2" s="1"/>
  <c r="H84" i="2"/>
  <c r="H83" i="2"/>
  <c r="H82" i="2"/>
  <c r="H81" i="2"/>
  <c r="H80" i="2"/>
  <c r="H79" i="2"/>
  <c r="H78" i="2"/>
  <c r="H77" i="2"/>
  <c r="H76" i="2"/>
  <c r="H75" i="2"/>
  <c r="H85" i="2" s="1"/>
  <c r="H68" i="2"/>
  <c r="H69" i="2" s="1"/>
  <c r="H61" i="2"/>
  <c r="H60" i="2"/>
  <c r="H62" i="2" s="1"/>
  <c r="H54" i="2"/>
  <c r="H53" i="2"/>
  <c r="H52" i="2"/>
  <c r="H51" i="2"/>
  <c r="H50" i="2"/>
  <c r="H49" i="2"/>
  <c r="H48" i="2"/>
  <c r="H47" i="2"/>
  <c r="H46" i="2"/>
  <c r="H45" i="2"/>
  <c r="H44" i="2"/>
  <c r="H43" i="2"/>
  <c r="H42" i="2"/>
  <c r="H41" i="2"/>
  <c r="H40" i="2"/>
  <c r="H55" i="2" s="1"/>
  <c r="H33" i="2"/>
  <c r="H32" i="2"/>
  <c r="H31" i="2"/>
  <c r="H30" i="2"/>
  <c r="H29" i="2"/>
  <c r="H28" i="2"/>
  <c r="H27" i="2"/>
  <c r="H26" i="2"/>
  <c r="H25" i="2"/>
  <c r="H24" i="2"/>
  <c r="H34" i="2" s="1"/>
  <c r="H17" i="2"/>
  <c r="H16" i="2"/>
  <c r="H15" i="2"/>
  <c r="H14" i="2"/>
  <c r="H144" i="2" l="1"/>
  <c r="H18" i="2"/>
</calcChain>
</file>

<file path=xl/sharedStrings.xml><?xml version="1.0" encoding="utf-8"?>
<sst xmlns="http://schemas.openxmlformats.org/spreadsheetml/2006/main" count="1599" uniqueCount="612">
  <si>
    <t>Quadre electric Nou 'CCM3', terciari, recirculació, exces i flotants TGN nord</t>
  </si>
  <si>
    <t>PRESSUPOST</t>
  </si>
  <si>
    <t>Preu</t>
  </si>
  <si>
    <t>Amidament</t>
  </si>
  <si>
    <t>Import</t>
  </si>
  <si>
    <t>Obra</t>
  </si>
  <si>
    <t>01</t>
  </si>
  <si>
    <t>CCM3 EDAR TGN NORD</t>
  </si>
  <si>
    <t>Capítol</t>
  </si>
  <si>
    <t>CASETA CCM3</t>
  </si>
  <si>
    <t>Subcapítol</t>
  </si>
  <si>
    <t>Acondicionament del terreny</t>
  </si>
  <si>
    <t>01.01.01</t>
  </si>
  <si>
    <t>E2213122</t>
  </si>
  <si>
    <t>m3</t>
  </si>
  <si>
    <t>Excavació per a rebaix en capa de terra vegetal, realitzada amb pala excavadora i càrrega directa sobre camió</t>
  </si>
  <si>
    <t>E2216252</t>
  </si>
  <si>
    <t>Excavació de terres per a buidat de soterrani, de fins a 3 m de fondària, en terreny fluix (SPT &lt;20), realitzada amb pala excavadora i càrrega indirecta sobre camió</t>
  </si>
  <si>
    <t>E2241100</t>
  </si>
  <si>
    <t>m2</t>
  </si>
  <si>
    <t>Repàs de sols i parets de rases, pous i recalçats fins a 1,5 m de fondària</t>
  </si>
  <si>
    <t>E2R45035</t>
  </si>
  <si>
    <t>Càrrega amb mitjans mecànics i transport de terres a instal·lació autoritzada de gestió de residus, amb camió de 7 t, amb un recorregut de més de 2 i fins a 5 km</t>
  </si>
  <si>
    <t>TOTAL</t>
  </si>
  <si>
    <t>02</t>
  </si>
  <si>
    <t>Obra civil</t>
  </si>
  <si>
    <t>01.01.02</t>
  </si>
  <si>
    <t>E3Z112P1</t>
  </si>
  <si>
    <t>Capa de neteja i anivellament de 10 cm de gruix de formigó HL-150/P/20 de consistència plàstica i grandària màxima del granulat 20 mm, abocat des de camió</t>
  </si>
  <si>
    <t>145C32DB</t>
  </si>
  <si>
    <t>Llosa de formigó armat, horitzontal, de 20 cm de gruix amb muntatge i desmuntatge d'encofrat per a lloses, a una alçària &lt;= 5 m, amb tauler de fusta de pi folrat amb tauler fenòlic per a deixar el formigó vist, amb una quantia de 1,1 m2/m2, formigó HA-30/B/10/IIIa, abocat amb bomba i armadura AP500 S d'acer en barres corrugades amb una quantia de 20 kg/m2</t>
  </si>
  <si>
    <t>XAI-P-01</t>
  </si>
  <si>
    <t>U</t>
  </si>
  <si>
    <t>Porta de perfils d'acer inoxidable, amb bastiment i dues fulles batents, amb perfil d'acer inoxidable AISI 316 amb acabat sorrejat, per a un buit d'obra de 250x250 cm amb reixes de ventilació</t>
  </si>
  <si>
    <t>1618H311</t>
  </si>
  <si>
    <t>Paret divisòria per a revestir de 15 cm de gruix de bloc foradat de morter ciment, de 400x150x200 mm, llis, categoria I segons la norma UNE-EN 771-3 , col·locat amb morter mixt 1:2:10 de ciment pòrtland amb filler calcari, traves, brancals i blocs massissats amb formigó HA-25/P/20/I de consistència plàstica i grandària màxima del granulat 20 mm, col·locat manualment, per a parets de blocs de morter de ciment i acer en barres corrugades B500S de límit elàstic &gt;= 500 N/mm2 per a l'armadura de parets de blocs de morter de ciment</t>
  </si>
  <si>
    <t>P442-DG26</t>
  </si>
  <si>
    <t>kg</t>
  </si>
  <si>
    <t>Acer S275JR segons UNE-EN 10025-2, per a bigues i pilars formades per peça simple, en perfils laminats en calent sèrie L, LD, T, rodó, quadrat, rectangular i planxa, amb una capa d'imprimació antioxidant, col·locat a l'obra</t>
  </si>
  <si>
    <t>15113TFF</t>
  </si>
  <si>
    <t>Coberta invertida amb pendents de formigó cel·lular, capa separadora, impermeabilització amb una membrana d'una làmina de PVC flexible no resistent a la intempèrie, aïllament amb plaques de poliestirè extruït de gruix 70 mm, capa separadora amb geotèxtil i acabat amb un paviment de terratzo sobre suports a connectar amb edifici existen mitjançant un voladís</t>
  </si>
  <si>
    <t>E81122E2</t>
  </si>
  <si>
    <t>Arrebossat a bona vista sobre parament vertical interior, a més de 3,00 m d'alçària, amb morter de ciment 1:4, elaborat a l'obra amb formigonera de 165 l, remolinat</t>
  </si>
  <si>
    <t>K881P168</t>
  </si>
  <si>
    <t>Arrebossat amb morter monocapa (OC) de ciment, de designació CSIV W2, segons la norma UNE-EN 998-1, col·locat manualment sobre paraments sense revestir i acabat amb granulat projectat</t>
  </si>
  <si>
    <t>PAI000001</t>
  </si>
  <si>
    <t>u</t>
  </si>
  <si>
    <t>Construcció perico i instal·lació canalitzaciones quadre. Treballs per a la realització de la canalització encastada en solera de formigó per a pas de cablejat</t>
  </si>
  <si>
    <t>PAI000002</t>
  </si>
  <si>
    <t>Construcció guall d'acces a la sala</t>
  </si>
  <si>
    <t>03</t>
  </si>
  <si>
    <t>Equipament Serveis</t>
  </si>
  <si>
    <t>01.01.03</t>
  </si>
  <si>
    <t>PG47-EM8T</t>
  </si>
  <si>
    <t>Interruptor automàtic magnetotèrmic de 32 A d'intensitat nominal, tipus PIA corba C, tetrapolar (4P), de 6000 A de poder de tall segons UNE-EN 60898 i de 10 kA de poder de tall segons UNE-EN 60947-2, de 4 mòduls DIN de 18 mm d'amplària, muntat en perfil DIN</t>
  </si>
  <si>
    <t>PG47-ELX1</t>
  </si>
  <si>
    <t>Interruptor automàtic magnetotèrmic de 16 A d'intensitat nominal, tipus PIA corba C, bipolar (1P+N), de 3000 A de poder de tall segons UNE-EN 60898, de 2 mòduls DIN de 18 mm d'amplària, muntat en perfil DIN</t>
  </si>
  <si>
    <t>PG47-ELQC</t>
  </si>
  <si>
    <t>Interruptor automàtic magnetotèrmic de 10 A d'intensitat nominal, tipus PIA corba C, bipolar (1P+N), de 6000 A de poder de tall segons UNE-EN 60898 i de 10 kA de poder de tall segons UNE-EN 60947-2, de 2 mòduls DIN de 18 mm d'amplària, muntat en perfil DIN</t>
  </si>
  <si>
    <t>PG47-EM58</t>
  </si>
  <si>
    <t>Interruptor automàtic magnetotèrmic de 25 A d'intensitat nominal, tipus PIA corba C, tetrapolar (4P), de 6000 A de poder de tall segons UNE-EN 60898, de 4 mòduls DIN de 18 mm d'amplària, muntat en perfil DIN</t>
  </si>
  <si>
    <t>PG33-E4LZ</t>
  </si>
  <si>
    <t>m</t>
  </si>
  <si>
    <t>Cable amb conductor de coure de tensió assignada0,6/1 kV, de designació RV-K, construcció segons norma UNE 21123-2, tripolar, de secció 3x6 mm2, amb coberta del cable de PVC, classe de reacció al foc Eca segons la norma UNE-EN 50575, col·locat en canal o safata</t>
  </si>
  <si>
    <t>PG33-E410</t>
  </si>
  <si>
    <t>Cable amb conductor de coure de tensió assignada0,6/1 kV, de designació RV-K, construcció segons norma UNE 21123-2, tripolar, de secció 3x1,5 mm2, amb coberta del cable de PVC, classe de reacció al foc Eca segons la norma UNE-EN 50575, col·locat en canal o safata</t>
  </si>
  <si>
    <t>PG33-E411</t>
  </si>
  <si>
    <t>Cable amb conductor de coure de tensió assignada0,6/1 kV, de designació RV-K, construcció segons norma UNE 21123-2, tripolar, de secció 3x2,5 mm2, amb coberta del cable de PVC, classe de reacció al foc Eca segons la norma UNE-EN 50575, col·locat en canal o safata</t>
  </si>
  <si>
    <t>PG33-E412</t>
  </si>
  <si>
    <t>Cable amb conductor de coure de tensió assignada0,6/1 kV, de designació RV-K, construcció segons norma UNE 21123-2, tripolar, de secció 3x4 mm2, amb coberta del cable de PVC, classe de reacció al foc Eca segons la norma UNE-EN 50575, col·locat en canal o safata</t>
  </si>
  <si>
    <t>EHA1U050</t>
  </si>
  <si>
    <t>Llum industrial amb 1 tub fluorescent compacte de 13 W, amb xassís de fosa d'alumini, muntat amb suport mural</t>
  </si>
  <si>
    <t>EG151312</t>
  </si>
  <si>
    <t>Caixa de derivació quadrada de plàstic, de 85x85 mm, amb grau de protecció IP-40, muntada superficialment</t>
  </si>
  <si>
    <t>EG21291H</t>
  </si>
  <si>
    <t>Tub rígid de PVC, de 32 mm de diàmetre nominal, aïllant i no propagador de la flama, amb una resistència a l'impacte de 2 J, resistència a compressió de 1250 N i una rigidesa dielèctrica de 2000 V, amb unió roscada i muntat superficialment</t>
  </si>
  <si>
    <t>EG63B153IU1K</t>
  </si>
  <si>
    <t>Presa de corrent bipolar amb presa de terra lateral, (2P+T), 16 A 250 V, amb tapa, preu alt ref. 73432-53 de la serie Bases endoll Simon 73 LOFT de SIMON , muntada superficialment</t>
  </si>
  <si>
    <t>EG62D1EK</t>
  </si>
  <si>
    <t>Interruptor, bipolar (2P), 16 AX/250 V, amb tecla i amb caixa de superfície estanca, amb grau de protecció IP-55, preu alt, muntat superficialment</t>
  </si>
  <si>
    <t>PG6N-6Q12</t>
  </si>
  <si>
    <t>Presa de corrent industrial de tipus semiencastat, 3P+N+T, de 32 A i 380-415 V de tensió nominal segons norma UNE-EN 60309-1, amb grau de protecció d'IP-44, col.locada</t>
  </si>
  <si>
    <t>PA0000019</t>
  </si>
  <si>
    <t>llum d'emergecia i extintor</t>
  </si>
  <si>
    <t>ESCOMESA ELECTRICA</t>
  </si>
  <si>
    <t>01.02</t>
  </si>
  <si>
    <t>GG840005</t>
  </si>
  <si>
    <t>ut</t>
  </si>
  <si>
    <t>Subministrament de un cubicle extraible per a una alimentació de 80A per un armari CCM tipus OKKEN de Schneider Electric, per alimentació de quadre électric del nou CCM3. Incloent proteccions magnetotèrmica i diferencial, completament muntat i cablejat. Incloent el cablejat de senyals de comandament entre el cubicle i el PLC de control de l'armari CCM, programació de les senyals d'entrada i sortida,  treballs de posada en marxa, programació i comprovacions de correcte funcionament i activació d'alarmes, implantació en el sistema de control i gestió d'EMATSA. Tot segons estàndard d'Ematsa.</t>
  </si>
  <si>
    <t>PG33-E41O</t>
  </si>
  <si>
    <t>Cable con conductor de cobre de tensión asignada0,6/ 1kV, de designación RV-K, construcción según norma UNE 21123-2, tetrapolar, de sección 4x35 mm2, con cubierta del cable de PVC, clase de reacción al fuego Eca según la norma UNE-EN 50575, colocado en canal o bandeja</t>
  </si>
  <si>
    <t>INSTALACIONS ELECTRIQUES</t>
  </si>
  <si>
    <t>Conexió terra caseta</t>
  </si>
  <si>
    <t>01.03.01</t>
  </si>
  <si>
    <t>PGD5-61UP</t>
  </si>
  <si>
    <t>Red de conexión a tierra con 4 piquetas de acero, de 1500 mm de longitud, de d 14,6 mm, con recubrimiento de cobre de 300 µm y clavadas al suelo, incluye la caja estanca de comprobación de PVC colocada superficialmente y conductor de cobre desnudo de 35 mm2 de sección</t>
  </si>
  <si>
    <t>Armari elèctric</t>
  </si>
  <si>
    <t>01.03.02</t>
  </si>
  <si>
    <t>PG10AR1</t>
  </si>
  <si>
    <t>Suministre, muntatge i conexionat d'un armari format per:
	* 2 x Mòdul armario elèctric d'acer de 1200 d'amplada, 2000 d'alçada i 500 de profunditat amb sòcol de 200mm.
	* 2 x Bastidor rack Schneider Electric BMEXBP1200H CC, M580, Rack Eth 12 Pos.
	* 1 x Kit extensió bastidor Schneider Electric BMXXBE2005 M340, Kit, 2xTSXTLYEX, 2xBMXXBE1000, 1xBMXXB.
	* 2 x Mòdul font alimentació Schneider Electric BMXCPS3500H M340 FA100/240VCA 36W.
	* 1 x Mòdul procesador Schneider Electric M580 BMEP581020H Eth, 1024D, 256A, No RIO.
	* 2 x Mòdul entrades digitals Schneider Electric BMXDDI6402KH CC,M340,64 ED,24vDC (2x40P).
	* 4 x Cable prefabricat Schneider Electric BMXFCW303 M340,Borner 40P+Precable 2x20 fils 3m.
	* 3 x Mòdul sortides digitals Schneider Electric BMXDDO1602H M340,16 SD,TRT,24vDC,LogPos (20P).
	* 3 x Borner + cable Schneider Electric BMXFTW301 M340, Borner 20P+Precable 3m.
	* 2 x Mòdul entrades analògiques Schneider Electric BMXAMI0810 CC, M340, 08 EA 16b, Aisl, 10v, 20mA.
	* 2 x Borner + cable Schneider Electric BMXFTW308S M340, Borner 28P+Precable Apant 3m.
	* 3 x Mòdul entrades analògiques Schneider Electric BMXAMO0410H CC, M340, 04 SA 15b+sig, Aisl, 10v, 20mA.
	* 3 x Borner + cable Schneider Electric BMXFTW301S M340, Bornero 20P+Precable, Apant 3m.
	* 1 x CENTRAL MEDIDA Schneider Electric METSEPM5320 Central de mesura - Ethernet, 31 H, 256K 2DI/2DO, 35 alarmes.
	* 1 x Commutador Ethernet gestionable Schneider Electric MCSESM063F2CU0 TCP/IP 4x10/100 BASE-TX RJ45 + 2x100BASE-FX(MULTIMODOMODO).
	* 2 x Commutador Ethernet no gestionable Schneider Electric MCSESU083FN0 TCP/IP 8x10/100 BASE-TX RJ45.
	* 1 x TOUCHPANEL HMI Schneider Electric HMIGTO5310.
	* 1 x Pasarela Ethernet a MODBUS Schneider Electric PAS600L ESX PANEL SERVER UNIVERSAL 24VDC.
Proteccions i control de variadors:
	* 2 x Per a variador de freqüència 4kW Alimentació BW
	* 2 x Per a Variador de freqüència 1,5kW Alimentació ultrafiltració
	* 1 x Per a Variador de freqüència 7kW Bomba grup pressió
	* 3 x Per a Variador de freqüència 5,5kW Recirculació de fangs
	* 3 x Per a Variador de freqüència 7,5kW Bomba fangs en excés
Proteccions i control d'arrencadors: 
	* 2 x Per a Arrencador 2.2kW Bomba fangs flotants
Proteccions i control amb sistema Tesis T amb pantalla de control (LTMR+LTME+LTMCU)
	* 2 x Schneider Electric Tesys T(LTMR+LTME+LTMCU) 1,85kW Bomba alimentació prefiltre.
	* 1 x Schneider Electric Tesys T(LTMR+LTME+LTMCU) 0,37kW Bomba recirculació permeat.
Proteccions i control de motors monofàsics:
	* 5 x 0,37 kW Bomba dosificadora.
Alimentacions composades de diferencial + magnetotèrmic:
	* 4 x 2P 2A Alimentacions cabalímetres.
	* 2 x 2P 16A Alimentació tomamostres i endolls.
	* 1 x 3P 16A Endolls.
	* 4 x 2P 6A Alimentacions 230Vac, Il·luminacions i endolls.
Diversos:
	* 3 x relé 4 commutats.
	* 3 x Adaptador sensor nivell Endress Hauser FTW235</t>
  </si>
  <si>
    <t>EG7FMM4000</t>
  </si>
  <si>
    <t>Variador de freqüència per a control de velocitat del motor, amb entrada trifasica 400 V i sortida trifàsica 400 V, de 4 kW de potència, SCHNEIDER Altivar ATV650U40N4 o equivalent, control amb display led i bus de dades integrat, amb grau de protecció IP 55, muntat superficialment o en quadre, connectat a línies elèctriques i de control i configurat.</t>
  </si>
  <si>
    <t>EG7FMM1500</t>
  </si>
  <si>
    <t>Variador de freqüència per a control de velocitat del motor, amb entrada trifasica 400 V i sortida trifàsica 400 V, de 1,5 kW de potència, SCHNEIDER Altivar ATV650U15N o equivalente, control amb display led i bus de dades integrat, amb grau de protecció IP 55, muntat superficialment o en quadre, connectat a línies elèctriques i de control i configurat.</t>
  </si>
  <si>
    <t>EG7FMM7500</t>
  </si>
  <si>
    <t>Variador de freqüència per a control de velocitat del motor, amb entrada trifasica 400 V i sortida trifàsica 400 V, de 7,5 kW de potència, SCHNEIDER Altivar ATV650U75N o equivalente, control amb display led i bus de dades integrat, amb grau de protecció IP 55, muntat superficialment o en quadre, connectat a línies elèctriques i de control i configurat.</t>
  </si>
  <si>
    <t>EG7FAT2200</t>
  </si>
  <si>
    <t>Arrencador suau per a control de motor amb entrada trifàsica de 400V i potencia nominal de 2.2kW.
Inclou tarjeta de comunicacions Ethernet acessoria VW3A3720 ATV Process ETHERNET IP/MODBUS TCP</t>
  </si>
  <si>
    <t>PAIL102</t>
  </si>
  <si>
    <t>Suministre de les plaques Telequick necessàries i treballs de instal·lació de plaques, variadors i equips i el seu connexionat. Instal·lació de safates per passar cables de connexió. Comprovació del correcte funcionament de totes les senyals d'entrada i sortida corresponents al PLC. Inclou suministre de cables i accessoris de connexió, fixació, marcatge i tot material necessari.</t>
  </si>
  <si>
    <t>PA00006</t>
  </si>
  <si>
    <t>Programació del PLC del nou CCM3 amb les senyals necessaries de control i visualitzación en pantalla local i SCADA.
Els treballs els ha de realitzar un tecnic amb qualificació Ecoextruxture de Scheider electric</t>
  </si>
  <si>
    <t>PA00002</t>
  </si>
  <si>
    <t>Servidor virtual web de control:
Subministrament de llicència de tipus Client de Visualització per el software PlantSCADA. Per l'ampliació de les connexions realitzades des de xarxes remotes de l'empresa amb connexions segures en zona DMZ</t>
  </si>
  <si>
    <t>PA00008</t>
  </si>
  <si>
    <t>Subministrament , muntatge i posta en marxa de dos quadres de vigilància
Cada un dels dos quadres es composa dels elements següents: 
-Sistema de captació: Càmera IP tipus Hanwha QNO-6082R amb suport per a exterior Hanwha SBO-147B, o Dahua DH-IPC-HFWSP-S-S2 amb suport per a exterior Dahua PFA134, o equivalent, amb protecció adequada per a entorns humits, connectada mitjançant 100 metres de cable Ethernet Cat6 FTP apantallat.
-	Sistema de xarxa i alimentació: Switch PoE de xarxa Ethernet Teltonika TSW200 o equivalent, que alimenta la càmera i gestiona la senyal de vídeo a través del propi cable de xarxa.
-	Sistema de visualització: Decodificador de vídeo Hanwha Techwin SPD-151 o SPD-152 o equivalent, i monitor de 19´´ Dahua LM19-L200N o Hanwha SMT-1935 o equivalent, connectats mitjançant cable HDMI de 2 metres.
-	Armari i protecció: Tots els equips s'allotgen en un armari de polièster amb finestra transparent tipus Rittal AX 1479000, o Schneider Thalasa NSYPLM86TG, o equivalent, que protegeix els equips de l'ambient agressiu i permet la visualització del monitor sense necessitat d'obrir el quadre.
-	Instal·lació elèctrica: La instal·lació dins l'armari inclou protecció magnetotèrmica i diferencial Schneider ACTI 9 o equivalent, quatre preses Schuko per a l'alimentació dels equips, carril DIN per al muntatge dels elements de protecció, borns de connexió per a l'escomesa de 230 Vac amb terra, i latiguillos Ethernet RJ45 Cat6 de 2 metres per a la interconnexió dels equips, garantint la seguretat elèctrica de la instal·lació.</t>
  </si>
  <si>
    <t>PA00007</t>
  </si>
  <si>
    <t>Subministrament de consola amb commutador KVM de 8 ports, pantalla LCD de 17´´ i teclat amb touchpad ATEN CL5708M</t>
  </si>
  <si>
    <t>Cablejat</t>
  </si>
  <si>
    <t>01.03.03</t>
  </si>
  <si>
    <t>PG33-E41E</t>
  </si>
  <si>
    <t>Cable con conductor de cobre de tensión asignada0,6/ 1kV, de designación RV-K, construcción según norma UNE 21123-2, tetrapolar, de sección 4x2,5 mm2, con cubierta del cable de PVC, clase de reacción al fuego Eca según la norma UNE-EN 50575, colocado en canal o bandeja</t>
  </si>
  <si>
    <t>PG33-E45I</t>
  </si>
  <si>
    <t>Cable con conductor de cobre de tensión asignada0,6/ 1kV, de designación RZ1-K (AS), construcción según norma UNE 21123-4, multipolar, de sección 16x1,5 mm2, con cubierta del cable de poliolefinas, clase de reacción al fuego Cca-s1b, d1, a1 según la norma UNE-EN 50575 con baja emisión humos, colocado en canal o bandeja</t>
  </si>
  <si>
    <t>EG31AP10015</t>
  </si>
  <si>
    <t>Conductor de designació UNE RVKV-K Eca,  0,6/1 kV, apantallat, de secció 10x1,5 mm2, segons UNE-21123-2,  col·locat en safata i/o tub, inclos part proporcional de tub rigid i/o corrugat, regletes, caixes connexions i accesoris.</t>
  </si>
  <si>
    <t>PG33-IDSD</t>
  </si>
  <si>
    <t>Cable con conductor de cobre de tensión asignada0,6/ 1kV, de designación RZ1-K (AS), construcción según norma UNE 21123-4, tripolar más neutro, de sección 3x35/16 mm2, con, cubierta del cable de poliolefinas, clase de reacción al fuego Cca-s1b, d1, a1 según la norma UNE-EN 50575 con baja emisión humos, colocado en canal o bandeja</t>
  </si>
  <si>
    <t>PG33-E515</t>
  </si>
  <si>
    <t>Cable con conductor de cobre de tensión asignada0,6/ 1kV, de designación RZ1-K (AS), construcción según norma UNE 21123-4, multipolar, de sección 6x1,5 mm2, con cubierta del cable de poliolefinas, clase de reacción al fuego Cca-s1b, d1, a1 según la norma UNE-EN 50575 con baja emisión humos, colocado en canal o bandeja</t>
  </si>
  <si>
    <t>EG31AP325</t>
  </si>
  <si>
    <t>Conductor de designació UNE RVKV-K Eca,  0,6/1 kV, apantallat, de secció 3x1,5 mm2, segons UNE-21123-2,  col·locat en safata i/o tub, inclos part proporcional de tub rigid i/o corrugat, regletes, caixes connexions i accesoris.</t>
  </si>
  <si>
    <t>PAI00003</t>
  </si>
  <si>
    <t>Partida alçada per a conexionat elèctric d'equips en destí i de variadors.</t>
  </si>
  <si>
    <t>EP434680</t>
  </si>
  <si>
    <t>Cable per a transmissió de dades amb conductor de coure, de 4 parells, categoria 6 F/UTP, aïllament de poliolefina i coberta de poliolefina, de baixa emissió de fums i opacitat reduïda, no propagador de l'incendi segons UNE-EN 50266, col·locat sota tub o canal</t>
  </si>
  <si>
    <t>PA000004</t>
  </si>
  <si>
    <t>Subminstrament i instal·lació de quadre d'interconnexió.
S'instal·larà un quadre amb borner d'interconnexions a la mateixa zona o es l'actual armari elèctric del terciari, que inclourà un o mes borners per tal d'interconnectar les senyals y potències instal·lades al nou quadre elèctric.
El quadre serà de fibra amb les dimensions necessàries per tal de contindre tot el cablejat ja existent i estarà dotat de presses per tots els cables que entren en ell.</t>
  </si>
  <si>
    <t>04</t>
  </si>
  <si>
    <t>Climatització</t>
  </si>
  <si>
    <t>01.03.04</t>
  </si>
  <si>
    <t>EEDAUA1850</t>
  </si>
  <si>
    <t>Subministrament i muntatge de Condicionador inverter Classe energètica A, tipus split mural, unitat 1x1, de 4,6kW de potència frigorífica i 5,2kW calorífica, de 1,43 kW de potència elèctrica màxima absorbida, aproximadament, amb alimentació monofàsica de 230V, fluïd frigorífic R32, inclòs instal·lació frigorífica, cablejat d'interconnexió, bomba condensats amb part proporcional de tuberia de desguàs fins a xarxa de clavegueram, accessoris, suportacions, termòstat i comandament. Col·locada, provada i en funcionament.</t>
  </si>
  <si>
    <t>VARIS</t>
  </si>
  <si>
    <t>Legalització instal.lacions</t>
  </si>
  <si>
    <t>01.04.01</t>
  </si>
  <si>
    <t>PN140118</t>
  </si>
  <si>
    <t>Projectes elèctrics de legalització del grup electrogen i actualització de les instal.lacions del ccm1 i ccm4, , taxes, visat, butlletí instal.lació elèctrica  i tramitació davant entitat de certificacio, incloses totes les taxes. lliurament de l'acta d'aprovació del projecte i les instal.lacions</t>
  </si>
  <si>
    <t>Seguretat i salut</t>
  </si>
  <si>
    <t>01.04.02</t>
  </si>
  <si>
    <t>H1411111</t>
  </si>
  <si>
    <t>Casc de seguretat per a ús normal, contra cops, de polietilè amb un pes màxim de 400 g, homologat segons UNE-EN 812</t>
  </si>
  <si>
    <t>H1445003</t>
  </si>
  <si>
    <t>Mascareta de protecció respiratòria fp2, homologada segons UNE-EN 140</t>
  </si>
  <si>
    <t>H145D002</t>
  </si>
  <si>
    <t>Parella de guants de protecció contra riscos mecànics molt agressius nivell 5, homologats segons UNE-EN 388 i UNE-EN 420</t>
  </si>
  <si>
    <t>H1461122</t>
  </si>
  <si>
    <t>Parella de botes d'aigua de PVC de mitja canya, amb sola antilliscant i folrades de niló rentable, amb plantilles i puntera metàl·liques</t>
  </si>
  <si>
    <t>H1483443</t>
  </si>
  <si>
    <t>Pantalons de treball per a muntatges i/o treballs mecànics, de polièster i cotó (65%-35%), color blau vergara, trama 240, amb butxaques interiors, homologats segons UNE-EN 340</t>
  </si>
  <si>
    <t>H1489890</t>
  </si>
  <si>
    <t>Jaqueta de treball per a muntatges i/o treballs mecànics, de polièster i cotó (65%-35%), color blau vergara, trama 240, amb butxaques, homologada segons UNE-EN 340</t>
  </si>
  <si>
    <t>H1484110</t>
  </si>
  <si>
    <t>Samarreta de treball, de cotó</t>
  </si>
  <si>
    <t>Gestió de residus</t>
  </si>
  <si>
    <t>01.04.03</t>
  </si>
  <si>
    <t>XPA10060</t>
  </si>
  <si>
    <t>pa</t>
  </si>
  <si>
    <t>Partida alçada a justificar pel compliment del pla de gestió de residus</t>
  </si>
  <si>
    <t>Imprevistos</t>
  </si>
  <si>
    <t>01.04.04</t>
  </si>
  <si>
    <t>XPA10001</t>
  </si>
  <si>
    <t>Partida alçada a justificar per a instal.lacions no previstes en el projecte</t>
  </si>
  <si>
    <t xml:space="preserve">IMPORT TOTAL DEL PRESSUPOST : </t>
  </si>
  <si>
    <t>Justificació d'elements</t>
  </si>
  <si>
    <t>Nº</t>
  </si>
  <si>
    <t>Codi</t>
  </si>
  <si>
    <t>U.A.</t>
  </si>
  <si>
    <t>Descripció</t>
  </si>
  <si>
    <t>Descripció curta</t>
  </si>
  <si>
    <t>Element compost</t>
  </si>
  <si>
    <t>D0701821</t>
  </si>
  <si>
    <t>Morter de ciment pòrtland amb filler calcari CEM II/B-L i sorra de pedra granítica amb 380 kg/m3 de ciment, amb una proporció en volum 1:4, elaborat a l'obra amb formigonera de 165 l</t>
  </si>
  <si>
    <t>Rend.:</t>
  </si>
  <si>
    <t>Morter ciment pòrtland+fill.calc. CEM II/B-L,sorra pedra granit.,380kg/m3 ciment,1:4,elab.a obra,for</t>
  </si>
  <si>
    <t>Material</t>
  </si>
  <si>
    <t>B0312020</t>
  </si>
  <si>
    <t>t</t>
  </si>
  <si>
    <t>Sorra de pedrera de pedra granítica per a morters</t>
  </si>
  <si>
    <t>x</t>
  </si>
  <si>
    <t>=</t>
  </si>
  <si>
    <t>B0111000</t>
  </si>
  <si>
    <t>Aigua</t>
  </si>
  <si>
    <t>B0512401</t>
  </si>
  <si>
    <t>Ciment pòrtland amb filler calcari CEM II/B-L 32,5 R segons UNE-EN 197-1, en sacs</t>
  </si>
  <si>
    <t>Subtotal material</t>
  </si>
  <si>
    <t>Cost directe</t>
  </si>
  <si>
    <t>Total</t>
  </si>
  <si>
    <t>D070A4D1</t>
  </si>
  <si>
    <t>Morter mixt de ciment pòrtland amb filler calcari CEM II/B-L, calç i sorra, amb 200 kg/m3 de ciment, amb una proporció en volum 1:2:10 i 2,5 N/mm2 de resistència a compressió, elaborat a l'obra</t>
  </si>
  <si>
    <t>Morter mixt ciment pòrtland+fill.calc. CEM II/B-L,calç,sorra ,200kg/m3 ciment,1:2:10,2,5N/mm2,elab.a</t>
  </si>
  <si>
    <t>B0310020</t>
  </si>
  <si>
    <t>Sorra de pedrera per a morters</t>
  </si>
  <si>
    <t>B0532310</t>
  </si>
  <si>
    <t>Calç aèria CL 90, en sacs</t>
  </si>
  <si>
    <t>D07AA000</t>
  </si>
  <si>
    <t>Formigó cel·lular sense granulat, de densitat 300 kg/m3</t>
  </si>
  <si>
    <t>Form. cel·lular s/granulat,dens.=300kg/m3</t>
  </si>
  <si>
    <t>B7C100N0</t>
  </si>
  <si>
    <t>Escumant per a formigó cel·lular</t>
  </si>
  <si>
    <t>D0B2A100</t>
  </si>
  <si>
    <t>Acer en barres corrugades elaborat a l'obra i manipulat a taller B500S, de límit elàstic &gt;= 500 N/mm2</t>
  </si>
  <si>
    <t>Acer b/corrug.obra man.taller B500S</t>
  </si>
  <si>
    <t>B0B2A000</t>
  </si>
  <si>
    <t>Acer en barres corrugades B500S de límit elàstic &gt;= 500 N/mm2</t>
  </si>
  <si>
    <t>B0A14200</t>
  </si>
  <si>
    <t>Filferro recuit de diàmetre 1,3 mm</t>
  </si>
  <si>
    <t>Partida d'obra</t>
  </si>
  <si>
    <t>P-1</t>
  </si>
  <si>
    <t>Llosa form.,horitz.,g=20cm,muntatge+desmunt.encofrat p/llosa,h&lt;=5m,tauler,+taul.fen. form.vist,HA-30</t>
  </si>
  <si>
    <t>CO2eq (kg)</t>
  </si>
  <si>
    <t>MJ</t>
  </si>
  <si>
    <t>CO2eq A4 (kg)</t>
  </si>
  <si>
    <t>MJ A4</t>
  </si>
  <si>
    <t>Mà d'obra</t>
  </si>
  <si>
    <t>A01-FEPD</t>
  </si>
  <si>
    <t>h</t>
  </si>
  <si>
    <t>Ajudant electricista</t>
  </si>
  <si>
    <t>A0100001</t>
  </si>
  <si>
    <t>Programador qualificat amb certificat Ecoextruxture de Scheider electric</t>
  </si>
  <si>
    <t>Programador qualificat</t>
  </si>
  <si>
    <t>A0121000</t>
  </si>
  <si>
    <t>Oficial 1a</t>
  </si>
  <si>
    <t>A0122000</t>
  </si>
  <si>
    <t>Oficial 1a paleta</t>
  </si>
  <si>
    <t>A0123000</t>
  </si>
  <si>
    <t>Oficial 1a encofrador</t>
  </si>
  <si>
    <t>A0124000</t>
  </si>
  <si>
    <t>Oficial 1a ferrallista</t>
  </si>
  <si>
    <t>A0127000</t>
  </si>
  <si>
    <t>Oficial 1a col·locador</t>
  </si>
  <si>
    <t>A012B000</t>
  </si>
  <si>
    <t>Oficial 1a estucador</t>
  </si>
  <si>
    <t>A012G000</t>
  </si>
  <si>
    <t>Oficial 1a calefactor</t>
  </si>
  <si>
    <t>A012H000</t>
  </si>
  <si>
    <t>Oficial 1a electricista</t>
  </si>
  <si>
    <t>A012M000</t>
  </si>
  <si>
    <t>Oficial 1a muntador</t>
  </si>
  <si>
    <t>A0130000</t>
  </si>
  <si>
    <t>Manobre especialista</t>
  </si>
  <si>
    <t>A0132000</t>
  </si>
  <si>
    <t>Peó</t>
  </si>
  <si>
    <t>A0133000</t>
  </si>
  <si>
    <t>Ajudant encofrador</t>
  </si>
  <si>
    <t>A0134000</t>
  </si>
  <si>
    <t>Ajudant ferrallista</t>
  </si>
  <si>
    <t>A0137000</t>
  </si>
  <si>
    <t>Ajudant col·locador</t>
  </si>
  <si>
    <t>A013B000</t>
  </si>
  <si>
    <t>Ajudant estucador</t>
  </si>
  <si>
    <t>A013G000</t>
  </si>
  <si>
    <t>Ajudant calefactor</t>
  </si>
  <si>
    <t>A013H000</t>
  </si>
  <si>
    <t>A013M000</t>
  </si>
  <si>
    <t>Ajudant muntador</t>
  </si>
  <si>
    <t>A0140000</t>
  </si>
  <si>
    <t>Manobre</t>
  </si>
  <si>
    <t>A0150000</t>
  </si>
  <si>
    <t>A0F-000E</t>
  </si>
  <si>
    <t>A0F-000P</t>
  </si>
  <si>
    <t>Oficial 1a manyà</t>
  </si>
  <si>
    <t>Maquinària</t>
  </si>
  <si>
    <t>C1311430</t>
  </si>
  <si>
    <t>Pala carregadora sobre pneumàtics de 8 a 14 t</t>
  </si>
  <si>
    <t>Pala carregadora s/pneumàtics 8-14t</t>
  </si>
  <si>
    <t>C1312330</t>
  </si>
  <si>
    <t>Pala excavadora giratoria sobre pneumàtics de 9 a 14 t</t>
  </si>
  <si>
    <t>Pala excavadora giratoria s/pneumàtics 9-14t</t>
  </si>
  <si>
    <t>C1312340</t>
  </si>
  <si>
    <t>Pala excavadora giratoria sobre pneumàtics de 15 a 20 t</t>
  </si>
  <si>
    <t>Pala excavadora giratoria s/pneumàtics 15-20t</t>
  </si>
  <si>
    <t>C1313330</t>
  </si>
  <si>
    <t>Retroexcavadora sobre pneumàtics de 8 a 10 t</t>
  </si>
  <si>
    <t>Retroexcavadora s/pneumàtics 8-10t</t>
  </si>
  <si>
    <t>C1501700</t>
  </si>
  <si>
    <t>Camió per a transport de 7 t</t>
  </si>
  <si>
    <t>Camió transp.7 t</t>
  </si>
  <si>
    <t>C1701100</t>
  </si>
  <si>
    <t>Camió amb bomba de formigonar</t>
  </si>
  <si>
    <t>Camió bomba formigonar</t>
  </si>
  <si>
    <t>C1705600</t>
  </si>
  <si>
    <t>Formigonera de 165 l</t>
  </si>
  <si>
    <t>Formigonera 165l</t>
  </si>
  <si>
    <t>C200L000</t>
  </si>
  <si>
    <t>Equip de soldadura per a làmines de PVC, manual, per aire calent</t>
  </si>
  <si>
    <t>Sold.làm.PVC,manual,aire cal.</t>
  </si>
  <si>
    <t>CTRE0001</t>
  </si>
  <si>
    <t>Transport d'equip elèctric de fàbrica a obra.</t>
  </si>
  <si>
    <t>Sorra p/morters</t>
  </si>
  <si>
    <t>Sorra pedra granit.p/morters</t>
  </si>
  <si>
    <t>Ciment pòrtland+fill.calc. CEM II/B-L 32,5R,sacs</t>
  </si>
  <si>
    <t>Calç aèria CL 90,sacs</t>
  </si>
  <si>
    <t>B065910C</t>
  </si>
  <si>
    <t>Formigó HA-25/P/20/I de consistència plàstica, grandària màxima del granulat 20 mm, amb &gt;= 250 kg/m3 de ciment, apte per a classe d'exposició I</t>
  </si>
  <si>
    <t>Formigó HA-25/P/20/I,&gt;=250kg/m3 ciment</t>
  </si>
  <si>
    <t>B065CH0B</t>
  </si>
  <si>
    <t>Formigó HA-30/B/10/IIIa de consistència tova, grandària màxima del granulat 10 mm, amb &gt;= 300 kg/m3 de ciment, apte per a classe d'exposició IIIa</t>
  </si>
  <si>
    <t>Formigó HA-30/B/10/IIIa,&gt;=300kg/m3 ciment</t>
  </si>
  <si>
    <t>B06NLA2C</t>
  </si>
  <si>
    <t>Formigó de neteja, amb una dosificació de 150 kg/m3 de ciment, consistència plàstica i grandària màxima del granulat 20 mm, HL-150/P/20</t>
  </si>
  <si>
    <t>Formigó neteja HL-150/P/20</t>
  </si>
  <si>
    <t>B0711010</t>
  </si>
  <si>
    <t>Adhesiu cimentós tipus C1 segons norma UNE-EN 12004</t>
  </si>
  <si>
    <t>Adhesiu cimentós C1 (UNE-EN 12004)</t>
  </si>
  <si>
    <t>Filferro recuit,D=1,3mm</t>
  </si>
  <si>
    <t>B0A31000</t>
  </si>
  <si>
    <t>Clau acer</t>
  </si>
  <si>
    <t>Acer b/corrugada B500S</t>
  </si>
  <si>
    <t>B0D21030</t>
  </si>
  <si>
    <t>Tauló de fusta de pi per a 10 usos</t>
  </si>
  <si>
    <t>Tauló fusta pi p/10 usos</t>
  </si>
  <si>
    <t>B0D31000</t>
  </si>
  <si>
    <t>Llata de fusta de pi</t>
  </si>
  <si>
    <t>Llata fusta pi</t>
  </si>
  <si>
    <t>B0D629A0</t>
  </si>
  <si>
    <t>cu</t>
  </si>
  <si>
    <t>Puntal metàl·lic i telescòpic per a 5 m d'alçària i 150 usos</t>
  </si>
  <si>
    <t>Puntal metàl·lic telescòpic h=5m,150usos</t>
  </si>
  <si>
    <t>B0D71130</t>
  </si>
  <si>
    <t>Tauler elaborat amb fusta de pi, de 22 mm de gruix, per a 10 usos</t>
  </si>
  <si>
    <t>Tauler pi,g=22mm,10 usos</t>
  </si>
  <si>
    <t>B0D75000</t>
  </si>
  <si>
    <t>Tauler elaborat amb aglomerat hidròfug amb 2 cares plastificades, de 10 mm de gruix, per a 1 ús</t>
  </si>
  <si>
    <t>Tauler aglomerat hidr.2 cares plast.,g=10mm,1 ús</t>
  </si>
  <si>
    <t>B0DZA000</t>
  </si>
  <si>
    <t>l</t>
  </si>
  <si>
    <t>Desencofrant</t>
  </si>
  <si>
    <t>B0E244F1</t>
  </si>
  <si>
    <t>Bloc foradat de morter de ciment, llis, de 400x150x200 mm, per a revestir, categoria I segons norma UNE-EN 771-3</t>
  </si>
  <si>
    <t>Bloc foradat morter ciment,llis 400x150x200mm,p/revest.</t>
  </si>
  <si>
    <t>B1411111</t>
  </si>
  <si>
    <t>Casc seguretat p/ús normal,contra cops,PE,p&lt;=400g</t>
  </si>
  <si>
    <t>B1445003</t>
  </si>
  <si>
    <t>Mascareta de protecció respiratòria, homologada segons UNE-EN 140</t>
  </si>
  <si>
    <t>Mascareta,protecció respiratòria</t>
  </si>
  <si>
    <t>B145D002</t>
  </si>
  <si>
    <t>Guants protecció c/riscos mecànics nivell 5</t>
  </si>
  <si>
    <t>B1461122</t>
  </si>
  <si>
    <t>Parella botes aigua,PVC,mitja canya,plantill./punte.met.</t>
  </si>
  <si>
    <t>B1483443</t>
  </si>
  <si>
    <t>Pantalons treb.p/muntatges i/o treb.mec.,polièst./cotó (65%-35%),blau vergara,trama 240,butxa.int.</t>
  </si>
  <si>
    <t>B1484110</t>
  </si>
  <si>
    <t>Samarreta treball,cotó</t>
  </si>
  <si>
    <t>B1489890</t>
  </si>
  <si>
    <t>Jaqueta treb.p/muntatges i/o treb.mec.,polièst./cotó (65%-35%),blau vergara,trama 240,butxaques</t>
  </si>
  <si>
    <t>B44Z-0M0F</t>
  </si>
  <si>
    <t>Acer S275JR segons UNE-EN 10025-2, format per peça simple, en perfils laminats en calent sèrie L, LD, T, rodó, quadrat, rectangular i planxa, tallat a mida i amb una capa d'imprimació antioxidant</t>
  </si>
  <si>
    <t>Acer S275JR,peça simp.,perf.lam.L,LD,T,rodó,quad.,rectang.,tallat mida+antiox.</t>
  </si>
  <si>
    <t>B7412CMF</t>
  </si>
  <si>
    <t>Làmina de PVC flexible no resistent a la intempèrie de gruix 1,2 mm i amb armadura de malla de fibra de vidre</t>
  </si>
  <si>
    <t>Làmina PVC n/resist.intemp.,g=1,2mm,+arm. malla FV</t>
  </si>
  <si>
    <t>B7B111A0</t>
  </si>
  <si>
    <t>Geotèxtil format per feltre de polipropilè no teixit, lligat mecànicament de 100 a 110 g/m2</t>
  </si>
  <si>
    <t>Geotèxtil feltre PP no teix.lligat mecàn.,100-110g/m2</t>
  </si>
  <si>
    <t>Escumant form.cel.</t>
  </si>
  <si>
    <t>B7C2E770</t>
  </si>
  <si>
    <t>Planxa de poliestirè extruït (XPS), segons UNE-EN 13164, de 70 mm de gruix i resistència a compressió &gt;= 300 kPa, resistència tèrmica entre 2,059 i 1,892 m2.K/W, amb la superfície llisa i amb cantell mitjamossa</t>
  </si>
  <si>
    <t>Planxa (XPS),g=70mm,resist.compress.&gt;=300kPa,res.tèrmica ,2,059-1,892m2.K/W,llisa cantell mitjamossa</t>
  </si>
  <si>
    <t>B8816142</t>
  </si>
  <si>
    <t>Morter de ciment monocapa (OC), per a acabat granulat projectat, de designació CSIV W2, segons la norma UNE-EN 998-1</t>
  </si>
  <si>
    <t>Morter ciment monocapa (OC),p/granul.proj.,CSIV W2,s/UNE-EN 998-1</t>
  </si>
  <si>
    <t>B881A000</t>
  </si>
  <si>
    <t>Granulat per a projectar sobre morter monocapa, de pedra calcària, de 5 a 9 mm de granulometria</t>
  </si>
  <si>
    <t>Granulat monoc.,pedra calc. 5-9mm</t>
  </si>
  <si>
    <t>B9C4142S</t>
  </si>
  <si>
    <t>Terratzo amb granulat palet de riera, rentat amb àcid, de 40x40 cm, preu alt, per a col·locar sobre suports</t>
  </si>
  <si>
    <t>Terratzo granulat palet riera,rent.àcid,40x40cm,preu alt,p/col.sob.suport</t>
  </si>
  <si>
    <t>B9CZ6611</t>
  </si>
  <si>
    <t>Peça de suport inferior o intermèdia, de morter de ciment, per a paviments flotants</t>
  </si>
  <si>
    <t>Peça suport inf./interm.,mort.ciment,p/pavim.flot.</t>
  </si>
  <si>
    <t>B9CZ6711</t>
  </si>
  <si>
    <t>Peça de suport superior, de morter de ciment, per a paviments flotants</t>
  </si>
  <si>
    <t>Peça suport sup.,mort.ciment,p/pavim.flot.</t>
  </si>
  <si>
    <t>BAAGU020</t>
  </si>
  <si>
    <t>Porta de perfils d'acer inoxidable, amb bastiment i dues fulles batents, amb perfil d'acer inoxidable AISI 316 amb acabat sorrejat, per a un buit d'obra de 250x250 cm</t>
  </si>
  <si>
    <t>Porta perf.acer inox.2bat.250x250cm</t>
  </si>
  <si>
    <t>BEDAU1850</t>
  </si>
  <si>
    <t>Acondicionador inverter split mural Kosner KSTI-18/50 F R32</t>
  </si>
  <si>
    <t>BG151312</t>
  </si>
  <si>
    <t>Caixa de derivació quadrada de plàstic, de 85x85 mm, amb grau de protecció IP-40 i per a muntar superficialment</t>
  </si>
  <si>
    <t>Caixa deriv.plàstic,85x85mm,prot.IP-40,p/munt.superf.</t>
  </si>
  <si>
    <t>BG212910</t>
  </si>
  <si>
    <t>Tub rígid de PVC, de 32 mm de diàmetre nominal, aïllant i no propagador de la flama, amb una resistència a l'impacte de 2 J, resistència a compressió de 1250 N i una rigidesa dielèctrica de 2000 V</t>
  </si>
  <si>
    <t>Tub rígid PVC,DN=32mm,impacte=2J,resist.compress.=1250N</t>
  </si>
  <si>
    <t>BG2P-1KUW</t>
  </si>
  <si>
    <t>Tubo rígido de PVC, de 20 mm de diámetro nominal, aislante y no propagador de la llama, con una resistencia al impacto de 2 J, resistencia a compresión de 1250 N y una rigidez dieléctrica de 2000 V</t>
  </si>
  <si>
    <t>Tubo rígido PVC,DN=20mm,impacto=2J,resist.compres.=1250N</t>
  </si>
  <si>
    <t>BG31AP315</t>
  </si>
  <si>
    <t>Conductor Cu, RVKV-K Eca 0,6/1KV, apantallat, 3x1,5 mm2.</t>
  </si>
  <si>
    <t>BG31AP406</t>
  </si>
  <si>
    <t>Conductor Cu, RVKV-K Eca 0,6/1KV, apantallat, 10x1,5 mm2.</t>
  </si>
  <si>
    <t>BG33-G2R9</t>
  </si>
  <si>
    <t>Cable con conductor de cobre de tensión asignada0,6/ 1kV, de designación RV-K, construcción según norma UNE 21123-2, tetrapolar, de sección 4x35 mm2, con cubierta del cable de PVC, clase de reacción al fuego Eca según la norma UNE-EN 50575</t>
  </si>
  <si>
    <t>Cable 0,6/ 1kV RV-K, 4x35mm2</t>
  </si>
  <si>
    <t>BG33-G2RB</t>
  </si>
  <si>
    <t>Cable amb conductor de coure de tensió assignada0,6/1 kV, de designació RV-K, construcció segons norma UNE 21123-2, tripolar, de secció 3x2,5 mm2, amb coberta del cable de PVC, classe de reacció al foc Eca segons la norma UNE-EN 50575</t>
  </si>
  <si>
    <t>Cable 0,6/1 kV RV-K, 3x2,5mm2</t>
  </si>
  <si>
    <t>BG33-G2RC</t>
  </si>
  <si>
    <t>Cable amb conductor de coure de tensió assignada0,6/1 kV, de designació RV-K, construcció segons norma UNE 21123-2, tripolar, de secció 3x6 mm2, amb coberta del cable de PVC, classe de reacció al foc Eca segons la norma UNE-EN 50575</t>
  </si>
  <si>
    <t>Cable 0,6/1 kV RV-K, 3x6mm2</t>
  </si>
  <si>
    <t>BG33-G2RE</t>
  </si>
  <si>
    <t>Cable amb conductor de coure de tensió assignada0,6/1 kV, de designació RV-K, construcció segons norma UNE 21123-2, tripolar, de secció 3x1,5 mm2, amb coberta del cable de PVC, classe de reacció al foc Eca segons la norma UNE-EN 50575</t>
  </si>
  <si>
    <t>Cable 0,6/1 kV RV-K, 3x1,5mm2</t>
  </si>
  <si>
    <t>BG33-G2RG</t>
  </si>
  <si>
    <t>Cable amb conductor de coure de tensió assignada0,6/1 kV, de designació RV-K, construcció segons norma UNE 21123-2, tripolar, de secció 3x4 mm2, amb coberta del cable de PVC, classe de reacció al foc Eca segons la norma UNE-EN 50575</t>
  </si>
  <si>
    <t>Cable 0,6/1 kV RV-K, 3x4mm2</t>
  </si>
  <si>
    <t>BG33-G2RJ</t>
  </si>
  <si>
    <t>Cable con conductor de cobre de tensión asignada0,6/ 1kV, de designación RV-K, construcción según norma UNE 21123-2, tetrapolar, de sección 4x2,5 mm2, con cubierta del cable de PVC, clase de reacción al fuego Eca según la norma UNE-EN 50575</t>
  </si>
  <si>
    <t>Cable 0,6/ 1kV RV-K, 4x2,5mm2</t>
  </si>
  <si>
    <t>BG33-G2T3</t>
  </si>
  <si>
    <t>Cable con conductor de cobre de tensión asignada0,6/ 1kV, de designación RZ1-K (AS), construcción según norma UNE 21123-4, multipolar, de sección 16x1,5 mm2, con cubierta del cable de poliolefinas, clase de reacción al fuego Cca-s1b, d1, a1 según la norma UNE-EN 50575 con baja emisión humos</t>
  </si>
  <si>
    <t>Cable 0,6/ 1kV RZ1-K (AS), 16x1,5mm2</t>
  </si>
  <si>
    <t>BG33-G2XG</t>
  </si>
  <si>
    <t>Cable con conductor de cobre de tensión asignada0,6/ 1kV, de designación RZ1-K (AS), construcción según norma UNE 21123-4, multipolar, de sección 6x1,5 mm2, con cubierta del cable de poliolefinas, clase de reacción al fuego Cca-s1b, d1, a1 según la norma UNE-EN 50575 con baja emisión humos</t>
  </si>
  <si>
    <t>Cable 0,6/ 1kV RZ1-K (AS), 6x1,5mm2</t>
  </si>
  <si>
    <t>BG33-HJT2</t>
  </si>
  <si>
    <t>Cable con conductor de cobre de tensión asignada0,6/ 1kV, de designación RZ1-K (AS), construcción según norma UNE 21123-4, tripolar más neutro, de sección 3x35/16 mm2, con, cubierta del cable de poliolefinas, clase de reacción al fuego Cca-s1b, d1, a1 según la norma UNE-EN 50575 con baja emisión humos</t>
  </si>
  <si>
    <t>Cable 0,6/ 1kV RZ1-K (AS), 3x35/16mm2</t>
  </si>
  <si>
    <t>BG3I-06W3</t>
  </si>
  <si>
    <t>Conductor de cobre desnudo, unipolar de sección 1x35 mm2</t>
  </si>
  <si>
    <t>Conductor Cu desnudo,1x35mm2</t>
  </si>
  <si>
    <t>BG49-189N</t>
  </si>
  <si>
    <t>Interruptor automàtic magnetotèrmic de 10 A d'intensitat nominal, tipus PIA corba C, bipolar (1P+N), de 6000 A de poder de tall segons UNE-EN 60898 i de 10 kA de poder de tall segons UNE-EN 60947-2, de 2 mòduls DIN de 18 mm d'amplària, per a muntar en perfil DIN</t>
  </si>
  <si>
    <t>Interruptor auto.magnet.,I=10A,PIA corbaC,bipol.(1P+N),tall=6000A/10kA,2mòd.DIN p/munt.perf.DIN</t>
  </si>
  <si>
    <t>BG49-18GC</t>
  </si>
  <si>
    <t>Interruptor automàtic magnetotèrmic de 16 A d'intensitat nominal, tipus PIA corba C, bipolar (1P+N), de 3000 A de poder de tall segons UNE-EN 60898, de 2 mòduls DIN de 18 mm d'amplària, per a muntar en perfil DIN</t>
  </si>
  <si>
    <t>Interruptor auto.magnet.,I=16A,PIA corbaC,bipol.(1P+N),tall=3000A,,2mòd.DIN p/munt.perf.DIN</t>
  </si>
  <si>
    <t>BG49-18OJ</t>
  </si>
  <si>
    <t>Interruptor automàtic magnetotèrmic de 25 A d'intensitat nominal, tipus PIA corba C, tetrapolar (4P), de 6000 A de poder de tall segons UNE-EN 60898, de 4 mòduls DIN de 18 mm d'amplària, per a muntar en perfil DIN</t>
  </si>
  <si>
    <t>Interruptor auto.magnet.,I=25A,PIA corbaC,(4P),tall=6000A,,4mòd.DIN p/munt.perf.DIN</t>
  </si>
  <si>
    <t>BG49-18S4</t>
  </si>
  <si>
    <t>Interruptor automàtic magnetotèrmic de 32 A d'intensitat nominal, tipus PIA corba C, tetrapolar (4P), de 6000 A de poder de tall segons UNE-EN 60898 i de 10 kA de poder de tall segons UNE-EN 60947-2, de 4 mòduls DIN de 18 mm d'amplària, per a muntar en perfil DIN</t>
  </si>
  <si>
    <t>Interruptor auto.magnet.,I=32A,PIA corbaC,(4P),tall=6000A/10kA,4mòd.DIN p/munt.perf.DIN</t>
  </si>
  <si>
    <t>BG62D1EK</t>
  </si>
  <si>
    <t>Interruptor per a muntar superficialment, bipolar (2P), 16 AX/250 V, amb tecla i amb caixa de superfície estanca, amb grau de protecció IP-55, preu alt,</t>
  </si>
  <si>
    <t>Interruptor,p/munt.superf.,(2P),16AX/250V,a/tecla+caixa superf.estanca,IP-55,preu alt,</t>
  </si>
  <si>
    <t>BG63B153IU1K</t>
  </si>
  <si>
    <t>Base d'endoll amb presa de terra lateral Schuko monoblock, de superfície, amb dispositiu de seguretat 16 A 250 V, Simon 73 LOFT, de color alumini, ref. 73432-53 de la serie Bases endoll Simon 73 LOFT de SIMON</t>
  </si>
  <si>
    <t>Base endoll Schuko monoblock,sup.16 250 V,Simon 73 LOFT,alumini, Bases endoll Simon 73 LOFT  de SIMO</t>
  </si>
  <si>
    <t>BG6H-1BXM</t>
  </si>
  <si>
    <t>Presa de corrent industrial de tipus semiencastat 3P+N+T, de 32 A i 380-415 V de tensió nominal segons norma UNE-EN 60309-1, amb grau de protecció IP-44</t>
  </si>
  <si>
    <t>Presa corrent indust.semiencastat,3P+N+T,32A 380-415V,IP-44</t>
  </si>
  <si>
    <t>BG7FMM1500</t>
  </si>
  <si>
    <t>Variador freqüència entrada trif. 400V/sortida trif. 400V, 1,5kW</t>
  </si>
  <si>
    <t>BG7FMM2200</t>
  </si>
  <si>
    <t>Variador freqüència entrada trif. 400V/sortida trif. 400V, 2,2kW</t>
  </si>
  <si>
    <t>BG7FMM7500</t>
  </si>
  <si>
    <t>Variador freqüència entrada trif. 400V/sortida trif. 400V, 7,5kW</t>
  </si>
  <si>
    <t>BGD4-16WD</t>
  </si>
  <si>
    <t>Punto de toma de tierra con puente seccionador de pletina de cobre, montado en caja estanca y para montar superficialmente</t>
  </si>
  <si>
    <t>Punto toma tierra,puente secc.pletina cobre,mont.caja p/mont.superf.</t>
  </si>
  <si>
    <t>BGD5-06SU</t>
  </si>
  <si>
    <t>Pica de toma de tierra y de acero y recubrimiento de cobre, de 1500 mm de largo, de 14,6 mm de diámetro, de 300 µm</t>
  </si>
  <si>
    <t>Pica toma tierra acero,long.=1500mm,D=14,6mm,300µm</t>
  </si>
  <si>
    <t>BGW15000</t>
  </si>
  <si>
    <t>Part proporcional d'accessoris de caixa de derivació quadrada</t>
  </si>
  <si>
    <t>P.p.accessoris caixa derivació quadr.</t>
  </si>
  <si>
    <t>BGW21000</t>
  </si>
  <si>
    <t>Part proporcional d'accessoris per a tubs rígids de PVC</t>
  </si>
  <si>
    <t>P.p.accessoris p/tubs rígids PVC</t>
  </si>
  <si>
    <t>BGW62000</t>
  </si>
  <si>
    <t>Part proporcional d'accessoris per a interruptors i commutadors</t>
  </si>
  <si>
    <t>P.p.accessoris p/interr./comm.</t>
  </si>
  <si>
    <t>BGW63000</t>
  </si>
  <si>
    <t>Part proporcional d'accessoris per a endolls</t>
  </si>
  <si>
    <t>P.p.accessoris p/end.</t>
  </si>
  <si>
    <t>BGWC-09N4</t>
  </si>
  <si>
    <t>Parte proporcional de accesorios para tubos rígidos de PVC</t>
  </si>
  <si>
    <t>P.p.accesorios p/tubos rígidos PVC</t>
  </si>
  <si>
    <t>BGWD-0AS2</t>
  </si>
  <si>
    <t>Part proporcional d'accessoris per a interruptors magnetotèrmics</t>
  </si>
  <si>
    <t>P.p.accessoris p/interr.magnetot.</t>
  </si>
  <si>
    <t>BGWF-0ARJ</t>
  </si>
  <si>
    <t>Parte proporcional de accesorios para conductores de cobre desnudos</t>
  </si>
  <si>
    <t>P.p.accesorios p/conduc.Cu desnudos</t>
  </si>
  <si>
    <t>BGYD-0B2W</t>
  </si>
  <si>
    <t>Part proporcional d'elements especials per a piquetes de connexió a terra</t>
  </si>
  <si>
    <t>P.p.elem.especials p/piqu.connex.terr.</t>
  </si>
  <si>
    <t>BHA1U002</t>
  </si>
  <si>
    <t>Llum industrial amb 1 tub fluorescent compacte de 13 W, amb xassís de fosa d'alumini</t>
  </si>
  <si>
    <t>Llum indust.1x13W fluor.,fosa alum.</t>
  </si>
  <si>
    <t>BP434680</t>
  </si>
  <si>
    <t>Cable per a transmissió de dades amb conductors de coure, de 4 parells, categoria 6 F/UTP, aïllament de poliolefina i coberta de poliolefina, de baixa emissió de fums i opacitat reduïda, no propagador de l'incendi segons UNE-EN 50266</t>
  </si>
  <si>
    <t>Cable trans.dades,Cu,4par.,cat.6 F/UTP,poliolefina/poliolefina,n/propag.incendi UNE-EN 50266</t>
  </si>
  <si>
    <t>BZME0001</t>
  </si>
  <si>
    <t>Subministrament equip elèctric.</t>
  </si>
  <si>
    <t>CEDAU1850</t>
  </si>
  <si>
    <t>Material auxiliar per split mural Kosner KSTI-18/50 F R32</t>
  </si>
  <si>
    <t>AMIDAMENTS</t>
  </si>
  <si>
    <t>N</t>
  </si>
  <si>
    <t>01.01.01.001</t>
  </si>
  <si>
    <t>L</t>
  </si>
  <si>
    <t>T</t>
  </si>
  <si>
    <t>Llarç</t>
  </si>
  <si>
    <t>ample</t>
  </si>
  <si>
    <t>Dimensionat  de superficie de desbroç fins a  20cm de profun</t>
  </si>
  <si>
    <t>01.01.01.002</t>
  </si>
  <si>
    <t xml:space="preserve">Dimensionat  de superficie </t>
  </si>
  <si>
    <t>01.01.01.003</t>
  </si>
  <si>
    <t>llarç</t>
  </si>
  <si>
    <t>Superficie de nivelacio i repas</t>
  </si>
  <si>
    <t>01.01.01.004</t>
  </si>
  <si>
    <t>profunditat</t>
  </si>
  <si>
    <t>folgança</t>
  </si>
  <si>
    <t>Dimensionat forat</t>
  </si>
  <si>
    <t>01.01.02.001</t>
  </si>
  <si>
    <t>01.01.02.002</t>
  </si>
  <si>
    <t>Dimensionat  de superficie</t>
  </si>
  <si>
    <t>01.01.02.003</t>
  </si>
  <si>
    <t>01.01.02.004</t>
  </si>
  <si>
    <t>Alçada</t>
  </si>
  <si>
    <t>unitats</t>
  </si>
  <si>
    <t>Superficie del tancament</t>
  </si>
  <si>
    <t>01.01.02.005</t>
  </si>
  <si>
    <t>Pes</t>
  </si>
  <si>
    <t xml:space="preserve">  HE 140 B,  6 pilars</t>
  </si>
  <si>
    <t xml:space="preserve">  IPE 160, vigues</t>
  </si>
  <si>
    <t xml:space="preserve">  IPE 120, vigues</t>
  </si>
  <si>
    <t xml:space="preserve">  Corretges UPE 100</t>
  </si>
  <si>
    <t xml:space="preserve">  Rigidizadors (24 unitats)</t>
  </si>
  <si>
    <t xml:space="preserve">  Plaques base ancoratge 250x250x14</t>
  </si>
  <si>
    <t>01.01.02.006</t>
  </si>
  <si>
    <t>Ample</t>
  </si>
  <si>
    <t>Llarg</t>
  </si>
  <si>
    <t>Rendiment</t>
  </si>
  <si>
    <t>01.01.02.007</t>
  </si>
  <si>
    <t>01.01.02.008</t>
  </si>
  <si>
    <t>01.01.02.009</t>
  </si>
  <si>
    <t>01.01.02.010</t>
  </si>
  <si>
    <t>01.01.03.001</t>
  </si>
  <si>
    <t>Unitats</t>
  </si>
  <si>
    <t>Magnetotermico de cabecera</t>
  </si>
  <si>
    <t>01.01.03.002</t>
  </si>
  <si>
    <t>Circuito 2 para tomas monofasicas</t>
  </si>
  <si>
    <t>01.01.03.003</t>
  </si>
  <si>
    <t>Cantidad</t>
  </si>
  <si>
    <t>Circuito 1 para el alumbrado</t>
  </si>
  <si>
    <t>01.01.03.004</t>
  </si>
  <si>
    <t>Circuito 3 tomas trifasicas</t>
  </si>
  <si>
    <t>01.01.03.005</t>
  </si>
  <si>
    <t>Metres</t>
  </si>
  <si>
    <t>Cable para alimentar el cuadro de servicios</t>
  </si>
  <si>
    <t>01.01.03.006</t>
  </si>
  <si>
    <t>2 puntos de luz más interruptores</t>
  </si>
  <si>
    <t>01.01.03.007</t>
  </si>
  <si>
    <t>4 enchufes repartidos por la sala</t>
  </si>
  <si>
    <t>01.01.03.008</t>
  </si>
  <si>
    <t>1 toma de enchufes</t>
  </si>
  <si>
    <t>01.01.03.009</t>
  </si>
  <si>
    <t>01.01.03.010</t>
  </si>
  <si>
    <t>01.01.03.011</t>
  </si>
  <si>
    <t>01.01.03.012</t>
  </si>
  <si>
    <t>01.01.03.013</t>
  </si>
  <si>
    <t>01.01.03.014</t>
  </si>
  <si>
    <t>01.01.03.015</t>
  </si>
  <si>
    <t>01.02.001</t>
  </si>
  <si>
    <t>Unitat</t>
  </si>
  <si>
    <t>Centrifuga</t>
  </si>
  <si>
    <t>01.02.002</t>
  </si>
  <si>
    <t>01.03.01.001</t>
  </si>
  <si>
    <t>01.03.02.001</t>
  </si>
  <si>
    <t>Suministre, muntatge i conexionat d'un armari format per:
	* 2 x Mòdul armario elèctric d'acer de 1200 d'amplada, 2000 d'alçada i 500 de profunditat amb sòcol de 200mm.
	* 2 x Bastidor rack Schneider Electric BMEXBP1200H CC, M580, Rack Eth 12 Pos.
	* 1 x Kit extensió bastidor Schneider Electric BMXXBE2005 M340, Kit, 2xTSXTLYEX, 2xBMXXBE1000, 1xBMXXB.
	* 2 x Mòdul font alimentació Schneider Electric BMXCPS3500H M340 FA100/240VCA 36W.
	* 1 x Mòdul procesador Schneider Electric M580 BMEP581020H Eth, 1024D, 256A, No RIO.
	* 2 x Mòdul entrades digitals Schneider Electric BMXDDI6402KH CC,M340,64 ED,24vDC (2x40P).
	* 4 x Cable prefabricat Schneider Electric BMXFCW303 M340,Borner 40P+Precable 2x20 fils 3m.
	* 3 x Mòdul sortides digitals Schneider Electric BMXDDO1602H M340,16 SD,TRT,24vDC,LogPos (20P).
	* 3 x Borner + cable Schneider Electric BMXFTW301 M340, Borner 20P+Precable 3m.
	* 2 x Mòdul entrades analògiques Schneider Electric BMXAMI0810 CC, M340, 08 EA 16b, Aisl, 10v, 20mA.
	* 2 x Borner + cable Schneider Electric BMXFTW308S M340, Borner 28P+Precable Apant 3m.
	* 3 x Mòdul entrades analògiques Schneider Electric BMXAMO0410H CC, M340, 04 SA 15b+sig, Aisl, 10v, 20mA.
	* 3 x Borner + cable Schneider Electric BMXFTW301S M340, Bornero 20P+Precable, Apant 3m.
	* 1 x CENTRAL MEDIDA Schneider Electric METSEPM5320 Central de mesura - Ethernet, 31 H, 256K 2DI/2DO, 35 alarmes.
	* 1 x Commutador Ethernet gestionable Schneider Electric MCSESM063F2CU0 TCP/IP 4x10/100 BASE-TX RJ45 + 2x100BASE-FX(MULTIMODOMODO).
	* 2 x Commutador Ethernet no gestionable Schneider Electric MCSESU083FN0 TCP/IP 8x10/100 BASE-TX RJ45.
	* 1 x TOUCHPANEL HMI Schneider Electric HMIGTO5310.
	* 1 x Pasarela Ethernet a MODBUS Schneider Electric PAS600L ESX PANEL SERVER UNIVERSAL 24VDC.
Proteccions i control de variadors:
	* 2 x Per a variador de freqüència 4kW Alimentació BW
	* 2 x Per a Variador de freqüència 1,5kW Alimentació ultrafiltració
	* 1 x Per a Variador de freqüència 7kW Bomba grup pressió
	* 3 x Per a Variador de freqüència 5,5kW Recirculació de fangs
	* 3 x Per a Variador de freqüència 7,5kW Bomba fangs en excés
Proteccions i control d'arrencadors: 
	* 2 x Per a Arrencador 2.2kW Bomba fangs flotants
Proteccions i control amb sistema Tesis T amb pantalla de control (LTMR+LTME+LTMCU)
	* 2 x Schneider Electric Tesys T(LTMR+LTME+LTMCU) 1,85kW Bomba alimentació prefiltre.
	* 1 x Schneider Electric Tesys T(LTMR+LTME+LTMCU) 0,37kW Bomba recirculació permeat.
Proteccions i control de motors monofàsics:
	* 5 x 0,37 kW Bomba dosificadora.
Alimentacions composades de diferencial + magnetotèrmic:
	* 4 x 2P 2A Alimentacions cabalímetres.
	* 2 x 2P 16A Alimentació tomamostres i endolls.
	* 1 x 3P 16A Endolls.
	* 4 x 2P 6A Alimentacions 230Vac, Il·luminacions i endolls.
Diversos:
	* 3 x relé 4 commutats.
	* 3 x Adaptador sensor nivell Endress Hauser FTW235</t>
  </si>
  <si>
    <t>01.03.02.002</t>
  </si>
  <si>
    <t>01.03.02.003</t>
  </si>
  <si>
    <t>01.03.02.004</t>
  </si>
  <si>
    <t>01.03.02.005</t>
  </si>
  <si>
    <t>Arrencador suau per a control de motor amb entrada trifàsica de 400V i potencia nominal de 2.2kW.
Inclou tarjeta de comunicacions Ethernet acessoria VW3A3720 ATV Process ETHERNET IP/MODBUS TCP</t>
  </si>
  <si>
    <t>01.03.02.006</t>
  </si>
  <si>
    <t>01.03.02.007</t>
  </si>
  <si>
    <t>Programació del PLC del nou CCM3 amb les senyals necessaries de control i visualitzación en pantalla local i SCADA.
Els treballs els ha de realitzar un tecnic amb qualificació Ecoextruxture de Scheider electric</t>
  </si>
  <si>
    <t>01.03.02.008</t>
  </si>
  <si>
    <t>Servidor virtual web de control:
Subministrament de llicència de tipus Client de Visualització per el software PlantSCADA. Per l'ampliació de les connexions realitzades des de xarxes remotes de l'empresa amb connexions segures en zona DMZ</t>
  </si>
  <si>
    <t>01.03.02.009</t>
  </si>
  <si>
    <t>Subministrament , muntatge i posta en marxa de dos quadres de vigilància
Cada un dels dos quadres es composa dels elements següents: 
-Sistema de captació: Càmera IP tipus Hanwha QNO-6082R amb suport per a exterior Hanwha SBO-147B, o Dahua DH-IPC-HFWSP-S-S2 amb suport per a exterior Dahua PFA134, o equivalent, amb protecció adequada per a entorns humits, connectada mitjançant 100 metres de cable Ethernet Cat6 FTP apantallat.
-	Sistema de xarxa i alimentació: Switch PoE de xarxa Ethernet Teltonika TSW200 o equivalent, que alimenta la càmera i gestiona la senyal de vídeo a través del propi cable de xarxa.
-	Sistema de visualització: Decodificador de vídeo Hanwha Techwin SPD-151 o SPD-152 o equivalent, i monitor de 19´´ Dahua LM19-L200N o Hanwha SMT-1935 o equivalent, connectats mitjançant cable HDMI de 2 metres.
-	Armari i protecció: Tots els equips s'allotgen en un armari de polièster amb finestra transparent tipus Rittal AX 1479000, o Schneider Thalasa NSYPLM86TG, o equivalent, que protegeix els equips de l'ambient agressiu i permet la visualització del monitor sense necessitat d'obrir el quadre.
-	Instal·lació elèctrica: La instal·lació dins l'armari inclou protecció magnetotèrmica i diferencial Schneider ACTI 9 o equivalent, quatre preses Schuko per a l'alimentació dels equips, carril DIN per al muntatge dels elements de protecció, borns de connexió per a l'escomesa de 230 Vac amb terra, i latiguillos Ethernet RJ45 Cat6 de 2 metres per a la interconnexió dels equips, garantint la seguretat elèctrica de la instal·lació.</t>
  </si>
  <si>
    <t>01.03.02.010</t>
  </si>
  <si>
    <t>01.03.03.001</t>
  </si>
  <si>
    <t>01.03.03.002</t>
  </si>
  <si>
    <t>01.03.03.003</t>
  </si>
  <si>
    <t>01.03.03.004</t>
  </si>
  <si>
    <t>Receptors senyal CCM</t>
  </si>
  <si>
    <t>01.03.03.005</t>
  </si>
  <si>
    <t>01.03.03.006</t>
  </si>
  <si>
    <t>01.03.03.007</t>
  </si>
  <si>
    <t>Receptors CCM</t>
  </si>
  <si>
    <t>01.03.03.008</t>
  </si>
  <si>
    <t>01.03.03.009</t>
  </si>
  <si>
    <t>Dades quadre grup</t>
  </si>
  <si>
    <t>01.03.03.010</t>
  </si>
  <si>
    <t>Subminstrament i instal·lació de quadre d'interconnexió.
S'instal·larà un quadre amb borner d'interconnexions a la mateixa zona o es l'actual armari elèctric del terciari, que inclourà un o mes borners per tal d'interconnectar les senyals y potències instal·lades al nou quadre elèctric.
El quadre serà de fibra amb les dimensions necessàries per tal de contindre tot el cablejat ja existent i estarà dotat de presses per tots els cables que entren en ell.</t>
  </si>
  <si>
    <t>01.03.04.001</t>
  </si>
  <si>
    <t>Sala baixa tensió</t>
  </si>
  <si>
    <t>01.04.01.001</t>
  </si>
  <si>
    <t>01.04.02.001</t>
  </si>
  <si>
    <t>01.04.02.002</t>
  </si>
  <si>
    <t>01.04.02.003</t>
  </si>
  <si>
    <t>01.04.02.004</t>
  </si>
  <si>
    <t>01.04.02.005</t>
  </si>
  <si>
    <t>01.04.02.006</t>
  </si>
  <si>
    <t>01.04.02.007</t>
  </si>
  <si>
    <t>01.04.03.001</t>
  </si>
  <si>
    <t>01.04.04.001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</si>
</sst>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
    <numFmt numFmtId="166" formatCode="###,###,##0.00000"/>
  </numFmts>
  <fonts count="13" x14ac:knownFonts="1">
    <font>
      <sz val="11"/>
      <color rgb="FF000000"/>
      <name val="Calibri"/>
      <family val="2"/>
    </font>
    <font>
      <sz val="8"/>
      <color rgb="FF000000"/>
      <name val="Calibri"/>
      <family val="2"/>
    </font>
    <font>
      <b/>
      <sz val="14"/>
      <color rgb="FF000000"/>
      <name val="Calibri"/>
      <family val="2"/>
    </font>
    <font>
      <b/>
      <sz val="8"/>
      <color rgb="FF000000"/>
      <name val="Calibri"/>
      <family val="2"/>
    </font>
    <font>
      <b/>
      <sz val="11"/>
      <color rgb="FF000000"/>
      <name val="Calibri"/>
      <family val="2"/>
    </font>
    <font>
      <sz val="10"/>
      <color rgb="FF000000"/>
      <name val="Calibri"/>
      <family val="2"/>
    </font>
    <font>
      <b/>
      <sz val="10"/>
      <color rgb="FF000000"/>
      <name val="Calibri"/>
      <family val="2"/>
    </font>
    <font>
      <sz val="11"/>
      <color rgb="FF000000"/>
      <name val="Calibri"/>
      <family val="2"/>
    </font>
    <font>
      <sz val="8"/>
      <color rgb="FF000000"/>
      <name val="Calibri"/>
      <family val="2"/>
    </font>
    <font>
      <b/>
      <sz val="14"/>
      <color rgb="FF000000"/>
      <name val="Calibri"/>
      <family val="2"/>
    </font>
    <font>
      <b/>
      <sz val="8"/>
      <color rgb="FF000000"/>
      <name val="Calibri"/>
      <family val="2"/>
    </font>
    <font>
      <b/>
      <sz val="11"/>
      <color rgb="FF000000"/>
      <name val="Calibri"/>
      <family val="2"/>
    </font>
    <font>
      <sz val="11"/>
      <color rgb="FF008000"/>
      <name val="Calibri"/>
      <family val="2"/>
    </font>
  </fonts>
  <fills count="5">
    <fill>
      <patternFill patternType="none"/>
    </fill>
    <fill>
      <patternFill patternType="gray125"/>
    </fill>
    <fill>
      <patternFill patternType="solid">
        <fgColor rgb="FF99CCFF"/>
        <bgColor rgb="FF99CCFF"/>
      </patternFill>
    </fill>
    <fill>
      <patternFill patternType="solid">
        <fgColor rgb="FFC0C0C0"/>
        <bgColor rgb="FFC0C0C0"/>
      </patternFill>
    </fill>
    <fill>
      <patternFill patternType="solid">
        <fgColor rgb="FFFFFFCC"/>
        <bgColor rgb="FFFFFFCC"/>
      </patternFill>
    </fill>
  </fills>
  <borders count="3">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applyNumberFormat="0" applyBorder="0" applyAlignment="0"/>
  </cellStyleXfs>
  <cellXfs count="50">
    <xf numFmtId="0" fontId="0" fillId="0" borderId="0" xfId="0"/>
    <xf numFmtId="0" fontId="0" fillId="0" borderId="0" xfId="0" applyAlignment="1">
      <alignment vertical="top"/>
    </xf>
    <xf numFmtId="0" fontId="0" fillId="0" borderId="0" xfId="0" applyAlignment="1">
      <alignment horizontal="justify" vertical="top" wrapText="1"/>
    </xf>
    <xf numFmtId="0" fontId="2" fillId="2" borderId="0" xfId="0" applyFont="1" applyFill="1" applyAlignment="1">
      <alignment horizontal="center"/>
    </xf>
    <xf numFmtId="0" fontId="1" fillId="0" borderId="0" xfId="0" applyFont="1"/>
    <xf numFmtId="0" fontId="0" fillId="2" borderId="0" xfId="0" applyFill="1"/>
    <xf numFmtId="0" fontId="3" fillId="3" borderId="0" xfId="0" applyFont="1" applyFill="1" applyAlignment="1">
      <alignment horizontal="right"/>
    </xf>
    <xf numFmtId="0" fontId="3" fillId="0" borderId="0" xfId="0" applyFont="1"/>
    <xf numFmtId="49" fontId="3" fillId="0" borderId="0" xfId="0" applyNumberFormat="1" applyFont="1"/>
    <xf numFmtId="49" fontId="1" fillId="0" borderId="0" xfId="0" applyNumberFormat="1" applyFont="1"/>
    <xf numFmtId="164" fontId="1" fillId="4" borderId="0" xfId="0" applyNumberFormat="1" applyFont="1" applyFill="1" applyProtection="1">
      <protection locked="0"/>
    </xf>
    <xf numFmtId="165" fontId="1" fillId="4" borderId="0" xfId="0" applyNumberFormat="1" applyFont="1" applyFill="1" applyProtection="1">
      <protection locked="0"/>
    </xf>
    <xf numFmtId="164" fontId="1" fillId="0" borderId="0" xfId="0" applyNumberFormat="1" applyFont="1"/>
    <xf numFmtId="164" fontId="3" fillId="0" borderId="0" xfId="0" applyNumberFormat="1" applyFont="1"/>
    <xf numFmtId="0" fontId="1" fillId="0" borderId="0" xfId="0" applyFont="1" applyAlignment="1">
      <alignment wrapText="1"/>
    </xf>
    <xf numFmtId="0" fontId="4" fillId="0" borderId="0" xfId="0" applyFont="1"/>
    <xf numFmtId="164" fontId="4" fillId="0" borderId="0" xfId="0" applyNumberFormat="1" applyFont="1"/>
    <xf numFmtId="0" fontId="6" fillId="2" borderId="0" xfId="0" applyFont="1" applyFill="1"/>
    <xf numFmtId="0" fontId="3" fillId="3" borderId="0" xfId="0" applyFont="1" applyFill="1" applyAlignment="1">
      <alignment horizontal="center"/>
    </xf>
    <xf numFmtId="0" fontId="4" fillId="0" borderId="0" xfId="0" applyFont="1" applyAlignment="1">
      <alignment vertical="top"/>
    </xf>
    <xf numFmtId="165" fontId="4" fillId="0" borderId="0" xfId="0" applyNumberFormat="1" applyFont="1" applyAlignment="1">
      <alignment horizontal="center" vertical="top"/>
    </xf>
    <xf numFmtId="164" fontId="4" fillId="4" borderId="0" xfId="0" applyNumberFormat="1" applyFont="1" applyFill="1" applyAlignment="1" applyProtection="1">
      <alignment vertical="top"/>
      <protection locked="0"/>
    </xf>
    <xf numFmtId="165" fontId="0" fillId="4" borderId="0" xfId="0" applyNumberFormat="1" applyFill="1" applyProtection="1">
      <protection locked="0"/>
    </xf>
    <xf numFmtId="166" fontId="0" fillId="4" borderId="0" xfId="0" applyNumberFormat="1" applyFill="1" applyProtection="1">
      <protection locked="0"/>
    </xf>
    <xf numFmtId="166" fontId="0" fillId="0" borderId="0" xfId="0" applyNumberFormat="1"/>
    <xf numFmtId="0" fontId="0" fillId="4" borderId="0" xfId="0" applyFill="1" applyProtection="1">
      <protection locked="0"/>
    </xf>
    <xf numFmtId="0" fontId="0" fillId="0" borderId="0" xfId="0" applyAlignment="1">
      <alignment horizontal="right"/>
    </xf>
    <xf numFmtId="166" fontId="0" fillId="4" borderId="1" xfId="0" applyNumberFormat="1" applyFill="1" applyBorder="1" applyProtection="1">
      <protection locked="0"/>
    </xf>
    <xf numFmtId="0" fontId="0" fillId="0" borderId="0" xfId="0" applyAlignment="1">
      <alignment horizontal="justify" wrapText="1"/>
    </xf>
    <xf numFmtId="165" fontId="0" fillId="0" borderId="0" xfId="0" applyNumberFormat="1"/>
    <xf numFmtId="0" fontId="10" fillId="0" borderId="0" xfId="0" applyFont="1"/>
    <xf numFmtId="49" fontId="10" fillId="0" borderId="0" xfId="0" applyNumberFormat="1" applyFont="1"/>
    <xf numFmtId="0" fontId="11" fillId="0" borderId="0" xfId="0" applyFont="1" applyAlignment="1">
      <alignment vertical="top"/>
    </xf>
    <xf numFmtId="49" fontId="11" fillId="0" borderId="0" xfId="0" applyNumberFormat="1" applyFont="1" applyAlignment="1">
      <alignment vertical="top"/>
    </xf>
    <xf numFmtId="165" fontId="11" fillId="4" borderId="0" xfId="0" applyNumberFormat="1" applyFont="1" applyFill="1" applyAlignment="1" applyProtection="1">
      <alignment vertical="top"/>
      <protection locked="0"/>
    </xf>
    <xf numFmtId="0" fontId="12" fillId="4" borderId="0" xfId="0" applyFont="1" applyFill="1" applyProtection="1">
      <protection locked="0"/>
    </xf>
    <xf numFmtId="165" fontId="12" fillId="4" borderId="2" xfId="0" applyNumberFormat="1" applyFont="1" applyFill="1" applyBorder="1" applyAlignment="1" applyProtection="1">
      <alignment horizontal="right"/>
      <protection locked="0"/>
    </xf>
    <xf numFmtId="165" fontId="12" fillId="4" borderId="2" xfId="0" applyNumberFormat="1" applyFont="1" applyFill="1" applyBorder="1" applyProtection="1">
      <protection locked="0"/>
    </xf>
    <xf numFmtId="165" fontId="7" fillId="4" borderId="0" xfId="0" applyNumberFormat="1" applyFont="1" applyFill="1" applyProtection="1">
      <protection locked="0"/>
    </xf>
    <xf numFmtId="165" fontId="7" fillId="4" borderId="2" xfId="0" applyNumberFormat="1" applyFont="1" applyFill="1" applyBorder="1" applyProtection="1">
      <protection locked="0"/>
    </xf>
    <xf numFmtId="0" fontId="1" fillId="0" borderId="0" xfId="0" applyFont="1"/>
    <xf numFmtId="0" fontId="0" fillId="0" borderId="0" xfId="0" applyAlignment="1">
      <alignment horizontal="justify" vertical="top" wrapText="1"/>
    </xf>
    <xf numFmtId="0" fontId="0" fillId="0" borderId="0" xfId="0" applyAlignment="1">
      <alignment vertical="top"/>
    </xf>
    <xf numFmtId="165" fontId="4" fillId="4" borderId="0" xfId="0" applyNumberFormat="1" applyFont="1" applyFill="1" applyAlignment="1" applyProtection="1">
      <alignment horizontal="left" vertical="top"/>
      <protection locked="0"/>
    </xf>
    <xf numFmtId="0" fontId="0" fillId="4" borderId="0" xfId="0" applyFill="1" applyAlignment="1" applyProtection="1">
      <alignment vertical="top"/>
      <protection locked="0"/>
    </xf>
    <xf numFmtId="0" fontId="5" fillId="0" borderId="0" xfId="0" applyFont="1"/>
    <xf numFmtId="0" fontId="2" fillId="2" borderId="0" xfId="0" applyFont="1" applyFill="1" applyAlignment="1">
      <alignment horizontal="center"/>
    </xf>
    <xf numFmtId="0" fontId="11" fillId="0" borderId="0" xfId="0" applyFont="1" applyAlignment="1">
      <alignment horizontal="justify" vertical="top" wrapText="1"/>
    </xf>
    <xf numFmtId="0" fontId="8" fillId="0" borderId="0" xfId="0" applyFont="1"/>
    <xf numFmtId="0" fontId="9"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4"/>
  <sheetViews>
    <sheetView tabSelected="1" workbookViewId="0">
      <pane ySplit="8" topLeftCell="A127" activePane="bottomLeft" state="frozenSplit"/>
      <selection pane="bottomLeft" activeCell="N28" sqref="N28"/>
    </sheetView>
  </sheetViews>
  <sheetFormatPr baseColWidth="10" defaultColWidth="9.140625" defaultRowHeight="15" x14ac:dyDescent="0.25"/>
  <cols>
    <col min="1" max="1" width="18.7109375" customWidth="1"/>
    <col min="2" max="2" width="3.42578125" customWidth="1"/>
    <col min="3" max="3" width="13.7109375" customWidth="1"/>
    <col min="4" max="4" width="4.42578125" customWidth="1"/>
    <col min="5" max="5" width="48.7109375" customWidth="1"/>
    <col min="6" max="7" width="12.7109375" customWidth="1"/>
    <col min="8" max="8" width="13.7109375" customWidth="1"/>
    <col min="11" max="11" width="13.7109375" customWidth="1"/>
  </cols>
  <sheetData>
    <row r="1" spans="1:8" x14ac:dyDescent="0.25">
      <c r="E1" s="40" t="s">
        <v>0</v>
      </c>
      <c r="F1" s="40" t="s">
        <v>0</v>
      </c>
      <c r="G1" s="40" t="s">
        <v>0</v>
      </c>
      <c r="H1" s="40" t="s">
        <v>0</v>
      </c>
    </row>
    <row r="2" spans="1:8" x14ac:dyDescent="0.25">
      <c r="E2" s="40"/>
      <c r="F2" s="40"/>
      <c r="G2" s="40"/>
      <c r="H2" s="40"/>
    </row>
    <row r="3" spans="1:8" x14ac:dyDescent="0.25">
      <c r="E3" s="40"/>
      <c r="F3" s="40"/>
      <c r="G3" s="40"/>
      <c r="H3" s="40"/>
    </row>
    <row r="4" spans="1:8" x14ac:dyDescent="0.25">
      <c r="E4" s="40"/>
      <c r="F4" s="40"/>
      <c r="G4" s="40"/>
      <c r="H4" s="40"/>
    </row>
    <row r="6" spans="1:8" ht="18.75" x14ac:dyDescent="0.3">
      <c r="C6" s="5"/>
      <c r="D6" s="5"/>
      <c r="E6" s="3" t="s">
        <v>1</v>
      </c>
      <c r="F6" s="5"/>
      <c r="G6" s="5"/>
      <c r="H6" s="5"/>
    </row>
    <row r="8" spans="1:8" x14ac:dyDescent="0.25">
      <c r="F8" s="6" t="s">
        <v>2</v>
      </c>
      <c r="G8" s="6" t="s">
        <v>3</v>
      </c>
      <c r="H8" s="6" t="s">
        <v>4</v>
      </c>
    </row>
    <row r="10" spans="1:8" x14ac:dyDescent="0.25">
      <c r="C10" s="7" t="s">
        <v>5</v>
      </c>
      <c r="D10" s="8" t="s">
        <v>6</v>
      </c>
      <c r="E10" s="7" t="s">
        <v>7</v>
      </c>
    </row>
    <row r="11" spans="1:8" x14ac:dyDescent="0.25">
      <c r="C11" s="7" t="s">
        <v>8</v>
      </c>
      <c r="D11" s="8" t="s">
        <v>6</v>
      </c>
      <c r="E11" s="7" t="s">
        <v>9</v>
      </c>
    </row>
    <row r="12" spans="1:8" x14ac:dyDescent="0.25">
      <c r="C12" s="7" t="s">
        <v>10</v>
      </c>
      <c r="D12" s="8" t="s">
        <v>6</v>
      </c>
      <c r="E12" s="7" t="s">
        <v>11</v>
      </c>
    </row>
    <row r="14" spans="1:8" x14ac:dyDescent="0.25">
      <c r="A14" s="4" t="s">
        <v>12</v>
      </c>
      <c r="B14" s="4">
        <v>1</v>
      </c>
      <c r="C14" s="4" t="s">
        <v>13</v>
      </c>
      <c r="D14" s="9" t="s">
        <v>14</v>
      </c>
      <c r="E14" s="4" t="s">
        <v>15</v>
      </c>
      <c r="F14" s="10">
        <v>9.73</v>
      </c>
      <c r="G14" s="11">
        <v>9</v>
      </c>
      <c r="H14" s="12">
        <f>ROUND(ROUND(F14,2)*ROUND(G14,3),2)</f>
        <v>87.57</v>
      </c>
    </row>
    <row r="15" spans="1:8" x14ac:dyDescent="0.25">
      <c r="A15" s="4" t="s">
        <v>12</v>
      </c>
      <c r="B15" s="4">
        <v>2</v>
      </c>
      <c r="C15" s="4" t="s">
        <v>16</v>
      </c>
      <c r="D15" s="9" t="s">
        <v>14</v>
      </c>
      <c r="E15" s="4" t="s">
        <v>17</v>
      </c>
      <c r="F15" s="10">
        <v>13.31</v>
      </c>
      <c r="G15" s="11">
        <v>15.75</v>
      </c>
      <c r="H15" s="12">
        <f>ROUND(ROUND(F15,2)*ROUND(G15,3),2)</f>
        <v>209.63</v>
      </c>
    </row>
    <row r="16" spans="1:8" x14ac:dyDescent="0.25">
      <c r="A16" s="4" t="s">
        <v>12</v>
      </c>
      <c r="B16" s="4">
        <v>3</v>
      </c>
      <c r="C16" s="4" t="s">
        <v>18</v>
      </c>
      <c r="D16" s="9" t="s">
        <v>19</v>
      </c>
      <c r="E16" s="4" t="s">
        <v>20</v>
      </c>
      <c r="F16" s="10">
        <v>6.81</v>
      </c>
      <c r="G16" s="11">
        <v>45</v>
      </c>
      <c r="H16" s="12">
        <f>ROUND(ROUND(F16,2)*ROUND(G16,3),2)</f>
        <v>306.45</v>
      </c>
    </row>
    <row r="17" spans="1:8" x14ac:dyDescent="0.25">
      <c r="A17" s="4" t="s">
        <v>12</v>
      </c>
      <c r="B17" s="4">
        <v>4</v>
      </c>
      <c r="C17" s="4" t="s">
        <v>21</v>
      </c>
      <c r="D17" s="9" t="s">
        <v>14</v>
      </c>
      <c r="E17" s="4" t="s">
        <v>22</v>
      </c>
      <c r="F17" s="10">
        <v>12.96</v>
      </c>
      <c r="G17" s="11">
        <v>24.75</v>
      </c>
      <c r="H17" s="12">
        <f>ROUND(ROUND(F17,2)*ROUND(G17,3),2)</f>
        <v>320.76</v>
      </c>
    </row>
    <row r="18" spans="1:8" x14ac:dyDescent="0.25">
      <c r="E18" s="7" t="s">
        <v>23</v>
      </c>
      <c r="F18" s="7"/>
      <c r="G18" s="7"/>
      <c r="H18" s="13">
        <f>SUM(H14:H17)</f>
        <v>924.41</v>
      </c>
    </row>
    <row r="20" spans="1:8" x14ac:dyDescent="0.25">
      <c r="C20" s="7" t="s">
        <v>5</v>
      </c>
      <c r="D20" s="8" t="s">
        <v>6</v>
      </c>
      <c r="E20" s="7" t="s">
        <v>7</v>
      </c>
    </row>
    <row r="21" spans="1:8" x14ac:dyDescent="0.25">
      <c r="C21" s="7" t="s">
        <v>8</v>
      </c>
      <c r="D21" s="8" t="s">
        <v>6</v>
      </c>
      <c r="E21" s="7" t="s">
        <v>9</v>
      </c>
    </row>
    <row r="22" spans="1:8" x14ac:dyDescent="0.25">
      <c r="C22" s="7" t="s">
        <v>10</v>
      </c>
      <c r="D22" s="8" t="s">
        <v>24</v>
      </c>
      <c r="E22" s="7" t="s">
        <v>25</v>
      </c>
    </row>
    <row r="24" spans="1:8" x14ac:dyDescent="0.25">
      <c r="A24" s="4" t="s">
        <v>26</v>
      </c>
      <c r="B24" s="4">
        <v>1</v>
      </c>
      <c r="C24" s="4" t="s">
        <v>27</v>
      </c>
      <c r="D24" s="9" t="s">
        <v>19</v>
      </c>
      <c r="E24" s="4" t="s">
        <v>28</v>
      </c>
      <c r="F24" s="10">
        <v>21.22</v>
      </c>
      <c r="G24" s="11">
        <v>4.5</v>
      </c>
      <c r="H24" s="12">
        <f t="shared" ref="H24:H33" si="0">ROUND(ROUND(F24,2)*ROUND(G24,3),2)</f>
        <v>95.49</v>
      </c>
    </row>
    <row r="25" spans="1:8" x14ac:dyDescent="0.25">
      <c r="A25" s="4" t="s">
        <v>26</v>
      </c>
      <c r="B25" s="4">
        <v>2</v>
      </c>
      <c r="C25" s="4" t="s">
        <v>29</v>
      </c>
      <c r="D25" s="9" t="s">
        <v>19</v>
      </c>
      <c r="E25" s="4" t="s">
        <v>30</v>
      </c>
      <c r="F25" s="10">
        <v>89.57</v>
      </c>
      <c r="G25" s="11">
        <v>20.25</v>
      </c>
      <c r="H25" s="12">
        <f t="shared" si="0"/>
        <v>1813.79</v>
      </c>
    </row>
    <row r="26" spans="1:8" x14ac:dyDescent="0.25">
      <c r="A26" s="4" t="s">
        <v>26</v>
      </c>
      <c r="B26" s="4">
        <v>3</v>
      </c>
      <c r="C26" s="4" t="s">
        <v>31</v>
      </c>
      <c r="D26" s="9" t="s">
        <v>32</v>
      </c>
      <c r="E26" s="4" t="s">
        <v>33</v>
      </c>
      <c r="F26" s="10">
        <v>1857.59</v>
      </c>
      <c r="G26" s="11">
        <v>1</v>
      </c>
      <c r="H26" s="12">
        <f t="shared" si="0"/>
        <v>1857.59</v>
      </c>
    </row>
    <row r="27" spans="1:8" x14ac:dyDescent="0.25">
      <c r="A27" s="4" t="s">
        <v>26</v>
      </c>
      <c r="B27" s="4">
        <v>4</v>
      </c>
      <c r="C27" s="4" t="s">
        <v>34</v>
      </c>
      <c r="D27" s="9" t="s">
        <v>19</v>
      </c>
      <c r="E27" s="4" t="s">
        <v>35</v>
      </c>
      <c r="F27" s="10">
        <v>36.17</v>
      </c>
      <c r="G27" s="11">
        <v>56.7</v>
      </c>
      <c r="H27" s="12">
        <f t="shared" si="0"/>
        <v>2050.84</v>
      </c>
    </row>
    <row r="28" spans="1:8" x14ac:dyDescent="0.25">
      <c r="A28" s="4" t="s">
        <v>26</v>
      </c>
      <c r="B28" s="4">
        <v>5</v>
      </c>
      <c r="C28" s="4" t="s">
        <v>36</v>
      </c>
      <c r="D28" s="9" t="s">
        <v>37</v>
      </c>
      <c r="E28" s="4" t="s">
        <v>38</v>
      </c>
      <c r="F28" s="10">
        <v>1.77</v>
      </c>
      <c r="G28" s="11">
        <v>2952.96</v>
      </c>
      <c r="H28" s="12">
        <f t="shared" si="0"/>
        <v>5226.74</v>
      </c>
    </row>
    <row r="29" spans="1:8" x14ac:dyDescent="0.25">
      <c r="A29" s="4" t="s">
        <v>26</v>
      </c>
      <c r="B29" s="4">
        <v>6</v>
      </c>
      <c r="C29" s="4" t="s">
        <v>39</v>
      </c>
      <c r="D29" s="9" t="s">
        <v>19</v>
      </c>
      <c r="E29" s="4" t="s">
        <v>40</v>
      </c>
      <c r="F29" s="10">
        <v>96.17</v>
      </c>
      <c r="G29" s="11">
        <v>18.27</v>
      </c>
      <c r="H29" s="12">
        <f t="shared" si="0"/>
        <v>1757.03</v>
      </c>
    </row>
    <row r="30" spans="1:8" x14ac:dyDescent="0.25">
      <c r="A30" s="4" t="s">
        <v>26</v>
      </c>
      <c r="B30" s="4">
        <v>7</v>
      </c>
      <c r="C30" s="4" t="s">
        <v>41</v>
      </c>
      <c r="D30" s="9" t="s">
        <v>19</v>
      </c>
      <c r="E30" s="4" t="s">
        <v>42</v>
      </c>
      <c r="F30" s="10">
        <v>47.92</v>
      </c>
      <c r="G30" s="11">
        <v>56.52</v>
      </c>
      <c r="H30" s="12">
        <f t="shared" si="0"/>
        <v>2708.44</v>
      </c>
    </row>
    <row r="31" spans="1:8" x14ac:dyDescent="0.25">
      <c r="A31" s="4" t="s">
        <v>26</v>
      </c>
      <c r="B31" s="4">
        <v>8</v>
      </c>
      <c r="C31" s="4" t="s">
        <v>43</v>
      </c>
      <c r="D31" s="9" t="s">
        <v>19</v>
      </c>
      <c r="E31" s="4" t="s">
        <v>44</v>
      </c>
      <c r="F31" s="10">
        <v>40.93</v>
      </c>
      <c r="G31" s="11">
        <v>56.52</v>
      </c>
      <c r="H31" s="12">
        <f t="shared" si="0"/>
        <v>2313.36</v>
      </c>
    </row>
    <row r="32" spans="1:8" x14ac:dyDescent="0.25">
      <c r="A32" s="4" t="s">
        <v>26</v>
      </c>
      <c r="B32" s="4">
        <v>9</v>
      </c>
      <c r="C32" s="4" t="s">
        <v>45</v>
      </c>
      <c r="D32" s="9" t="s">
        <v>46</v>
      </c>
      <c r="E32" s="4" t="s">
        <v>47</v>
      </c>
      <c r="F32" s="10">
        <v>628.83000000000004</v>
      </c>
      <c r="G32" s="11">
        <v>3</v>
      </c>
      <c r="H32" s="12">
        <f t="shared" si="0"/>
        <v>1886.49</v>
      </c>
    </row>
    <row r="33" spans="1:8" x14ac:dyDescent="0.25">
      <c r="A33" s="4" t="s">
        <v>26</v>
      </c>
      <c r="B33" s="4">
        <v>10</v>
      </c>
      <c r="C33" s="4" t="s">
        <v>48</v>
      </c>
      <c r="D33" s="9" t="s">
        <v>46</v>
      </c>
      <c r="E33" s="4" t="s">
        <v>49</v>
      </c>
      <c r="F33" s="10">
        <v>930.32</v>
      </c>
      <c r="G33" s="11">
        <v>1</v>
      </c>
      <c r="H33" s="12">
        <f t="shared" si="0"/>
        <v>930.32</v>
      </c>
    </row>
    <row r="34" spans="1:8" x14ac:dyDescent="0.25">
      <c r="E34" s="7" t="s">
        <v>23</v>
      </c>
      <c r="F34" s="7"/>
      <c r="G34" s="7"/>
      <c r="H34" s="13">
        <f>SUM(H24:H33)</f>
        <v>20640.090000000004</v>
      </c>
    </row>
    <row r="36" spans="1:8" x14ac:dyDescent="0.25">
      <c r="C36" s="7" t="s">
        <v>5</v>
      </c>
      <c r="D36" s="8" t="s">
        <v>6</v>
      </c>
      <c r="E36" s="7" t="s">
        <v>7</v>
      </c>
    </row>
    <row r="37" spans="1:8" x14ac:dyDescent="0.25">
      <c r="C37" s="7" t="s">
        <v>8</v>
      </c>
      <c r="D37" s="8" t="s">
        <v>6</v>
      </c>
      <c r="E37" s="7" t="s">
        <v>9</v>
      </c>
    </row>
    <row r="38" spans="1:8" x14ac:dyDescent="0.25">
      <c r="C38" s="7" t="s">
        <v>10</v>
      </c>
      <c r="D38" s="8" t="s">
        <v>50</v>
      </c>
      <c r="E38" s="7" t="s">
        <v>51</v>
      </c>
    </row>
    <row r="40" spans="1:8" x14ac:dyDescent="0.25">
      <c r="A40" s="4" t="s">
        <v>52</v>
      </c>
      <c r="B40" s="4">
        <v>1</v>
      </c>
      <c r="C40" s="4" t="s">
        <v>53</v>
      </c>
      <c r="D40" s="9" t="s">
        <v>46</v>
      </c>
      <c r="E40" s="4" t="s">
        <v>54</v>
      </c>
      <c r="F40" s="10">
        <v>76.83</v>
      </c>
      <c r="G40" s="11">
        <v>1</v>
      </c>
      <c r="H40" s="12">
        <f t="shared" ref="H40:H54" si="1">ROUND(ROUND(F40,2)*ROUND(G40,3),2)</f>
        <v>76.83</v>
      </c>
    </row>
    <row r="41" spans="1:8" x14ac:dyDescent="0.25">
      <c r="A41" s="4" t="s">
        <v>52</v>
      </c>
      <c r="B41" s="4">
        <v>2</v>
      </c>
      <c r="C41" s="4" t="s">
        <v>55</v>
      </c>
      <c r="D41" s="9" t="s">
        <v>46</v>
      </c>
      <c r="E41" s="4" t="s">
        <v>56</v>
      </c>
      <c r="F41" s="10">
        <v>20.89</v>
      </c>
      <c r="G41" s="11">
        <v>1</v>
      </c>
      <c r="H41" s="12">
        <f t="shared" si="1"/>
        <v>20.89</v>
      </c>
    </row>
    <row r="42" spans="1:8" x14ac:dyDescent="0.25">
      <c r="A42" s="4" t="s">
        <v>52</v>
      </c>
      <c r="B42" s="4">
        <v>3</v>
      </c>
      <c r="C42" s="4" t="s">
        <v>57</v>
      </c>
      <c r="D42" s="9" t="s">
        <v>46</v>
      </c>
      <c r="E42" s="4" t="s">
        <v>58</v>
      </c>
      <c r="F42" s="10">
        <v>35.35</v>
      </c>
      <c r="G42" s="11">
        <v>1</v>
      </c>
      <c r="H42" s="12">
        <f t="shared" si="1"/>
        <v>35.35</v>
      </c>
    </row>
    <row r="43" spans="1:8" x14ac:dyDescent="0.25">
      <c r="A43" s="4" t="s">
        <v>52</v>
      </c>
      <c r="B43" s="4">
        <v>4</v>
      </c>
      <c r="C43" s="4" t="s">
        <v>59</v>
      </c>
      <c r="D43" s="9" t="s">
        <v>46</v>
      </c>
      <c r="E43" s="4" t="s">
        <v>60</v>
      </c>
      <c r="F43" s="10">
        <v>71.34</v>
      </c>
      <c r="G43" s="11">
        <v>1</v>
      </c>
      <c r="H43" s="12">
        <f t="shared" si="1"/>
        <v>71.34</v>
      </c>
    </row>
    <row r="44" spans="1:8" x14ac:dyDescent="0.25">
      <c r="A44" s="4" t="s">
        <v>52</v>
      </c>
      <c r="B44" s="4">
        <v>5</v>
      </c>
      <c r="C44" s="4" t="s">
        <v>61</v>
      </c>
      <c r="D44" s="9" t="s">
        <v>62</v>
      </c>
      <c r="E44" s="4" t="s">
        <v>63</v>
      </c>
      <c r="F44" s="10">
        <v>4.4800000000000004</v>
      </c>
      <c r="G44" s="11">
        <v>20</v>
      </c>
      <c r="H44" s="12">
        <f t="shared" si="1"/>
        <v>89.6</v>
      </c>
    </row>
    <row r="45" spans="1:8" x14ac:dyDescent="0.25">
      <c r="A45" s="4" t="s">
        <v>52</v>
      </c>
      <c r="B45" s="4">
        <v>6</v>
      </c>
      <c r="C45" s="4" t="s">
        <v>64</v>
      </c>
      <c r="D45" s="9" t="s">
        <v>62</v>
      </c>
      <c r="E45" s="4" t="s">
        <v>65</v>
      </c>
      <c r="F45" s="10">
        <v>1.56</v>
      </c>
      <c r="G45" s="11">
        <v>60</v>
      </c>
      <c r="H45" s="12">
        <f t="shared" si="1"/>
        <v>93.6</v>
      </c>
    </row>
    <row r="46" spans="1:8" x14ac:dyDescent="0.25">
      <c r="A46" s="4" t="s">
        <v>52</v>
      </c>
      <c r="B46" s="4">
        <v>7</v>
      </c>
      <c r="C46" s="4" t="s">
        <v>66</v>
      </c>
      <c r="D46" s="9" t="s">
        <v>62</v>
      </c>
      <c r="E46" s="4" t="s">
        <v>67</v>
      </c>
      <c r="F46" s="10">
        <v>1.97</v>
      </c>
      <c r="G46" s="11">
        <v>60</v>
      </c>
      <c r="H46" s="12">
        <f t="shared" si="1"/>
        <v>118.2</v>
      </c>
    </row>
    <row r="47" spans="1:8" x14ac:dyDescent="0.25">
      <c r="A47" s="4" t="s">
        <v>52</v>
      </c>
      <c r="B47" s="4">
        <v>8</v>
      </c>
      <c r="C47" s="4" t="s">
        <v>68</v>
      </c>
      <c r="D47" s="9" t="s">
        <v>62</v>
      </c>
      <c r="E47" s="4" t="s">
        <v>69</v>
      </c>
      <c r="F47" s="10">
        <v>2.59</v>
      </c>
      <c r="G47" s="11">
        <v>15</v>
      </c>
      <c r="H47" s="12">
        <f t="shared" si="1"/>
        <v>38.85</v>
      </c>
    </row>
    <row r="48" spans="1:8" x14ac:dyDescent="0.25">
      <c r="A48" s="4" t="s">
        <v>52</v>
      </c>
      <c r="B48" s="4">
        <v>9</v>
      </c>
      <c r="C48" s="4" t="s">
        <v>70</v>
      </c>
      <c r="D48" s="9" t="s">
        <v>46</v>
      </c>
      <c r="E48" s="4" t="s">
        <v>71</v>
      </c>
      <c r="F48" s="10">
        <v>103.07</v>
      </c>
      <c r="G48" s="11">
        <v>2</v>
      </c>
      <c r="H48" s="12">
        <f t="shared" si="1"/>
        <v>206.14</v>
      </c>
    </row>
    <row r="49" spans="1:8" x14ac:dyDescent="0.25">
      <c r="A49" s="4" t="s">
        <v>52</v>
      </c>
      <c r="B49" s="4">
        <v>10</v>
      </c>
      <c r="C49" s="4" t="s">
        <v>72</v>
      </c>
      <c r="D49" s="9" t="s">
        <v>46</v>
      </c>
      <c r="E49" s="4" t="s">
        <v>73</v>
      </c>
      <c r="F49" s="10">
        <v>7.62</v>
      </c>
      <c r="G49" s="11">
        <v>10</v>
      </c>
      <c r="H49" s="12">
        <f t="shared" si="1"/>
        <v>76.2</v>
      </c>
    </row>
    <row r="50" spans="1:8" x14ac:dyDescent="0.25">
      <c r="A50" s="4" t="s">
        <v>52</v>
      </c>
      <c r="B50" s="4">
        <v>11</v>
      </c>
      <c r="C50" s="4" t="s">
        <v>74</v>
      </c>
      <c r="D50" s="9" t="s">
        <v>62</v>
      </c>
      <c r="E50" s="4" t="s">
        <v>75</v>
      </c>
      <c r="F50" s="10">
        <v>3.74</v>
      </c>
      <c r="G50" s="11">
        <v>50</v>
      </c>
      <c r="H50" s="12">
        <f t="shared" si="1"/>
        <v>187</v>
      </c>
    </row>
    <row r="51" spans="1:8" x14ac:dyDescent="0.25">
      <c r="A51" s="4" t="s">
        <v>52</v>
      </c>
      <c r="B51" s="4">
        <v>12</v>
      </c>
      <c r="C51" s="4" t="s">
        <v>76</v>
      </c>
      <c r="D51" s="9" t="s">
        <v>46</v>
      </c>
      <c r="E51" s="4" t="s">
        <v>77</v>
      </c>
      <c r="F51" s="10">
        <v>23.45</v>
      </c>
      <c r="G51" s="11">
        <v>4</v>
      </c>
      <c r="H51" s="12">
        <f t="shared" si="1"/>
        <v>93.8</v>
      </c>
    </row>
    <row r="52" spans="1:8" x14ac:dyDescent="0.25">
      <c r="A52" s="4" t="s">
        <v>52</v>
      </c>
      <c r="B52" s="4">
        <v>13</v>
      </c>
      <c r="C52" s="4" t="s">
        <v>78</v>
      </c>
      <c r="D52" s="9" t="s">
        <v>46</v>
      </c>
      <c r="E52" s="4" t="s">
        <v>79</v>
      </c>
      <c r="F52" s="10">
        <v>17.22</v>
      </c>
      <c r="G52" s="11">
        <v>1</v>
      </c>
      <c r="H52" s="12">
        <f t="shared" si="1"/>
        <v>17.22</v>
      </c>
    </row>
    <row r="53" spans="1:8" x14ac:dyDescent="0.25">
      <c r="A53" s="4" t="s">
        <v>52</v>
      </c>
      <c r="B53" s="4">
        <v>14</v>
      </c>
      <c r="C53" s="4" t="s">
        <v>80</v>
      </c>
      <c r="D53" s="9" t="s">
        <v>46</v>
      </c>
      <c r="E53" s="4" t="s">
        <v>81</v>
      </c>
      <c r="F53" s="10">
        <v>23.29</v>
      </c>
      <c r="G53" s="11">
        <v>1</v>
      </c>
      <c r="H53" s="12">
        <f t="shared" si="1"/>
        <v>23.29</v>
      </c>
    </row>
    <row r="54" spans="1:8" x14ac:dyDescent="0.25">
      <c r="A54" s="4" t="s">
        <v>52</v>
      </c>
      <c r="B54" s="4">
        <v>15</v>
      </c>
      <c r="C54" s="4" t="s">
        <v>82</v>
      </c>
      <c r="D54" s="9" t="s">
        <v>46</v>
      </c>
      <c r="E54" s="4" t="s">
        <v>83</v>
      </c>
      <c r="F54" s="10">
        <v>350</v>
      </c>
      <c r="G54" s="11">
        <v>1</v>
      </c>
      <c r="H54" s="12">
        <f t="shared" si="1"/>
        <v>350</v>
      </c>
    </row>
    <row r="55" spans="1:8" x14ac:dyDescent="0.25">
      <c r="E55" s="7" t="s">
        <v>23</v>
      </c>
      <c r="F55" s="7"/>
      <c r="G55" s="7"/>
      <c r="H55" s="13">
        <f>SUM(H40:H54)</f>
        <v>1498.31</v>
      </c>
    </row>
    <row r="57" spans="1:8" x14ac:dyDescent="0.25">
      <c r="C57" s="7" t="s">
        <v>5</v>
      </c>
      <c r="D57" s="8" t="s">
        <v>6</v>
      </c>
      <c r="E57" s="7" t="s">
        <v>7</v>
      </c>
    </row>
    <row r="58" spans="1:8" x14ac:dyDescent="0.25">
      <c r="C58" s="7" t="s">
        <v>8</v>
      </c>
      <c r="D58" s="8" t="s">
        <v>24</v>
      </c>
      <c r="E58" s="7" t="s">
        <v>84</v>
      </c>
    </row>
    <row r="60" spans="1:8" x14ac:dyDescent="0.25">
      <c r="A60" s="4" t="s">
        <v>85</v>
      </c>
      <c r="B60" s="4">
        <v>1</v>
      </c>
      <c r="C60" s="4" t="s">
        <v>86</v>
      </c>
      <c r="D60" s="9" t="s">
        <v>87</v>
      </c>
      <c r="E60" s="4" t="s">
        <v>88</v>
      </c>
      <c r="F60" s="10">
        <v>2452.61</v>
      </c>
      <c r="G60" s="11">
        <v>1</v>
      </c>
      <c r="H60" s="12">
        <f>ROUND(ROUND(F60,2)*ROUND(G60,3),2)</f>
        <v>2452.61</v>
      </c>
    </row>
    <row r="61" spans="1:8" x14ac:dyDescent="0.25">
      <c r="A61" s="4" t="s">
        <v>85</v>
      </c>
      <c r="B61" s="4">
        <v>2</v>
      </c>
      <c r="C61" s="4" t="s">
        <v>89</v>
      </c>
      <c r="D61" s="9" t="s">
        <v>62</v>
      </c>
      <c r="E61" s="4" t="s">
        <v>90</v>
      </c>
      <c r="F61" s="10">
        <v>23.23</v>
      </c>
      <c r="G61" s="11">
        <v>200</v>
      </c>
      <c r="H61" s="12">
        <f>ROUND(ROUND(F61,2)*ROUND(G61,3),2)</f>
        <v>4646</v>
      </c>
    </row>
    <row r="62" spans="1:8" x14ac:dyDescent="0.25">
      <c r="E62" s="7" t="s">
        <v>23</v>
      </c>
      <c r="F62" s="7"/>
      <c r="G62" s="7"/>
      <c r="H62" s="13">
        <f>SUM(H60:H61)</f>
        <v>7098.6100000000006</v>
      </c>
    </row>
    <row r="64" spans="1:8" x14ac:dyDescent="0.25">
      <c r="C64" s="7" t="s">
        <v>5</v>
      </c>
      <c r="D64" s="8" t="s">
        <v>6</v>
      </c>
      <c r="E64" s="7" t="s">
        <v>7</v>
      </c>
    </row>
    <row r="65" spans="1:8" x14ac:dyDescent="0.25">
      <c r="C65" s="7" t="s">
        <v>8</v>
      </c>
      <c r="D65" s="8" t="s">
        <v>50</v>
      </c>
      <c r="E65" s="7" t="s">
        <v>91</v>
      </c>
    </row>
    <row r="66" spans="1:8" x14ac:dyDescent="0.25">
      <c r="C66" s="7" t="s">
        <v>10</v>
      </c>
      <c r="D66" s="8" t="s">
        <v>6</v>
      </c>
      <c r="E66" s="7" t="s">
        <v>92</v>
      </c>
    </row>
    <row r="68" spans="1:8" x14ac:dyDescent="0.25">
      <c r="A68" s="4" t="s">
        <v>93</v>
      </c>
      <c r="B68" s="4">
        <v>1</v>
      </c>
      <c r="C68" s="4" t="s">
        <v>94</v>
      </c>
      <c r="D68" s="9" t="s">
        <v>46</v>
      </c>
      <c r="E68" s="4" t="s">
        <v>95</v>
      </c>
      <c r="F68" s="10">
        <v>239</v>
      </c>
      <c r="G68" s="11">
        <v>1</v>
      </c>
      <c r="H68" s="12">
        <f>ROUND(ROUND(F68,2)*ROUND(G68,3),2)</f>
        <v>239</v>
      </c>
    </row>
    <row r="69" spans="1:8" x14ac:dyDescent="0.25">
      <c r="E69" s="7" t="s">
        <v>23</v>
      </c>
      <c r="F69" s="7"/>
      <c r="G69" s="7"/>
      <c r="H69" s="13">
        <f>SUM(H68:H68)</f>
        <v>239</v>
      </c>
    </row>
    <row r="71" spans="1:8" x14ac:dyDescent="0.25">
      <c r="C71" s="7" t="s">
        <v>5</v>
      </c>
      <c r="D71" s="8" t="s">
        <v>6</v>
      </c>
      <c r="E71" s="7" t="s">
        <v>7</v>
      </c>
    </row>
    <row r="72" spans="1:8" x14ac:dyDescent="0.25">
      <c r="C72" s="7" t="s">
        <v>8</v>
      </c>
      <c r="D72" s="8" t="s">
        <v>50</v>
      </c>
      <c r="E72" s="7" t="s">
        <v>91</v>
      </c>
    </row>
    <row r="73" spans="1:8" x14ac:dyDescent="0.25">
      <c r="C73" s="7" t="s">
        <v>10</v>
      </c>
      <c r="D73" s="8" t="s">
        <v>24</v>
      </c>
      <c r="E73" s="7" t="s">
        <v>96</v>
      </c>
    </row>
    <row r="75" spans="1:8" ht="409.6" x14ac:dyDescent="0.25">
      <c r="A75" s="4" t="s">
        <v>97</v>
      </c>
      <c r="B75" s="4">
        <v>1</v>
      </c>
      <c r="C75" s="4" t="s">
        <v>98</v>
      </c>
      <c r="D75" s="9" t="s">
        <v>46</v>
      </c>
      <c r="E75" s="14" t="s">
        <v>99</v>
      </c>
      <c r="F75" s="10">
        <v>53701.43</v>
      </c>
      <c r="G75" s="11">
        <v>1</v>
      </c>
      <c r="H75" s="12">
        <f t="shared" ref="H75:H84" si="2">ROUND(ROUND(F75,2)*ROUND(G75,3),2)</f>
        <v>53701.43</v>
      </c>
    </row>
    <row r="76" spans="1:8" x14ac:dyDescent="0.25">
      <c r="A76" s="4" t="s">
        <v>97</v>
      </c>
      <c r="B76" s="4">
        <v>2</v>
      </c>
      <c r="C76" s="4" t="s">
        <v>100</v>
      </c>
      <c r="D76" s="9" t="s">
        <v>46</v>
      </c>
      <c r="E76" s="4" t="s">
        <v>101</v>
      </c>
      <c r="F76" s="10">
        <v>799.47</v>
      </c>
      <c r="G76" s="11">
        <v>2</v>
      </c>
      <c r="H76" s="12">
        <f t="shared" si="2"/>
        <v>1598.94</v>
      </c>
    </row>
    <row r="77" spans="1:8" x14ac:dyDescent="0.25">
      <c r="A77" s="4" t="s">
        <v>97</v>
      </c>
      <c r="B77" s="4">
        <v>3</v>
      </c>
      <c r="C77" s="4" t="s">
        <v>102</v>
      </c>
      <c r="D77" s="9" t="s">
        <v>46</v>
      </c>
      <c r="E77" s="4" t="s">
        <v>103</v>
      </c>
      <c r="F77" s="10">
        <v>692.01</v>
      </c>
      <c r="G77" s="11">
        <v>2</v>
      </c>
      <c r="H77" s="12">
        <f t="shared" si="2"/>
        <v>1384.02</v>
      </c>
    </row>
    <row r="78" spans="1:8" x14ac:dyDescent="0.25">
      <c r="A78" s="4" t="s">
        <v>97</v>
      </c>
      <c r="B78" s="4">
        <v>4</v>
      </c>
      <c r="C78" s="4" t="s">
        <v>104</v>
      </c>
      <c r="D78" s="9" t="s">
        <v>46</v>
      </c>
      <c r="E78" s="4" t="s">
        <v>105</v>
      </c>
      <c r="F78" s="10">
        <v>1193.81</v>
      </c>
      <c r="G78" s="11">
        <v>3</v>
      </c>
      <c r="H78" s="12">
        <f t="shared" si="2"/>
        <v>3581.43</v>
      </c>
    </row>
    <row r="79" spans="1:8" ht="57" x14ac:dyDescent="0.25">
      <c r="A79" s="4" t="s">
        <v>97</v>
      </c>
      <c r="B79" s="4">
        <v>5</v>
      </c>
      <c r="C79" s="4" t="s">
        <v>106</v>
      </c>
      <c r="D79" s="9" t="s">
        <v>46</v>
      </c>
      <c r="E79" s="14" t="s">
        <v>107</v>
      </c>
      <c r="F79" s="10">
        <v>629.66999999999996</v>
      </c>
      <c r="G79" s="11">
        <v>2</v>
      </c>
      <c r="H79" s="12">
        <f t="shared" si="2"/>
        <v>1259.3399999999999</v>
      </c>
    </row>
    <row r="80" spans="1:8" x14ac:dyDescent="0.25">
      <c r="A80" s="4" t="s">
        <v>97</v>
      </c>
      <c r="B80" s="4">
        <v>6</v>
      </c>
      <c r="C80" s="4" t="s">
        <v>108</v>
      </c>
      <c r="D80" s="9" t="s">
        <v>46</v>
      </c>
      <c r="E80" s="4" t="s">
        <v>109</v>
      </c>
      <c r="F80" s="10">
        <v>2928.84</v>
      </c>
      <c r="G80" s="11">
        <v>1</v>
      </c>
      <c r="H80" s="12">
        <f t="shared" si="2"/>
        <v>2928.84</v>
      </c>
    </row>
    <row r="81" spans="1:8" ht="57" x14ac:dyDescent="0.25">
      <c r="A81" s="4" t="s">
        <v>97</v>
      </c>
      <c r="B81" s="4">
        <v>7</v>
      </c>
      <c r="C81" s="4" t="s">
        <v>110</v>
      </c>
      <c r="D81" s="9" t="s">
        <v>46</v>
      </c>
      <c r="E81" s="14" t="s">
        <v>111</v>
      </c>
      <c r="F81" s="10">
        <v>1445.23</v>
      </c>
      <c r="G81" s="11">
        <v>1</v>
      </c>
      <c r="H81" s="12">
        <f t="shared" si="2"/>
        <v>1445.23</v>
      </c>
    </row>
    <row r="82" spans="1:8" ht="68.25" x14ac:dyDescent="0.25">
      <c r="A82" s="4" t="s">
        <v>97</v>
      </c>
      <c r="B82" s="4">
        <v>8</v>
      </c>
      <c r="C82" s="4" t="s">
        <v>112</v>
      </c>
      <c r="D82" s="9" t="s">
        <v>46</v>
      </c>
      <c r="E82" s="14" t="s">
        <v>113</v>
      </c>
      <c r="F82" s="10">
        <v>2478</v>
      </c>
      <c r="G82" s="11">
        <v>1</v>
      </c>
      <c r="H82" s="12">
        <f t="shared" si="2"/>
        <v>2478</v>
      </c>
    </row>
    <row r="83" spans="1:8" ht="315.75" x14ac:dyDescent="0.25">
      <c r="A83" s="4" t="s">
        <v>97</v>
      </c>
      <c r="B83" s="4">
        <v>9</v>
      </c>
      <c r="C83" s="4" t="s">
        <v>114</v>
      </c>
      <c r="D83" s="9" t="s">
        <v>46</v>
      </c>
      <c r="E83" s="14" t="s">
        <v>115</v>
      </c>
      <c r="F83" s="10">
        <v>1458</v>
      </c>
      <c r="G83" s="11">
        <v>2</v>
      </c>
      <c r="H83" s="12">
        <f t="shared" si="2"/>
        <v>2916</v>
      </c>
    </row>
    <row r="84" spans="1:8" x14ac:dyDescent="0.25">
      <c r="A84" s="4" t="s">
        <v>97</v>
      </c>
      <c r="B84" s="4">
        <v>10</v>
      </c>
      <c r="C84" s="4" t="s">
        <v>116</v>
      </c>
      <c r="D84" s="9" t="s">
        <v>46</v>
      </c>
      <c r="E84" s="4" t="s">
        <v>117</v>
      </c>
      <c r="F84" s="10">
        <v>1345</v>
      </c>
      <c r="G84" s="11">
        <v>1</v>
      </c>
      <c r="H84" s="12">
        <f t="shared" si="2"/>
        <v>1345</v>
      </c>
    </row>
    <row r="85" spans="1:8" x14ac:dyDescent="0.25">
      <c r="E85" s="7" t="s">
        <v>23</v>
      </c>
      <c r="F85" s="7"/>
      <c r="G85" s="7"/>
      <c r="H85" s="13">
        <f>SUM(H75:H84)</f>
        <v>72638.23</v>
      </c>
    </row>
    <row r="87" spans="1:8" x14ac:dyDescent="0.25">
      <c r="C87" s="7" t="s">
        <v>5</v>
      </c>
      <c r="D87" s="8" t="s">
        <v>6</v>
      </c>
      <c r="E87" s="7" t="s">
        <v>7</v>
      </c>
    </row>
    <row r="88" spans="1:8" x14ac:dyDescent="0.25">
      <c r="C88" s="7" t="s">
        <v>8</v>
      </c>
      <c r="D88" s="8" t="s">
        <v>50</v>
      </c>
      <c r="E88" s="7" t="s">
        <v>91</v>
      </c>
    </row>
    <row r="89" spans="1:8" x14ac:dyDescent="0.25">
      <c r="C89" s="7" t="s">
        <v>10</v>
      </c>
      <c r="D89" s="8" t="s">
        <v>50</v>
      </c>
      <c r="E89" s="7" t="s">
        <v>118</v>
      </c>
    </row>
    <row r="91" spans="1:8" x14ac:dyDescent="0.25">
      <c r="A91" s="4" t="s">
        <v>119</v>
      </c>
      <c r="B91" s="4">
        <v>1</v>
      </c>
      <c r="C91" s="4" t="s">
        <v>120</v>
      </c>
      <c r="D91" s="9" t="s">
        <v>62</v>
      </c>
      <c r="E91" s="4" t="s">
        <v>121</v>
      </c>
      <c r="F91" s="10">
        <v>2.34</v>
      </c>
      <c r="G91" s="11">
        <v>440</v>
      </c>
      <c r="H91" s="12">
        <f t="shared" ref="H91:H100" si="3">ROUND(ROUND(F91,2)*ROUND(G91,3),2)</f>
        <v>1029.5999999999999</v>
      </c>
    </row>
    <row r="92" spans="1:8" x14ac:dyDescent="0.25">
      <c r="A92" s="4" t="s">
        <v>119</v>
      </c>
      <c r="B92" s="4">
        <v>2</v>
      </c>
      <c r="C92" s="4" t="s">
        <v>66</v>
      </c>
      <c r="D92" s="9" t="s">
        <v>62</v>
      </c>
      <c r="E92" s="4" t="s">
        <v>67</v>
      </c>
      <c r="F92" s="10">
        <v>1.97</v>
      </c>
      <c r="G92" s="11">
        <v>250</v>
      </c>
      <c r="H92" s="12">
        <f t="shared" si="3"/>
        <v>492.5</v>
      </c>
    </row>
    <row r="93" spans="1:8" x14ac:dyDescent="0.25">
      <c r="A93" s="4" t="s">
        <v>119</v>
      </c>
      <c r="B93" s="4">
        <v>3</v>
      </c>
      <c r="C93" s="4" t="s">
        <v>122</v>
      </c>
      <c r="D93" s="9" t="s">
        <v>62</v>
      </c>
      <c r="E93" s="4" t="s">
        <v>123</v>
      </c>
      <c r="F93" s="10">
        <v>8.64</v>
      </c>
      <c r="G93" s="11">
        <v>150</v>
      </c>
      <c r="H93" s="12">
        <f t="shared" si="3"/>
        <v>1296</v>
      </c>
    </row>
    <row r="94" spans="1:8" x14ac:dyDescent="0.25">
      <c r="A94" s="4" t="s">
        <v>119</v>
      </c>
      <c r="B94" s="4">
        <v>4</v>
      </c>
      <c r="C94" s="4" t="s">
        <v>124</v>
      </c>
      <c r="D94" s="9" t="s">
        <v>62</v>
      </c>
      <c r="E94" s="4" t="s">
        <v>125</v>
      </c>
      <c r="F94" s="10">
        <v>14.52</v>
      </c>
      <c r="G94" s="11">
        <v>200</v>
      </c>
      <c r="H94" s="12">
        <f t="shared" si="3"/>
        <v>2904</v>
      </c>
    </row>
    <row r="95" spans="1:8" x14ac:dyDescent="0.25">
      <c r="A95" s="4" t="s">
        <v>119</v>
      </c>
      <c r="B95" s="4">
        <v>5</v>
      </c>
      <c r="C95" s="4" t="s">
        <v>126</v>
      </c>
      <c r="D95" s="9" t="s">
        <v>62</v>
      </c>
      <c r="E95" s="4" t="s">
        <v>127</v>
      </c>
      <c r="F95" s="10">
        <v>19.05</v>
      </c>
      <c r="G95" s="11">
        <v>200</v>
      </c>
      <c r="H95" s="12">
        <f t="shared" si="3"/>
        <v>3810</v>
      </c>
    </row>
    <row r="96" spans="1:8" x14ac:dyDescent="0.25">
      <c r="A96" s="4" t="s">
        <v>119</v>
      </c>
      <c r="B96" s="4">
        <v>6</v>
      </c>
      <c r="C96" s="4" t="s">
        <v>128</v>
      </c>
      <c r="D96" s="9" t="s">
        <v>62</v>
      </c>
      <c r="E96" s="4" t="s">
        <v>129</v>
      </c>
      <c r="F96" s="10">
        <v>4.75</v>
      </c>
      <c r="G96" s="11">
        <v>100</v>
      </c>
      <c r="H96" s="12">
        <f t="shared" si="3"/>
        <v>475</v>
      </c>
    </row>
    <row r="97" spans="1:8" x14ac:dyDescent="0.25">
      <c r="A97" s="4" t="s">
        <v>119</v>
      </c>
      <c r="B97" s="4">
        <v>7</v>
      </c>
      <c r="C97" s="4" t="s">
        <v>130</v>
      </c>
      <c r="D97" s="9" t="s">
        <v>62</v>
      </c>
      <c r="E97" s="4" t="s">
        <v>131</v>
      </c>
      <c r="F97" s="10">
        <v>3.45</v>
      </c>
      <c r="G97" s="11">
        <v>100</v>
      </c>
      <c r="H97" s="12">
        <f t="shared" si="3"/>
        <v>345</v>
      </c>
    </row>
    <row r="98" spans="1:8" x14ac:dyDescent="0.25">
      <c r="A98" s="4" t="s">
        <v>119</v>
      </c>
      <c r="B98" s="4">
        <v>8</v>
      </c>
      <c r="C98" s="4" t="s">
        <v>132</v>
      </c>
      <c r="D98" s="9" t="s">
        <v>46</v>
      </c>
      <c r="E98" s="4" t="s">
        <v>133</v>
      </c>
      <c r="F98" s="10">
        <v>1275.47</v>
      </c>
      <c r="G98" s="11">
        <v>1</v>
      </c>
      <c r="H98" s="12">
        <f t="shared" si="3"/>
        <v>1275.47</v>
      </c>
    </row>
    <row r="99" spans="1:8" x14ac:dyDescent="0.25">
      <c r="A99" s="4" t="s">
        <v>119</v>
      </c>
      <c r="B99" s="4">
        <v>9</v>
      </c>
      <c r="C99" s="4" t="s">
        <v>134</v>
      </c>
      <c r="D99" s="9" t="s">
        <v>62</v>
      </c>
      <c r="E99" s="4" t="s">
        <v>135</v>
      </c>
      <c r="F99" s="10">
        <v>1.91</v>
      </c>
      <c r="G99" s="11">
        <v>150</v>
      </c>
      <c r="H99" s="12">
        <f t="shared" si="3"/>
        <v>286.5</v>
      </c>
    </row>
    <row r="100" spans="1:8" ht="102" x14ac:dyDescent="0.25">
      <c r="A100" s="4" t="s">
        <v>119</v>
      </c>
      <c r="B100" s="4">
        <v>10</v>
      </c>
      <c r="C100" s="4" t="s">
        <v>136</v>
      </c>
      <c r="D100" s="9" t="s">
        <v>46</v>
      </c>
      <c r="E100" s="14" t="s">
        <v>137</v>
      </c>
      <c r="F100" s="10">
        <v>896.93</v>
      </c>
      <c r="G100" s="11">
        <v>1</v>
      </c>
      <c r="H100" s="12">
        <f t="shared" si="3"/>
        <v>896.93</v>
      </c>
    </row>
    <row r="101" spans="1:8" x14ac:dyDescent="0.25">
      <c r="E101" s="7" t="s">
        <v>23</v>
      </c>
      <c r="F101" s="7"/>
      <c r="G101" s="7"/>
      <c r="H101" s="13">
        <f>SUM(H91:H100)</f>
        <v>12811</v>
      </c>
    </row>
    <row r="103" spans="1:8" x14ac:dyDescent="0.25">
      <c r="C103" s="7" t="s">
        <v>5</v>
      </c>
      <c r="D103" s="8" t="s">
        <v>6</v>
      </c>
      <c r="E103" s="7" t="s">
        <v>7</v>
      </c>
    </row>
    <row r="104" spans="1:8" x14ac:dyDescent="0.25">
      <c r="C104" s="7" t="s">
        <v>8</v>
      </c>
      <c r="D104" s="8" t="s">
        <v>50</v>
      </c>
      <c r="E104" s="7" t="s">
        <v>91</v>
      </c>
    </row>
    <row r="105" spans="1:8" x14ac:dyDescent="0.25">
      <c r="C105" s="7" t="s">
        <v>10</v>
      </c>
      <c r="D105" s="8" t="s">
        <v>138</v>
      </c>
      <c r="E105" s="7" t="s">
        <v>139</v>
      </c>
    </row>
    <row r="107" spans="1:8" x14ac:dyDescent="0.25">
      <c r="A107" s="4" t="s">
        <v>140</v>
      </c>
      <c r="B107" s="4">
        <v>1</v>
      </c>
      <c r="C107" s="4" t="s">
        <v>141</v>
      </c>
      <c r="D107" s="9" t="s">
        <v>46</v>
      </c>
      <c r="E107" s="4" t="s">
        <v>142</v>
      </c>
      <c r="F107" s="10">
        <v>1153.5899999999999</v>
      </c>
      <c r="G107" s="11">
        <v>1</v>
      </c>
      <c r="H107" s="12">
        <f>ROUND(ROUND(F107,2)*ROUND(G107,3),2)</f>
        <v>1153.5899999999999</v>
      </c>
    </row>
    <row r="108" spans="1:8" x14ac:dyDescent="0.25">
      <c r="E108" s="7" t="s">
        <v>23</v>
      </c>
      <c r="F108" s="7"/>
      <c r="G108" s="7"/>
      <c r="H108" s="13">
        <f>SUM(H107:H107)</f>
        <v>1153.5899999999999</v>
      </c>
    </row>
    <row r="110" spans="1:8" x14ac:dyDescent="0.25">
      <c r="C110" s="7" t="s">
        <v>5</v>
      </c>
      <c r="D110" s="8" t="s">
        <v>6</v>
      </c>
      <c r="E110" s="7" t="s">
        <v>7</v>
      </c>
    </row>
    <row r="111" spans="1:8" x14ac:dyDescent="0.25">
      <c r="C111" s="7" t="s">
        <v>8</v>
      </c>
      <c r="D111" s="8" t="s">
        <v>138</v>
      </c>
      <c r="E111" s="7" t="s">
        <v>143</v>
      </c>
    </row>
    <row r="112" spans="1:8" x14ac:dyDescent="0.25">
      <c r="C112" s="7" t="s">
        <v>10</v>
      </c>
      <c r="D112" s="8" t="s">
        <v>6</v>
      </c>
      <c r="E112" s="7" t="s">
        <v>144</v>
      </c>
    </row>
    <row r="114" spans="1:8" x14ac:dyDescent="0.25">
      <c r="A114" s="4" t="s">
        <v>145</v>
      </c>
      <c r="B114" s="4">
        <v>1</v>
      </c>
      <c r="C114" s="4" t="s">
        <v>146</v>
      </c>
      <c r="D114" s="9" t="s">
        <v>87</v>
      </c>
      <c r="E114" s="4" t="s">
        <v>147</v>
      </c>
      <c r="F114" s="10">
        <v>847.94</v>
      </c>
      <c r="G114" s="11">
        <v>1</v>
      </c>
      <c r="H114" s="12">
        <f>ROUND(ROUND(F114,2)*ROUND(G114,3),2)</f>
        <v>847.94</v>
      </c>
    </row>
    <row r="115" spans="1:8" x14ac:dyDescent="0.25">
      <c r="E115" s="7" t="s">
        <v>23</v>
      </c>
      <c r="F115" s="7"/>
      <c r="G115" s="7"/>
      <c r="H115" s="13">
        <f>SUM(H114:H114)</f>
        <v>847.94</v>
      </c>
    </row>
    <row r="117" spans="1:8" x14ac:dyDescent="0.25">
      <c r="C117" s="7" t="s">
        <v>5</v>
      </c>
      <c r="D117" s="8" t="s">
        <v>6</v>
      </c>
      <c r="E117" s="7" t="s">
        <v>7</v>
      </c>
    </row>
    <row r="118" spans="1:8" x14ac:dyDescent="0.25">
      <c r="C118" s="7" t="s">
        <v>8</v>
      </c>
      <c r="D118" s="8" t="s">
        <v>138</v>
      </c>
      <c r="E118" s="7" t="s">
        <v>143</v>
      </c>
    </row>
    <row r="119" spans="1:8" x14ac:dyDescent="0.25">
      <c r="C119" s="7" t="s">
        <v>10</v>
      </c>
      <c r="D119" s="8" t="s">
        <v>24</v>
      </c>
      <c r="E119" s="7" t="s">
        <v>148</v>
      </c>
    </row>
    <row r="121" spans="1:8" x14ac:dyDescent="0.25">
      <c r="A121" s="4" t="s">
        <v>149</v>
      </c>
      <c r="B121" s="4">
        <v>1</v>
      </c>
      <c r="C121" s="4" t="s">
        <v>150</v>
      </c>
      <c r="D121" s="9" t="s">
        <v>46</v>
      </c>
      <c r="E121" s="4" t="s">
        <v>151</v>
      </c>
      <c r="F121" s="10">
        <v>5.45</v>
      </c>
      <c r="G121" s="11">
        <v>3</v>
      </c>
      <c r="H121" s="12">
        <f t="shared" ref="H121:H127" si="4">ROUND(ROUND(F121,2)*ROUND(G121,3),2)</f>
        <v>16.350000000000001</v>
      </c>
    </row>
    <row r="122" spans="1:8" x14ac:dyDescent="0.25">
      <c r="A122" s="4" t="s">
        <v>149</v>
      </c>
      <c r="B122" s="4">
        <v>2</v>
      </c>
      <c r="C122" s="4" t="s">
        <v>152</v>
      </c>
      <c r="D122" s="9" t="s">
        <v>46</v>
      </c>
      <c r="E122" s="4" t="s">
        <v>153</v>
      </c>
      <c r="F122" s="10">
        <v>1.37</v>
      </c>
      <c r="G122" s="11">
        <v>45</v>
      </c>
      <c r="H122" s="12">
        <f t="shared" si="4"/>
        <v>61.65</v>
      </c>
    </row>
    <row r="123" spans="1:8" x14ac:dyDescent="0.25">
      <c r="A123" s="4" t="s">
        <v>149</v>
      </c>
      <c r="B123" s="4">
        <v>3</v>
      </c>
      <c r="C123" s="4" t="s">
        <v>154</v>
      </c>
      <c r="D123" s="9" t="s">
        <v>46</v>
      </c>
      <c r="E123" s="4" t="s">
        <v>155</v>
      </c>
      <c r="F123" s="10">
        <v>7.03</v>
      </c>
      <c r="G123" s="11">
        <v>3</v>
      </c>
      <c r="H123" s="12">
        <f t="shared" si="4"/>
        <v>21.09</v>
      </c>
    </row>
    <row r="124" spans="1:8" x14ac:dyDescent="0.25">
      <c r="A124" s="4" t="s">
        <v>149</v>
      </c>
      <c r="B124" s="4">
        <v>4</v>
      </c>
      <c r="C124" s="4" t="s">
        <v>156</v>
      </c>
      <c r="D124" s="9" t="s">
        <v>46</v>
      </c>
      <c r="E124" s="4" t="s">
        <v>157</v>
      </c>
      <c r="F124" s="10">
        <v>12.5</v>
      </c>
      <c r="G124" s="11">
        <v>3</v>
      </c>
      <c r="H124" s="12">
        <f t="shared" si="4"/>
        <v>37.5</v>
      </c>
    </row>
    <row r="125" spans="1:8" x14ac:dyDescent="0.25">
      <c r="A125" s="4" t="s">
        <v>149</v>
      </c>
      <c r="B125" s="4">
        <v>5</v>
      </c>
      <c r="C125" s="4" t="s">
        <v>158</v>
      </c>
      <c r="D125" s="9" t="s">
        <v>46</v>
      </c>
      <c r="E125" s="4" t="s">
        <v>159</v>
      </c>
      <c r="F125" s="10">
        <v>7.11</v>
      </c>
      <c r="G125" s="11">
        <v>3</v>
      </c>
      <c r="H125" s="12">
        <f t="shared" si="4"/>
        <v>21.33</v>
      </c>
    </row>
    <row r="126" spans="1:8" x14ac:dyDescent="0.25">
      <c r="A126" s="4" t="s">
        <v>149</v>
      </c>
      <c r="B126" s="4">
        <v>6</v>
      </c>
      <c r="C126" s="4" t="s">
        <v>160</v>
      </c>
      <c r="D126" s="9" t="s">
        <v>46</v>
      </c>
      <c r="E126" s="4" t="s">
        <v>161</v>
      </c>
      <c r="F126" s="10">
        <v>13.27</v>
      </c>
      <c r="G126" s="11">
        <v>3</v>
      </c>
      <c r="H126" s="12">
        <f t="shared" si="4"/>
        <v>39.81</v>
      </c>
    </row>
    <row r="127" spans="1:8" x14ac:dyDescent="0.25">
      <c r="A127" s="4" t="s">
        <v>149</v>
      </c>
      <c r="B127" s="4">
        <v>7</v>
      </c>
      <c r="C127" s="4" t="s">
        <v>162</v>
      </c>
      <c r="D127" s="9" t="s">
        <v>46</v>
      </c>
      <c r="E127" s="4" t="s">
        <v>163</v>
      </c>
      <c r="F127" s="10">
        <v>2.5099999999999998</v>
      </c>
      <c r="G127" s="11">
        <v>3</v>
      </c>
      <c r="H127" s="12">
        <f t="shared" si="4"/>
        <v>7.53</v>
      </c>
    </row>
    <row r="128" spans="1:8" x14ac:dyDescent="0.25">
      <c r="E128" s="7" t="s">
        <v>23</v>
      </c>
      <c r="F128" s="7"/>
      <c r="G128" s="7"/>
      <c r="H128" s="13">
        <f>SUM(H121:H127)</f>
        <v>205.26000000000002</v>
      </c>
    </row>
    <row r="130" spans="1:8" x14ac:dyDescent="0.25">
      <c r="C130" s="7" t="s">
        <v>5</v>
      </c>
      <c r="D130" s="8" t="s">
        <v>6</v>
      </c>
      <c r="E130" s="7" t="s">
        <v>7</v>
      </c>
    </row>
    <row r="131" spans="1:8" x14ac:dyDescent="0.25">
      <c r="C131" s="7" t="s">
        <v>8</v>
      </c>
      <c r="D131" s="8" t="s">
        <v>138</v>
      </c>
      <c r="E131" s="7" t="s">
        <v>143</v>
      </c>
    </row>
    <row r="132" spans="1:8" x14ac:dyDescent="0.25">
      <c r="C132" s="7" t="s">
        <v>10</v>
      </c>
      <c r="D132" s="8" t="s">
        <v>50</v>
      </c>
      <c r="E132" s="7" t="s">
        <v>164</v>
      </c>
    </row>
    <row r="134" spans="1:8" x14ac:dyDescent="0.25">
      <c r="A134" s="4" t="s">
        <v>165</v>
      </c>
      <c r="B134" s="4">
        <v>1</v>
      </c>
      <c r="C134" s="4" t="s">
        <v>166</v>
      </c>
      <c r="D134" s="9" t="s">
        <v>167</v>
      </c>
      <c r="E134" s="4" t="s">
        <v>168</v>
      </c>
      <c r="F134" s="10">
        <v>863.82</v>
      </c>
      <c r="G134" s="11">
        <v>1</v>
      </c>
      <c r="H134" s="12">
        <f>ROUND(ROUND(F134,2)*ROUND(G134,3),2)</f>
        <v>863.82</v>
      </c>
    </row>
    <row r="135" spans="1:8" x14ac:dyDescent="0.25">
      <c r="E135" s="7" t="s">
        <v>23</v>
      </c>
      <c r="F135" s="7"/>
      <c r="G135" s="7"/>
      <c r="H135" s="13">
        <f>SUM(H134:H134)</f>
        <v>863.82</v>
      </c>
    </row>
    <row r="137" spans="1:8" x14ac:dyDescent="0.25">
      <c r="C137" s="7" t="s">
        <v>5</v>
      </c>
      <c r="D137" s="8" t="s">
        <v>6</v>
      </c>
      <c r="E137" s="7" t="s">
        <v>7</v>
      </c>
    </row>
    <row r="138" spans="1:8" x14ac:dyDescent="0.25">
      <c r="C138" s="7" t="s">
        <v>8</v>
      </c>
      <c r="D138" s="8" t="s">
        <v>138</v>
      </c>
      <c r="E138" s="7" t="s">
        <v>143</v>
      </c>
    </row>
    <row r="139" spans="1:8" x14ac:dyDescent="0.25">
      <c r="C139" s="7" t="s">
        <v>10</v>
      </c>
      <c r="D139" s="8" t="s">
        <v>138</v>
      </c>
      <c r="E139" s="7" t="s">
        <v>169</v>
      </c>
    </row>
    <row r="141" spans="1:8" x14ac:dyDescent="0.25">
      <c r="A141" s="4" t="s">
        <v>170</v>
      </c>
      <c r="B141" s="4">
        <v>1</v>
      </c>
      <c r="C141" s="4" t="s">
        <v>171</v>
      </c>
      <c r="D141" s="9" t="s">
        <v>167</v>
      </c>
      <c r="E141" s="4" t="s">
        <v>172</v>
      </c>
      <c r="F141" s="10">
        <v>1000</v>
      </c>
      <c r="G141" s="11">
        <v>1</v>
      </c>
      <c r="H141" s="12">
        <f>ROUND(ROUND(F141,2)*ROUND(G141,3),2)</f>
        <v>1000</v>
      </c>
    </row>
    <row r="142" spans="1:8" x14ac:dyDescent="0.25">
      <c r="E142" s="7" t="s">
        <v>23</v>
      </c>
      <c r="F142" s="7"/>
      <c r="G142" s="7"/>
      <c r="H142" s="13">
        <f>SUM(H141:H141)</f>
        <v>1000</v>
      </c>
    </row>
    <row r="144" spans="1:8" x14ac:dyDescent="0.25">
      <c r="E144" s="15" t="s">
        <v>173</v>
      </c>
      <c r="H144" s="16">
        <f>SUM(H9:H143)/2</f>
        <v>119920.26</v>
      </c>
    </row>
  </sheetData>
  <mergeCells count="4">
    <mergeCell ref="E1:H1"/>
    <mergeCell ref="E2:H2"/>
    <mergeCell ref="E3:H3"/>
    <mergeCell ref="E4:H4"/>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8"/>
  <sheetViews>
    <sheetView workbookViewId="0">
      <pane ySplit="8" topLeftCell="A9" activePane="bottomLeft" state="frozenSplit"/>
      <selection pane="bottomLeft"/>
    </sheetView>
  </sheetViews>
  <sheetFormatPr baseColWidth="10" defaultColWidth="9.140625" defaultRowHeight="15" x14ac:dyDescent="0.25"/>
  <cols>
    <col min="1" max="1" width="6.7109375" customWidth="1"/>
    <col min="2" max="2" width="14.7109375" customWidth="1"/>
    <col min="3" max="3" width="6.140625" customWidth="1"/>
    <col min="4" max="4" width="30.7109375" customWidth="1"/>
    <col min="5" max="5" width="10.7109375" customWidth="1"/>
    <col min="6" max="6" width="3" customWidth="1"/>
    <col min="7" max="7" width="2.140625" customWidth="1"/>
    <col min="8" max="8" width="10.7109375" customWidth="1"/>
    <col min="9" max="9" width="2.140625" customWidth="1"/>
    <col min="10" max="11" width="10.7109375" customWidth="1"/>
    <col min="12" max="12" width="90.7109375" customWidth="1"/>
  </cols>
  <sheetData>
    <row r="1" spans="1:27" x14ac:dyDescent="0.25">
      <c r="A1" s="45" t="s">
        <v>0</v>
      </c>
      <c r="B1" s="45" t="s">
        <v>0</v>
      </c>
      <c r="C1" s="45" t="s">
        <v>0</v>
      </c>
      <c r="D1" s="45" t="s">
        <v>0</v>
      </c>
      <c r="E1" s="45" t="s">
        <v>0</v>
      </c>
      <c r="F1" s="45" t="s">
        <v>0</v>
      </c>
      <c r="G1" s="45" t="s">
        <v>0</v>
      </c>
      <c r="H1" s="45" t="s">
        <v>0</v>
      </c>
      <c r="I1" s="45" t="s">
        <v>0</v>
      </c>
      <c r="J1" s="45" t="s">
        <v>0</v>
      </c>
      <c r="K1" s="45" t="s">
        <v>0</v>
      </c>
    </row>
    <row r="2" spans="1:27" x14ac:dyDescent="0.25">
      <c r="A2" s="45"/>
      <c r="B2" s="45"/>
      <c r="C2" s="45"/>
      <c r="D2" s="45"/>
      <c r="E2" s="45"/>
      <c r="F2" s="45"/>
      <c r="G2" s="45"/>
      <c r="H2" s="45"/>
      <c r="I2" s="45"/>
      <c r="J2" s="45"/>
      <c r="K2" s="45"/>
    </row>
    <row r="3" spans="1:27" x14ac:dyDescent="0.25">
      <c r="A3" s="45"/>
      <c r="B3" s="45"/>
      <c r="C3" s="45"/>
      <c r="D3" s="45"/>
      <c r="E3" s="45"/>
      <c r="F3" s="45"/>
      <c r="G3" s="45"/>
      <c r="H3" s="45"/>
      <c r="I3" s="45"/>
      <c r="J3" s="45"/>
      <c r="K3" s="45"/>
    </row>
    <row r="4" spans="1:27" x14ac:dyDescent="0.25">
      <c r="A4" s="45"/>
      <c r="B4" s="45"/>
      <c r="C4" s="45"/>
      <c r="D4" s="45"/>
      <c r="E4" s="45"/>
      <c r="F4" s="45"/>
      <c r="G4" s="45"/>
      <c r="H4" s="45"/>
      <c r="I4" s="45"/>
      <c r="J4" s="45"/>
      <c r="K4" s="45"/>
    </row>
    <row r="6" spans="1:27" ht="18.75" x14ac:dyDescent="0.3">
      <c r="A6" s="46" t="s">
        <v>174</v>
      </c>
      <c r="B6" s="46" t="s">
        <v>174</v>
      </c>
      <c r="C6" s="46" t="s">
        <v>174</v>
      </c>
      <c r="D6" s="46" t="s">
        <v>174</v>
      </c>
      <c r="E6" s="46" t="s">
        <v>174</v>
      </c>
      <c r="F6" s="46" t="s">
        <v>174</v>
      </c>
      <c r="G6" s="46" t="s">
        <v>174</v>
      </c>
      <c r="H6" s="46" t="s">
        <v>174</v>
      </c>
      <c r="I6" s="46" t="s">
        <v>174</v>
      </c>
      <c r="J6" s="46" t="s">
        <v>174</v>
      </c>
      <c r="K6" s="46" t="s">
        <v>174</v>
      </c>
    </row>
    <row r="8" spans="1:27" x14ac:dyDescent="0.25">
      <c r="A8" s="18" t="s">
        <v>175</v>
      </c>
      <c r="B8" s="18" t="s">
        <v>176</v>
      </c>
      <c r="C8" s="18" t="s">
        <v>177</v>
      </c>
      <c r="D8" s="18" t="s">
        <v>178</v>
      </c>
      <c r="E8" s="18"/>
      <c r="F8" s="18"/>
      <c r="G8" s="18"/>
      <c r="H8" s="18"/>
      <c r="I8" s="18"/>
      <c r="J8" s="18"/>
      <c r="K8" s="18" t="s">
        <v>2</v>
      </c>
      <c r="L8" s="18" t="s">
        <v>179</v>
      </c>
    </row>
    <row r="10" spans="1:27" x14ac:dyDescent="0.25">
      <c r="A10" s="17" t="s">
        <v>180</v>
      </c>
      <c r="B10" s="17"/>
    </row>
    <row r="11" spans="1:27" ht="45" customHeight="1" x14ac:dyDescent="0.25">
      <c r="A11" s="19"/>
      <c r="B11" s="19" t="s">
        <v>181</v>
      </c>
      <c r="C11" s="1" t="s">
        <v>14</v>
      </c>
      <c r="D11" s="41" t="s">
        <v>182</v>
      </c>
      <c r="E11" s="42"/>
      <c r="F11" s="42"/>
      <c r="G11" s="1"/>
      <c r="H11" s="20" t="s">
        <v>183</v>
      </c>
      <c r="I11" s="43">
        <v>1</v>
      </c>
      <c r="J11" s="44"/>
      <c r="K11" s="21">
        <f>ROUND(K18,2)</f>
        <v>64.510000000000005</v>
      </c>
      <c r="L11" s="2" t="s">
        <v>184</v>
      </c>
      <c r="M11" s="1"/>
      <c r="N11" s="1"/>
      <c r="O11" s="1"/>
      <c r="P11" s="1"/>
      <c r="Q11" s="1"/>
      <c r="R11" s="1"/>
      <c r="S11" s="1"/>
      <c r="T11" s="1"/>
      <c r="U11" s="1"/>
      <c r="V11" s="1"/>
      <c r="W11" s="1"/>
      <c r="X11" s="1"/>
      <c r="Y11" s="1"/>
      <c r="Z11" s="1"/>
      <c r="AA11" s="1"/>
    </row>
    <row r="12" spans="1:27" x14ac:dyDescent="0.25">
      <c r="B12" s="15" t="s">
        <v>185</v>
      </c>
    </row>
    <row r="13" spans="1:27" x14ac:dyDescent="0.25">
      <c r="B13" t="s">
        <v>186</v>
      </c>
      <c r="C13" t="s">
        <v>187</v>
      </c>
      <c r="D13" t="s">
        <v>188</v>
      </c>
      <c r="E13" s="22">
        <v>1.52</v>
      </c>
      <c r="G13" t="s">
        <v>189</v>
      </c>
      <c r="H13" s="23">
        <v>17.989999999999998</v>
      </c>
      <c r="I13" t="s">
        <v>190</v>
      </c>
      <c r="J13" s="24">
        <f>ROUND(E13* H13,5)</f>
        <v>27.344799999999999</v>
      </c>
      <c r="K13" s="25"/>
    </row>
    <row r="14" spans="1:27" x14ac:dyDescent="0.25">
      <c r="B14" t="s">
        <v>191</v>
      </c>
      <c r="C14" t="s">
        <v>14</v>
      </c>
      <c r="D14" t="s">
        <v>192</v>
      </c>
      <c r="E14" s="22">
        <v>0.2</v>
      </c>
      <c r="G14" t="s">
        <v>189</v>
      </c>
      <c r="H14" s="23">
        <v>0.9</v>
      </c>
      <c r="I14" t="s">
        <v>190</v>
      </c>
      <c r="J14" s="24">
        <f>ROUND(E14* H14,5)</f>
        <v>0.18</v>
      </c>
      <c r="K14" s="25"/>
    </row>
    <row r="15" spans="1:27" x14ac:dyDescent="0.25">
      <c r="B15" t="s">
        <v>193</v>
      </c>
      <c r="C15" t="s">
        <v>187</v>
      </c>
      <c r="D15" t="s">
        <v>194</v>
      </c>
      <c r="E15" s="22">
        <v>0.38</v>
      </c>
      <c r="G15" t="s">
        <v>189</v>
      </c>
      <c r="H15" s="23">
        <v>97.32</v>
      </c>
      <c r="I15" t="s">
        <v>190</v>
      </c>
      <c r="J15" s="24">
        <f>ROUND(E15* H15,5)</f>
        <v>36.9816</v>
      </c>
      <c r="K15" s="25"/>
    </row>
    <row r="16" spans="1:27" x14ac:dyDescent="0.25">
      <c r="D16" s="26" t="s">
        <v>195</v>
      </c>
      <c r="E16" s="25"/>
      <c r="H16" s="25"/>
      <c r="K16" s="23">
        <f>SUM(J13:J15)</f>
        <v>64.506399999999999</v>
      </c>
    </row>
    <row r="17" spans="1:27" x14ac:dyDescent="0.25">
      <c r="D17" s="26" t="s">
        <v>196</v>
      </c>
      <c r="E17" s="25"/>
      <c r="H17" s="25"/>
      <c r="K17" s="27">
        <f>SUM(J12:J16)</f>
        <v>64.506399999999999</v>
      </c>
    </row>
    <row r="18" spans="1:27" x14ac:dyDescent="0.25">
      <c r="D18" s="26" t="s">
        <v>197</v>
      </c>
      <c r="E18" s="25"/>
      <c r="H18" s="25"/>
      <c r="K18" s="27">
        <f>SUM(K17:K17)</f>
        <v>64.506399999999999</v>
      </c>
    </row>
    <row r="20" spans="1:27" ht="45" customHeight="1" x14ac:dyDescent="0.25">
      <c r="A20" s="19"/>
      <c r="B20" s="19" t="s">
        <v>198</v>
      </c>
      <c r="C20" s="1" t="s">
        <v>14</v>
      </c>
      <c r="D20" s="41" t="s">
        <v>199</v>
      </c>
      <c r="E20" s="42"/>
      <c r="F20" s="42"/>
      <c r="G20" s="1"/>
      <c r="H20" s="20" t="s">
        <v>183</v>
      </c>
      <c r="I20" s="43">
        <v>1</v>
      </c>
      <c r="J20" s="44"/>
      <c r="K20" s="21">
        <f>ROUND(K28,2)</f>
        <v>125.62</v>
      </c>
      <c r="L20" s="2" t="s">
        <v>200</v>
      </c>
      <c r="M20" s="1"/>
      <c r="N20" s="1"/>
      <c r="O20" s="1"/>
      <c r="P20" s="1"/>
      <c r="Q20" s="1"/>
      <c r="R20" s="1"/>
      <c r="S20" s="1"/>
      <c r="T20" s="1"/>
      <c r="U20" s="1"/>
      <c r="V20" s="1"/>
      <c r="W20" s="1"/>
      <c r="X20" s="1"/>
      <c r="Y20" s="1"/>
      <c r="Z20" s="1"/>
      <c r="AA20" s="1"/>
    </row>
    <row r="21" spans="1:27" x14ac:dyDescent="0.25">
      <c r="B21" s="15" t="s">
        <v>185</v>
      </c>
    </row>
    <row r="22" spans="1:27" x14ac:dyDescent="0.25">
      <c r="B22" t="s">
        <v>191</v>
      </c>
      <c r="C22" t="s">
        <v>14</v>
      </c>
      <c r="D22" t="s">
        <v>192</v>
      </c>
      <c r="E22" s="22">
        <v>0.2</v>
      </c>
      <c r="G22" t="s">
        <v>189</v>
      </c>
      <c r="H22" s="23">
        <v>0.9</v>
      </c>
      <c r="I22" t="s">
        <v>190</v>
      </c>
      <c r="J22" s="24">
        <f>ROUND(E22* H22,5)</f>
        <v>0.18</v>
      </c>
      <c r="K22" s="25"/>
    </row>
    <row r="23" spans="1:27" x14ac:dyDescent="0.25">
      <c r="B23" t="s">
        <v>201</v>
      </c>
      <c r="C23" t="s">
        <v>187</v>
      </c>
      <c r="D23" t="s">
        <v>202</v>
      </c>
      <c r="E23" s="22">
        <v>1.53</v>
      </c>
      <c r="G23" t="s">
        <v>189</v>
      </c>
      <c r="H23" s="23">
        <v>16.98</v>
      </c>
      <c r="I23" t="s">
        <v>190</v>
      </c>
      <c r="J23" s="24">
        <f>ROUND(E23* H23,5)</f>
        <v>25.979399999999998</v>
      </c>
      <c r="K23" s="25"/>
    </row>
    <row r="24" spans="1:27" x14ac:dyDescent="0.25">
      <c r="B24" t="s">
        <v>193</v>
      </c>
      <c r="C24" t="s">
        <v>187</v>
      </c>
      <c r="D24" t="s">
        <v>194</v>
      </c>
      <c r="E24" s="22">
        <v>0.2</v>
      </c>
      <c r="G24" t="s">
        <v>189</v>
      </c>
      <c r="H24" s="23">
        <v>97.32</v>
      </c>
      <c r="I24" t="s">
        <v>190</v>
      </c>
      <c r="J24" s="24">
        <f>ROUND(E24* H24,5)</f>
        <v>19.463999999999999</v>
      </c>
      <c r="K24" s="25"/>
    </row>
    <row r="25" spans="1:27" x14ac:dyDescent="0.25">
      <c r="B25" t="s">
        <v>203</v>
      </c>
      <c r="C25" t="s">
        <v>37</v>
      </c>
      <c r="D25" t="s">
        <v>204</v>
      </c>
      <c r="E25" s="22">
        <v>400</v>
      </c>
      <c r="G25" t="s">
        <v>189</v>
      </c>
      <c r="H25" s="23">
        <v>0.2</v>
      </c>
      <c r="I25" t="s">
        <v>190</v>
      </c>
      <c r="J25" s="24">
        <f>ROUND(E25* H25,5)</f>
        <v>80</v>
      </c>
      <c r="K25" s="25"/>
    </row>
    <row r="26" spans="1:27" x14ac:dyDescent="0.25">
      <c r="D26" s="26" t="s">
        <v>195</v>
      </c>
      <c r="E26" s="25"/>
      <c r="H26" s="25"/>
      <c r="K26" s="23">
        <f>SUM(J22:J25)</f>
        <v>125.6234</v>
      </c>
    </row>
    <row r="27" spans="1:27" x14ac:dyDescent="0.25">
      <c r="D27" s="26" t="s">
        <v>196</v>
      </c>
      <c r="E27" s="25"/>
      <c r="H27" s="25"/>
      <c r="K27" s="27">
        <f>SUM(J21:J26)</f>
        <v>125.6234</v>
      </c>
    </row>
    <row r="28" spans="1:27" x14ac:dyDescent="0.25">
      <c r="D28" s="26" t="s">
        <v>197</v>
      </c>
      <c r="E28" s="25"/>
      <c r="H28" s="25"/>
      <c r="K28" s="27">
        <f>SUM(K27:K27)</f>
        <v>125.6234</v>
      </c>
    </row>
    <row r="30" spans="1:27" ht="45" customHeight="1" x14ac:dyDescent="0.25">
      <c r="A30" s="19"/>
      <c r="B30" s="19" t="s">
        <v>205</v>
      </c>
      <c r="C30" s="1" t="s">
        <v>14</v>
      </c>
      <c r="D30" s="41" t="s">
        <v>206</v>
      </c>
      <c r="E30" s="42"/>
      <c r="F30" s="42"/>
      <c r="G30" s="1"/>
      <c r="H30" s="20" t="s">
        <v>183</v>
      </c>
      <c r="I30" s="43">
        <v>1</v>
      </c>
      <c r="J30" s="44"/>
      <c r="K30" s="21">
        <f>ROUND(K37,2)</f>
        <v>38.06</v>
      </c>
      <c r="L30" s="2" t="s">
        <v>207</v>
      </c>
      <c r="M30" s="1"/>
      <c r="N30" s="1"/>
      <c r="O30" s="1"/>
      <c r="P30" s="1"/>
      <c r="Q30" s="1"/>
      <c r="R30" s="1"/>
      <c r="S30" s="1"/>
      <c r="T30" s="1"/>
      <c r="U30" s="1"/>
      <c r="V30" s="1"/>
      <c r="W30" s="1"/>
      <c r="X30" s="1"/>
      <c r="Y30" s="1"/>
      <c r="Z30" s="1"/>
      <c r="AA30" s="1"/>
    </row>
    <row r="31" spans="1:27" x14ac:dyDescent="0.25">
      <c r="B31" s="15" t="s">
        <v>185</v>
      </c>
    </row>
    <row r="32" spans="1:27" x14ac:dyDescent="0.25">
      <c r="B32" t="s">
        <v>191</v>
      </c>
      <c r="C32" t="s">
        <v>14</v>
      </c>
      <c r="D32" t="s">
        <v>192</v>
      </c>
      <c r="E32" s="22">
        <v>0.33</v>
      </c>
      <c r="G32" t="s">
        <v>189</v>
      </c>
      <c r="H32" s="23">
        <v>0.9</v>
      </c>
      <c r="I32" t="s">
        <v>190</v>
      </c>
      <c r="J32" s="24">
        <f>ROUND(E32* H32,5)</f>
        <v>0.29699999999999999</v>
      </c>
      <c r="K32" s="25"/>
    </row>
    <row r="33" spans="1:27" x14ac:dyDescent="0.25">
      <c r="B33" t="s">
        <v>193</v>
      </c>
      <c r="C33" t="s">
        <v>187</v>
      </c>
      <c r="D33" t="s">
        <v>194</v>
      </c>
      <c r="E33" s="22">
        <v>0.33</v>
      </c>
      <c r="G33" t="s">
        <v>189</v>
      </c>
      <c r="H33" s="23">
        <v>97.32</v>
      </c>
      <c r="I33" t="s">
        <v>190</v>
      </c>
      <c r="J33" s="24">
        <f>ROUND(E33* H33,5)</f>
        <v>32.115600000000001</v>
      </c>
      <c r="K33" s="25"/>
    </row>
    <row r="34" spans="1:27" x14ac:dyDescent="0.25">
      <c r="B34" t="s">
        <v>208</v>
      </c>
      <c r="C34" t="s">
        <v>37</v>
      </c>
      <c r="D34" t="s">
        <v>209</v>
      </c>
      <c r="E34" s="22">
        <v>5</v>
      </c>
      <c r="G34" t="s">
        <v>189</v>
      </c>
      <c r="H34" s="23">
        <v>1.1299999999999999</v>
      </c>
      <c r="I34" t="s">
        <v>190</v>
      </c>
      <c r="J34" s="24">
        <f>ROUND(E34* H34,5)</f>
        <v>5.65</v>
      </c>
      <c r="K34" s="25"/>
    </row>
    <row r="35" spans="1:27" x14ac:dyDescent="0.25">
      <c r="D35" s="26" t="s">
        <v>195</v>
      </c>
      <c r="E35" s="25"/>
      <c r="H35" s="25"/>
      <c r="K35" s="23">
        <f>SUM(J32:J34)</f>
        <v>38.062599999999996</v>
      </c>
    </row>
    <row r="36" spans="1:27" x14ac:dyDescent="0.25">
      <c r="D36" s="26" t="s">
        <v>196</v>
      </c>
      <c r="E36" s="25"/>
      <c r="H36" s="25"/>
      <c r="K36" s="27">
        <f>SUM(J31:J35)</f>
        <v>38.062599999999996</v>
      </c>
    </row>
    <row r="37" spans="1:27" x14ac:dyDescent="0.25">
      <c r="D37" s="26" t="s">
        <v>197</v>
      </c>
      <c r="E37" s="25"/>
      <c r="H37" s="25"/>
      <c r="K37" s="27">
        <f>SUM(K36:K36)</f>
        <v>38.062599999999996</v>
      </c>
    </row>
    <row r="39" spans="1:27" ht="45" customHeight="1" x14ac:dyDescent="0.25">
      <c r="A39" s="19"/>
      <c r="B39" s="19" t="s">
        <v>210</v>
      </c>
      <c r="C39" s="1" t="s">
        <v>37</v>
      </c>
      <c r="D39" s="41" t="s">
        <v>211</v>
      </c>
      <c r="E39" s="42"/>
      <c r="F39" s="42"/>
      <c r="G39" s="1"/>
      <c r="H39" s="20" t="s">
        <v>183</v>
      </c>
      <c r="I39" s="43">
        <v>1</v>
      </c>
      <c r="J39" s="44"/>
      <c r="K39" s="21">
        <f>ROUND(K45,2)</f>
        <v>0.6</v>
      </c>
      <c r="L39" s="2" t="s">
        <v>212</v>
      </c>
      <c r="M39" s="1"/>
      <c r="N39" s="1"/>
      <c r="O39" s="1"/>
      <c r="P39" s="1"/>
      <c r="Q39" s="1"/>
      <c r="R39" s="1"/>
      <c r="S39" s="1"/>
      <c r="T39" s="1"/>
      <c r="U39" s="1"/>
      <c r="V39" s="1"/>
      <c r="W39" s="1"/>
      <c r="X39" s="1"/>
      <c r="Y39" s="1"/>
      <c r="Z39" s="1"/>
      <c r="AA39" s="1"/>
    </row>
    <row r="40" spans="1:27" x14ac:dyDescent="0.25">
      <c r="B40" s="15" t="s">
        <v>185</v>
      </c>
    </row>
    <row r="41" spans="1:27" x14ac:dyDescent="0.25">
      <c r="B41" t="s">
        <v>213</v>
      </c>
      <c r="C41" t="s">
        <v>37</v>
      </c>
      <c r="D41" t="s">
        <v>214</v>
      </c>
      <c r="E41" s="22">
        <v>1.05</v>
      </c>
      <c r="G41" t="s">
        <v>189</v>
      </c>
      <c r="H41" s="23">
        <v>0.56000000000000005</v>
      </c>
      <c r="I41" t="s">
        <v>190</v>
      </c>
      <c r="J41" s="24">
        <f>ROUND(E41* H41,5)</f>
        <v>0.58799999999999997</v>
      </c>
      <c r="K41" s="25"/>
    </row>
    <row r="42" spans="1:27" x14ac:dyDescent="0.25">
      <c r="B42" t="s">
        <v>215</v>
      </c>
      <c r="C42" t="s">
        <v>37</v>
      </c>
      <c r="D42" t="s">
        <v>216</v>
      </c>
      <c r="E42" s="22">
        <v>1.0200000000000001E-2</v>
      </c>
      <c r="G42" t="s">
        <v>189</v>
      </c>
      <c r="H42" s="23">
        <v>1.0900000000000001</v>
      </c>
      <c r="I42" t="s">
        <v>190</v>
      </c>
      <c r="J42" s="24">
        <f>ROUND(E42* H42,5)</f>
        <v>1.112E-2</v>
      </c>
      <c r="K42" s="25"/>
    </row>
    <row r="43" spans="1:27" x14ac:dyDescent="0.25">
      <c r="D43" s="26" t="s">
        <v>195</v>
      </c>
      <c r="E43" s="25"/>
      <c r="H43" s="25"/>
      <c r="K43" s="23">
        <f>SUM(J41:J42)</f>
        <v>0.59911999999999999</v>
      </c>
    </row>
    <row r="44" spans="1:27" x14ac:dyDescent="0.25">
      <c r="D44" s="26" t="s">
        <v>196</v>
      </c>
      <c r="E44" s="25"/>
      <c r="H44" s="25"/>
      <c r="K44" s="27">
        <f>SUM(J40:J43)</f>
        <v>0.59911999999999999</v>
      </c>
    </row>
    <row r="45" spans="1:27" x14ac:dyDescent="0.25">
      <c r="D45" s="26" t="s">
        <v>197</v>
      </c>
      <c r="E45" s="25"/>
      <c r="H45" s="25"/>
      <c r="K45" s="27">
        <f>SUM(K44:K44)</f>
        <v>0.59911999999999999</v>
      </c>
    </row>
    <row r="47" spans="1:27" x14ac:dyDescent="0.25">
      <c r="A47" s="17" t="s">
        <v>217</v>
      </c>
      <c r="B47" s="17"/>
    </row>
    <row r="48" spans="1:27" ht="45" customHeight="1" x14ac:dyDescent="0.25">
      <c r="A48" s="19" t="s">
        <v>218</v>
      </c>
      <c r="B48" s="19" t="s">
        <v>29</v>
      </c>
      <c r="C48" s="1" t="s">
        <v>19</v>
      </c>
      <c r="D48" s="41" t="s">
        <v>30</v>
      </c>
      <c r="E48" s="42"/>
      <c r="F48" s="42"/>
      <c r="G48" s="1"/>
      <c r="H48" s="20" t="s">
        <v>183</v>
      </c>
      <c r="I48" s="43">
        <v>1</v>
      </c>
      <c r="J48" s="44"/>
      <c r="K48" s="21">
        <v>89.57</v>
      </c>
      <c r="L48" s="2" t="s">
        <v>219</v>
      </c>
      <c r="M48" s="1"/>
      <c r="N48" s="1"/>
      <c r="O48" s="1"/>
      <c r="P48" s="1"/>
      <c r="Q48" s="1"/>
      <c r="R48" s="1"/>
      <c r="S48" s="1"/>
      <c r="T48" s="1"/>
      <c r="U48" s="1"/>
      <c r="V48" s="1"/>
      <c r="W48" s="1"/>
      <c r="X48" s="1"/>
      <c r="Y48" s="1"/>
      <c r="Z48" s="1"/>
      <c r="AA48" s="1"/>
    </row>
  </sheetData>
  <sheetProtection sheet="1"/>
  <mergeCells count="15">
    <mergeCell ref="A1:K1"/>
    <mergeCell ref="A2:K2"/>
    <mergeCell ref="A3:K3"/>
    <mergeCell ref="A4:K4"/>
    <mergeCell ref="A6:K6"/>
    <mergeCell ref="D39:F39"/>
    <mergeCell ref="I39:J39"/>
    <mergeCell ref="D48:F48"/>
    <mergeCell ref="I48:J48"/>
    <mergeCell ref="D11:F11"/>
    <mergeCell ref="I11:J11"/>
    <mergeCell ref="D20:F20"/>
    <mergeCell ref="I20:J20"/>
    <mergeCell ref="D30:F30"/>
    <mergeCell ref="I30:J30"/>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2"/>
  <sheetViews>
    <sheetView workbookViewId="0">
      <pane ySplit="8" topLeftCell="A9" activePane="bottomLeft" state="frozenSplit"/>
      <selection pane="bottomLeft"/>
    </sheetView>
  </sheetViews>
  <sheetFormatPr baseColWidth="10" defaultColWidth="9.140625" defaultRowHeight="15" x14ac:dyDescent="0.25"/>
  <cols>
    <col min="1" max="1" width="14.7109375" customWidth="1"/>
    <col min="2" max="2" width="6.140625" customWidth="1"/>
    <col min="3" max="3" width="65.7109375" customWidth="1"/>
    <col min="4" max="4" width="13.7109375" customWidth="1"/>
    <col min="5" max="5" width="65.7109375" customWidth="1"/>
    <col min="6" max="9" width="13.7109375" customWidth="1"/>
  </cols>
  <sheetData>
    <row r="1" spans="1:9" x14ac:dyDescent="0.25">
      <c r="A1" s="45" t="s">
        <v>0</v>
      </c>
      <c r="B1" s="45" t="s">
        <v>0</v>
      </c>
      <c r="C1" s="45" t="s">
        <v>0</v>
      </c>
      <c r="D1" s="45" t="s">
        <v>0</v>
      </c>
    </row>
    <row r="2" spans="1:9" x14ac:dyDescent="0.25">
      <c r="A2" s="45"/>
      <c r="B2" s="45"/>
      <c r="C2" s="45"/>
      <c r="D2" s="45"/>
    </row>
    <row r="3" spans="1:9" x14ac:dyDescent="0.25">
      <c r="A3" s="45"/>
      <c r="B3" s="45"/>
      <c r="C3" s="45"/>
      <c r="D3" s="45"/>
    </row>
    <row r="4" spans="1:9" x14ac:dyDescent="0.25">
      <c r="A4" s="45"/>
      <c r="B4" s="45"/>
      <c r="C4" s="45"/>
      <c r="D4" s="45"/>
    </row>
    <row r="6" spans="1:9" ht="18.75" x14ac:dyDescent="0.3">
      <c r="A6" s="46" t="s">
        <v>174</v>
      </c>
      <c r="B6" s="46" t="s">
        <v>174</v>
      </c>
      <c r="C6" s="46" t="s">
        <v>174</v>
      </c>
      <c r="D6" s="46" t="s">
        <v>174</v>
      </c>
    </row>
    <row r="8" spans="1:9" x14ac:dyDescent="0.25">
      <c r="A8" s="18" t="s">
        <v>176</v>
      </c>
      <c r="B8" s="18" t="s">
        <v>177</v>
      </c>
      <c r="C8" s="18" t="s">
        <v>178</v>
      </c>
      <c r="D8" s="18" t="s">
        <v>2</v>
      </c>
      <c r="E8" s="18" t="s">
        <v>179</v>
      </c>
      <c r="F8" s="18" t="s">
        <v>220</v>
      </c>
      <c r="G8" s="18" t="s">
        <v>221</v>
      </c>
      <c r="H8" s="18" t="s">
        <v>222</v>
      </c>
      <c r="I8" s="18" t="s">
        <v>223</v>
      </c>
    </row>
    <row r="10" spans="1:9" x14ac:dyDescent="0.25">
      <c r="A10" s="17" t="s">
        <v>224</v>
      </c>
    </row>
    <row r="11" spans="1:9" x14ac:dyDescent="0.25">
      <c r="A11" t="s">
        <v>225</v>
      </c>
      <c r="B11" t="s">
        <v>226</v>
      </c>
      <c r="C11" s="28" t="s">
        <v>227</v>
      </c>
      <c r="D11" s="23">
        <v>23.89</v>
      </c>
      <c r="E11" t="s">
        <v>227</v>
      </c>
      <c r="F11" s="29">
        <v>0</v>
      </c>
      <c r="G11" s="29">
        <v>0</v>
      </c>
      <c r="H11" s="29">
        <v>0</v>
      </c>
      <c r="I11" s="29">
        <v>0</v>
      </c>
    </row>
    <row r="12" spans="1:9" ht="30" x14ac:dyDescent="0.25">
      <c r="A12" t="s">
        <v>228</v>
      </c>
      <c r="B12" t="s">
        <v>226</v>
      </c>
      <c r="C12" s="28" t="s">
        <v>229</v>
      </c>
      <c r="D12" s="23">
        <v>47.82</v>
      </c>
      <c r="E12" t="s">
        <v>230</v>
      </c>
      <c r="F12" s="29">
        <v>0</v>
      </c>
      <c r="G12" s="29">
        <v>0</v>
      </c>
      <c r="H12" s="29">
        <v>0</v>
      </c>
      <c r="I12" s="29">
        <v>0</v>
      </c>
    </row>
    <row r="13" spans="1:9" x14ac:dyDescent="0.25">
      <c r="A13" t="s">
        <v>231</v>
      </c>
      <c r="B13" t="s">
        <v>226</v>
      </c>
      <c r="C13" s="28" t="s">
        <v>232</v>
      </c>
      <c r="D13" s="23">
        <v>22.47</v>
      </c>
      <c r="E13" t="s">
        <v>232</v>
      </c>
      <c r="F13" s="29">
        <v>0</v>
      </c>
      <c r="G13" s="29">
        <v>0</v>
      </c>
      <c r="H13" s="29">
        <v>0</v>
      </c>
      <c r="I13" s="29">
        <v>0</v>
      </c>
    </row>
    <row r="14" spans="1:9" x14ac:dyDescent="0.25">
      <c r="A14" t="s">
        <v>233</v>
      </c>
      <c r="B14" t="s">
        <v>226</v>
      </c>
      <c r="C14" s="28" t="s">
        <v>234</v>
      </c>
      <c r="D14" s="23">
        <v>18.32</v>
      </c>
      <c r="E14" t="s">
        <v>234</v>
      </c>
      <c r="F14" s="29">
        <v>0</v>
      </c>
      <c r="G14" s="29">
        <v>0</v>
      </c>
      <c r="H14" s="29">
        <v>0</v>
      </c>
      <c r="I14" s="29">
        <v>0</v>
      </c>
    </row>
    <row r="15" spans="1:9" x14ac:dyDescent="0.25">
      <c r="A15" t="s">
        <v>235</v>
      </c>
      <c r="B15" t="s">
        <v>226</v>
      </c>
      <c r="C15" s="28" t="s">
        <v>236</v>
      </c>
      <c r="D15" s="23">
        <v>18.32</v>
      </c>
      <c r="E15" t="s">
        <v>236</v>
      </c>
      <c r="F15" s="29">
        <v>0</v>
      </c>
      <c r="G15" s="29">
        <v>0</v>
      </c>
      <c r="H15" s="29">
        <v>0</v>
      </c>
      <c r="I15" s="29">
        <v>0</v>
      </c>
    </row>
    <row r="16" spans="1:9" x14ac:dyDescent="0.25">
      <c r="A16" t="s">
        <v>237</v>
      </c>
      <c r="B16" t="s">
        <v>226</v>
      </c>
      <c r="C16" s="28" t="s">
        <v>238</v>
      </c>
      <c r="D16" s="23">
        <v>18.32</v>
      </c>
      <c r="E16" t="s">
        <v>238</v>
      </c>
      <c r="F16" s="29">
        <v>0</v>
      </c>
      <c r="G16" s="29">
        <v>0</v>
      </c>
      <c r="H16" s="29">
        <v>0</v>
      </c>
      <c r="I16" s="29">
        <v>0</v>
      </c>
    </row>
    <row r="17" spans="1:9" x14ac:dyDescent="0.25">
      <c r="A17" t="s">
        <v>239</v>
      </c>
      <c r="B17" t="s">
        <v>226</v>
      </c>
      <c r="C17" s="28" t="s">
        <v>240</v>
      </c>
      <c r="D17" s="23">
        <v>22.64</v>
      </c>
      <c r="E17" t="s">
        <v>240</v>
      </c>
      <c r="F17" s="29">
        <v>0</v>
      </c>
      <c r="G17" s="29">
        <v>0</v>
      </c>
      <c r="H17" s="29">
        <v>0</v>
      </c>
      <c r="I17" s="29">
        <v>0</v>
      </c>
    </row>
    <row r="18" spans="1:9" x14ac:dyDescent="0.25">
      <c r="A18" t="s">
        <v>241</v>
      </c>
      <c r="B18" t="s">
        <v>226</v>
      </c>
      <c r="C18" s="28" t="s">
        <v>242</v>
      </c>
      <c r="D18" s="23">
        <v>18.32</v>
      </c>
      <c r="E18" t="s">
        <v>242</v>
      </c>
      <c r="F18" s="29">
        <v>0</v>
      </c>
      <c r="G18" s="29">
        <v>0</v>
      </c>
      <c r="H18" s="29">
        <v>0</v>
      </c>
      <c r="I18" s="29">
        <v>0</v>
      </c>
    </row>
    <row r="19" spans="1:9" x14ac:dyDescent="0.25">
      <c r="A19" t="s">
        <v>243</v>
      </c>
      <c r="B19" t="s">
        <v>226</v>
      </c>
      <c r="C19" s="28" t="s">
        <v>244</v>
      </c>
      <c r="D19" s="23">
        <v>23.22</v>
      </c>
      <c r="E19" t="s">
        <v>244</v>
      </c>
      <c r="F19" s="29">
        <v>0</v>
      </c>
      <c r="G19" s="29">
        <v>0</v>
      </c>
      <c r="H19" s="29">
        <v>0</v>
      </c>
      <c r="I19" s="29">
        <v>0</v>
      </c>
    </row>
    <row r="20" spans="1:9" x14ac:dyDescent="0.25">
      <c r="A20" t="s">
        <v>245</v>
      </c>
      <c r="B20" t="s">
        <v>226</v>
      </c>
      <c r="C20" s="28" t="s">
        <v>246</v>
      </c>
      <c r="D20" s="23">
        <v>23.22</v>
      </c>
      <c r="E20" t="s">
        <v>246</v>
      </c>
      <c r="F20" s="29">
        <v>0</v>
      </c>
      <c r="G20" s="29">
        <v>0</v>
      </c>
      <c r="H20" s="29">
        <v>0</v>
      </c>
      <c r="I20" s="29">
        <v>0</v>
      </c>
    </row>
    <row r="21" spans="1:9" x14ac:dyDescent="0.25">
      <c r="A21" t="s">
        <v>247</v>
      </c>
      <c r="B21" t="s">
        <v>226</v>
      </c>
      <c r="C21" s="28" t="s">
        <v>248</v>
      </c>
      <c r="D21" s="23">
        <v>23.39</v>
      </c>
      <c r="E21" t="s">
        <v>248</v>
      </c>
      <c r="F21" s="29">
        <v>0</v>
      </c>
      <c r="G21" s="29">
        <v>0</v>
      </c>
      <c r="H21" s="29">
        <v>0</v>
      </c>
      <c r="I21" s="29">
        <v>0</v>
      </c>
    </row>
    <row r="22" spans="1:9" x14ac:dyDescent="0.25">
      <c r="A22" t="s">
        <v>249</v>
      </c>
      <c r="B22" t="s">
        <v>226</v>
      </c>
      <c r="C22" s="28" t="s">
        <v>250</v>
      </c>
      <c r="D22" s="23">
        <v>19.3</v>
      </c>
      <c r="E22" t="s">
        <v>250</v>
      </c>
      <c r="F22" s="29">
        <v>0</v>
      </c>
      <c r="G22" s="29">
        <v>0</v>
      </c>
      <c r="H22" s="29">
        <v>0</v>
      </c>
      <c r="I22" s="29">
        <v>0</v>
      </c>
    </row>
    <row r="23" spans="1:9" x14ac:dyDescent="0.25">
      <c r="A23" t="s">
        <v>251</v>
      </c>
      <c r="B23" t="s">
        <v>226</v>
      </c>
      <c r="C23" s="28" t="s">
        <v>252</v>
      </c>
      <c r="D23" s="23">
        <v>18.579999999999998</v>
      </c>
      <c r="E23" t="s">
        <v>252</v>
      </c>
      <c r="F23" s="29">
        <v>0</v>
      </c>
      <c r="G23" s="29">
        <v>0</v>
      </c>
      <c r="H23" s="29">
        <v>0</v>
      </c>
      <c r="I23" s="29">
        <v>0</v>
      </c>
    </row>
    <row r="24" spans="1:9" x14ac:dyDescent="0.25">
      <c r="A24" t="s">
        <v>253</v>
      </c>
      <c r="B24" t="s">
        <v>226</v>
      </c>
      <c r="C24" s="28" t="s">
        <v>254</v>
      </c>
      <c r="D24" s="23">
        <v>16.350000000000001</v>
      </c>
      <c r="E24" t="s">
        <v>254</v>
      </c>
      <c r="F24" s="29">
        <v>0</v>
      </c>
      <c r="G24" s="29">
        <v>0</v>
      </c>
      <c r="H24" s="29">
        <v>0</v>
      </c>
      <c r="I24" s="29">
        <v>0</v>
      </c>
    </row>
    <row r="25" spans="1:9" x14ac:dyDescent="0.25">
      <c r="A25" t="s">
        <v>255</v>
      </c>
      <c r="B25" t="s">
        <v>226</v>
      </c>
      <c r="C25" s="28" t="s">
        <v>256</v>
      </c>
      <c r="D25" s="23">
        <v>16.350000000000001</v>
      </c>
      <c r="E25" t="s">
        <v>256</v>
      </c>
      <c r="F25" s="29">
        <v>0</v>
      </c>
      <c r="G25" s="29">
        <v>0</v>
      </c>
      <c r="H25" s="29">
        <v>0</v>
      </c>
      <c r="I25" s="29">
        <v>0</v>
      </c>
    </row>
    <row r="26" spans="1:9" x14ac:dyDescent="0.25">
      <c r="A26" t="s">
        <v>257</v>
      </c>
      <c r="B26" t="s">
        <v>226</v>
      </c>
      <c r="C26" s="28" t="s">
        <v>258</v>
      </c>
      <c r="D26" s="23">
        <v>20.11</v>
      </c>
      <c r="E26" t="s">
        <v>258</v>
      </c>
      <c r="F26" s="29">
        <v>0</v>
      </c>
      <c r="G26" s="29">
        <v>0</v>
      </c>
      <c r="H26" s="29">
        <v>0</v>
      </c>
      <c r="I26" s="29">
        <v>0</v>
      </c>
    </row>
    <row r="27" spans="1:9" x14ac:dyDescent="0.25">
      <c r="A27" t="s">
        <v>259</v>
      </c>
      <c r="B27" t="s">
        <v>226</v>
      </c>
      <c r="C27" s="28" t="s">
        <v>260</v>
      </c>
      <c r="D27" s="23">
        <v>16.350000000000001</v>
      </c>
      <c r="E27" t="s">
        <v>260</v>
      </c>
      <c r="F27" s="29">
        <v>0</v>
      </c>
      <c r="G27" s="29">
        <v>0</v>
      </c>
      <c r="H27" s="29">
        <v>0</v>
      </c>
      <c r="I27" s="29">
        <v>0</v>
      </c>
    </row>
    <row r="28" spans="1:9" x14ac:dyDescent="0.25">
      <c r="A28" t="s">
        <v>261</v>
      </c>
      <c r="B28" t="s">
        <v>226</v>
      </c>
      <c r="C28" s="28" t="s">
        <v>262</v>
      </c>
      <c r="D28" s="23">
        <v>19.920000000000002</v>
      </c>
      <c r="E28" t="s">
        <v>262</v>
      </c>
      <c r="F28" s="29">
        <v>0</v>
      </c>
      <c r="G28" s="29">
        <v>0</v>
      </c>
      <c r="H28" s="29">
        <v>0</v>
      </c>
      <c r="I28" s="29">
        <v>0</v>
      </c>
    </row>
    <row r="29" spans="1:9" x14ac:dyDescent="0.25">
      <c r="A29" t="s">
        <v>263</v>
      </c>
      <c r="B29" t="s">
        <v>226</v>
      </c>
      <c r="C29" s="28" t="s">
        <v>227</v>
      </c>
      <c r="D29" s="23">
        <v>19.920000000000002</v>
      </c>
      <c r="E29" t="s">
        <v>227</v>
      </c>
      <c r="F29" s="29">
        <v>0</v>
      </c>
      <c r="G29" s="29">
        <v>0</v>
      </c>
      <c r="H29" s="29">
        <v>0</v>
      </c>
      <c r="I29" s="29">
        <v>0</v>
      </c>
    </row>
    <row r="30" spans="1:9" x14ac:dyDescent="0.25">
      <c r="A30" t="s">
        <v>264</v>
      </c>
      <c r="B30" t="s">
        <v>226</v>
      </c>
      <c r="C30" s="28" t="s">
        <v>265</v>
      </c>
      <c r="D30" s="23">
        <v>18.829999999999998</v>
      </c>
      <c r="E30" t="s">
        <v>265</v>
      </c>
      <c r="F30" s="29">
        <v>0</v>
      </c>
      <c r="G30" s="29">
        <v>0</v>
      </c>
      <c r="H30" s="29">
        <v>0</v>
      </c>
      <c r="I30" s="29">
        <v>0</v>
      </c>
    </row>
    <row r="31" spans="1:9" x14ac:dyDescent="0.25">
      <c r="A31" t="s">
        <v>266</v>
      </c>
      <c r="B31" t="s">
        <v>226</v>
      </c>
      <c r="C31" s="28" t="s">
        <v>267</v>
      </c>
      <c r="D31" s="23">
        <v>18.760000000000002</v>
      </c>
      <c r="E31" t="s">
        <v>267</v>
      </c>
      <c r="F31" s="29">
        <v>0</v>
      </c>
      <c r="G31" s="29">
        <v>0</v>
      </c>
      <c r="H31" s="29">
        <v>0</v>
      </c>
      <c r="I31" s="29">
        <v>0</v>
      </c>
    </row>
    <row r="32" spans="1:9" x14ac:dyDescent="0.25">
      <c r="A32" t="s">
        <v>268</v>
      </c>
      <c r="B32" t="s">
        <v>226</v>
      </c>
      <c r="C32" s="28" t="s">
        <v>250</v>
      </c>
      <c r="D32" s="23">
        <v>19.399999999999999</v>
      </c>
      <c r="E32" t="s">
        <v>250</v>
      </c>
      <c r="F32" s="29">
        <v>0</v>
      </c>
      <c r="G32" s="29">
        <v>0</v>
      </c>
      <c r="H32" s="29">
        <v>0</v>
      </c>
      <c r="I32" s="29">
        <v>0</v>
      </c>
    </row>
    <row r="33" spans="1:9" x14ac:dyDescent="0.25">
      <c r="A33" t="s">
        <v>269</v>
      </c>
      <c r="B33" t="s">
        <v>226</v>
      </c>
      <c r="C33" s="28" t="s">
        <v>246</v>
      </c>
      <c r="D33" s="23">
        <v>27.86</v>
      </c>
      <c r="E33" t="s">
        <v>246</v>
      </c>
      <c r="F33" s="29">
        <v>0</v>
      </c>
      <c r="G33" s="29">
        <v>0</v>
      </c>
      <c r="H33" s="29">
        <v>0</v>
      </c>
      <c r="I33" s="29">
        <v>0</v>
      </c>
    </row>
    <row r="34" spans="1:9" x14ac:dyDescent="0.25">
      <c r="A34" t="s">
        <v>270</v>
      </c>
      <c r="B34" t="s">
        <v>226</v>
      </c>
      <c r="C34" s="28" t="s">
        <v>271</v>
      </c>
      <c r="D34" s="23">
        <v>21.83</v>
      </c>
      <c r="E34" t="s">
        <v>271</v>
      </c>
      <c r="F34" s="29">
        <v>0</v>
      </c>
      <c r="G34" s="29">
        <v>0</v>
      </c>
      <c r="H34" s="29">
        <v>0</v>
      </c>
      <c r="I34" s="29">
        <v>0</v>
      </c>
    </row>
    <row r="35" spans="1:9" x14ac:dyDescent="0.25">
      <c r="A35" s="17" t="s">
        <v>272</v>
      </c>
    </row>
    <row r="36" spans="1:9" x14ac:dyDescent="0.25">
      <c r="A36" t="s">
        <v>273</v>
      </c>
      <c r="B36" t="s">
        <v>226</v>
      </c>
      <c r="C36" s="28" t="s">
        <v>274</v>
      </c>
      <c r="D36" s="23">
        <v>66.94</v>
      </c>
      <c r="E36" t="s">
        <v>275</v>
      </c>
      <c r="F36" s="29">
        <v>0</v>
      </c>
      <c r="G36" s="29">
        <v>0</v>
      </c>
      <c r="H36" s="29">
        <v>0</v>
      </c>
      <c r="I36" s="29">
        <v>0</v>
      </c>
    </row>
    <row r="37" spans="1:9" x14ac:dyDescent="0.25">
      <c r="A37" t="s">
        <v>276</v>
      </c>
      <c r="B37" t="s">
        <v>226</v>
      </c>
      <c r="C37" s="28" t="s">
        <v>277</v>
      </c>
      <c r="D37" s="23">
        <v>55.04</v>
      </c>
      <c r="E37" t="s">
        <v>278</v>
      </c>
      <c r="F37" s="29">
        <v>0</v>
      </c>
      <c r="G37" s="29">
        <v>0</v>
      </c>
      <c r="H37" s="29">
        <v>0</v>
      </c>
      <c r="I37" s="29">
        <v>0</v>
      </c>
    </row>
    <row r="38" spans="1:9" x14ac:dyDescent="0.25">
      <c r="A38" t="s">
        <v>279</v>
      </c>
      <c r="B38" t="s">
        <v>226</v>
      </c>
      <c r="C38" s="28" t="s">
        <v>280</v>
      </c>
      <c r="D38" s="23">
        <v>77.64</v>
      </c>
      <c r="E38" t="s">
        <v>281</v>
      </c>
      <c r="F38" s="29">
        <v>0</v>
      </c>
      <c r="G38" s="29">
        <v>0</v>
      </c>
      <c r="H38" s="29">
        <v>0</v>
      </c>
      <c r="I38" s="29">
        <v>0</v>
      </c>
    </row>
    <row r="39" spans="1:9" x14ac:dyDescent="0.25">
      <c r="A39" t="s">
        <v>282</v>
      </c>
      <c r="B39" t="s">
        <v>226</v>
      </c>
      <c r="C39" s="28" t="s">
        <v>283</v>
      </c>
      <c r="D39" s="23">
        <v>47.96</v>
      </c>
      <c r="E39" t="s">
        <v>284</v>
      </c>
      <c r="F39" s="29">
        <v>0</v>
      </c>
      <c r="G39" s="29">
        <v>0</v>
      </c>
      <c r="H39" s="29">
        <v>0</v>
      </c>
      <c r="I39" s="29">
        <v>0</v>
      </c>
    </row>
    <row r="40" spans="1:9" x14ac:dyDescent="0.25">
      <c r="A40" t="s">
        <v>285</v>
      </c>
      <c r="B40" t="s">
        <v>226</v>
      </c>
      <c r="C40" s="28" t="s">
        <v>286</v>
      </c>
      <c r="D40" s="23">
        <v>29.52</v>
      </c>
      <c r="E40" t="s">
        <v>287</v>
      </c>
      <c r="F40" s="29">
        <v>0</v>
      </c>
      <c r="G40" s="29">
        <v>0</v>
      </c>
      <c r="H40" s="29">
        <v>0</v>
      </c>
      <c r="I40" s="29">
        <v>0</v>
      </c>
    </row>
    <row r="41" spans="1:9" x14ac:dyDescent="0.25">
      <c r="A41" t="s">
        <v>288</v>
      </c>
      <c r="B41" t="s">
        <v>226</v>
      </c>
      <c r="C41" s="28" t="s">
        <v>289</v>
      </c>
      <c r="D41" s="23">
        <v>147.68</v>
      </c>
      <c r="E41" t="s">
        <v>290</v>
      </c>
      <c r="F41" s="29">
        <v>0</v>
      </c>
      <c r="G41" s="29">
        <v>0</v>
      </c>
      <c r="H41" s="29">
        <v>0</v>
      </c>
      <c r="I41" s="29">
        <v>0</v>
      </c>
    </row>
    <row r="42" spans="1:9" x14ac:dyDescent="0.25">
      <c r="A42" t="s">
        <v>291</v>
      </c>
      <c r="B42" t="s">
        <v>226</v>
      </c>
      <c r="C42" s="28" t="s">
        <v>292</v>
      </c>
      <c r="D42" s="23">
        <v>1.61</v>
      </c>
      <c r="E42" t="s">
        <v>293</v>
      </c>
      <c r="F42" s="29">
        <v>0</v>
      </c>
      <c r="G42" s="29">
        <v>0</v>
      </c>
      <c r="H42" s="29">
        <v>0</v>
      </c>
      <c r="I42" s="29">
        <v>0</v>
      </c>
    </row>
    <row r="43" spans="1:9" x14ac:dyDescent="0.25">
      <c r="A43" t="s">
        <v>294</v>
      </c>
      <c r="B43" t="s">
        <v>226</v>
      </c>
      <c r="C43" s="28" t="s">
        <v>295</v>
      </c>
      <c r="D43" s="23">
        <v>4.26</v>
      </c>
      <c r="E43" t="s">
        <v>296</v>
      </c>
      <c r="F43" s="29">
        <v>0</v>
      </c>
      <c r="G43" s="29">
        <v>0</v>
      </c>
      <c r="H43" s="29">
        <v>0</v>
      </c>
      <c r="I43" s="29">
        <v>0</v>
      </c>
    </row>
    <row r="44" spans="1:9" x14ac:dyDescent="0.25">
      <c r="A44" t="s">
        <v>297</v>
      </c>
      <c r="B44" t="s">
        <v>46</v>
      </c>
      <c r="C44" s="28" t="s">
        <v>298</v>
      </c>
      <c r="D44" s="23">
        <v>305.26</v>
      </c>
      <c r="E44" t="s">
        <v>298</v>
      </c>
      <c r="F44" s="29">
        <v>0</v>
      </c>
      <c r="G44" s="29">
        <v>0</v>
      </c>
      <c r="H44" s="29">
        <v>0</v>
      </c>
      <c r="I44" s="29">
        <v>0</v>
      </c>
    </row>
    <row r="45" spans="1:9" x14ac:dyDescent="0.25">
      <c r="A45" s="17" t="s">
        <v>185</v>
      </c>
    </row>
    <row r="46" spans="1:9" x14ac:dyDescent="0.25">
      <c r="A46" t="s">
        <v>191</v>
      </c>
      <c r="B46" t="s">
        <v>14</v>
      </c>
      <c r="C46" s="28" t="s">
        <v>192</v>
      </c>
      <c r="D46" s="23">
        <v>0.9</v>
      </c>
      <c r="E46" t="s">
        <v>192</v>
      </c>
      <c r="F46" s="29">
        <v>0</v>
      </c>
      <c r="G46" s="29">
        <v>0</v>
      </c>
      <c r="H46" s="29">
        <v>0</v>
      </c>
      <c r="I46" s="29">
        <v>0</v>
      </c>
    </row>
    <row r="47" spans="1:9" x14ac:dyDescent="0.25">
      <c r="A47" t="s">
        <v>201</v>
      </c>
      <c r="B47" t="s">
        <v>187</v>
      </c>
      <c r="C47" s="28" t="s">
        <v>202</v>
      </c>
      <c r="D47" s="23">
        <v>16.98</v>
      </c>
      <c r="E47" t="s">
        <v>299</v>
      </c>
      <c r="F47" s="29">
        <v>0</v>
      </c>
      <c r="G47" s="29">
        <v>0</v>
      </c>
      <c r="H47" s="29">
        <v>0</v>
      </c>
      <c r="I47" s="29">
        <v>0</v>
      </c>
    </row>
    <row r="48" spans="1:9" x14ac:dyDescent="0.25">
      <c r="A48" t="s">
        <v>186</v>
      </c>
      <c r="B48" t="s">
        <v>187</v>
      </c>
      <c r="C48" s="28" t="s">
        <v>188</v>
      </c>
      <c r="D48" s="23">
        <v>17.989999999999998</v>
      </c>
      <c r="E48" t="s">
        <v>300</v>
      </c>
      <c r="F48" s="29">
        <v>0</v>
      </c>
      <c r="G48" s="29">
        <v>0</v>
      </c>
      <c r="H48" s="29">
        <v>0</v>
      </c>
      <c r="I48" s="29">
        <v>0</v>
      </c>
    </row>
    <row r="49" spans="1:9" ht="30" x14ac:dyDescent="0.25">
      <c r="A49" t="s">
        <v>193</v>
      </c>
      <c r="B49" t="s">
        <v>187</v>
      </c>
      <c r="C49" s="28" t="s">
        <v>194</v>
      </c>
      <c r="D49" s="23">
        <v>97.32</v>
      </c>
      <c r="E49" t="s">
        <v>301</v>
      </c>
      <c r="F49" s="29">
        <v>0</v>
      </c>
      <c r="G49" s="29">
        <v>0</v>
      </c>
      <c r="H49" s="29">
        <v>0</v>
      </c>
      <c r="I49" s="29">
        <v>0</v>
      </c>
    </row>
    <row r="50" spans="1:9" x14ac:dyDescent="0.25">
      <c r="A50" t="s">
        <v>203</v>
      </c>
      <c r="B50" t="s">
        <v>37</v>
      </c>
      <c r="C50" s="28" t="s">
        <v>204</v>
      </c>
      <c r="D50" s="23">
        <v>0.2</v>
      </c>
      <c r="E50" t="s">
        <v>302</v>
      </c>
      <c r="F50" s="29">
        <v>0</v>
      </c>
      <c r="G50" s="29">
        <v>0</v>
      </c>
      <c r="H50" s="29">
        <v>0</v>
      </c>
      <c r="I50" s="29">
        <v>0</v>
      </c>
    </row>
    <row r="51" spans="1:9" ht="45" x14ac:dyDescent="0.25">
      <c r="A51" t="s">
        <v>303</v>
      </c>
      <c r="B51" t="s">
        <v>14</v>
      </c>
      <c r="C51" s="28" t="s">
        <v>304</v>
      </c>
      <c r="D51" s="23">
        <v>61.51</v>
      </c>
      <c r="E51" t="s">
        <v>305</v>
      </c>
      <c r="F51" s="29">
        <v>0</v>
      </c>
      <c r="G51" s="29">
        <v>0</v>
      </c>
      <c r="H51" s="29">
        <v>0</v>
      </c>
      <c r="I51" s="29">
        <v>0</v>
      </c>
    </row>
    <row r="52" spans="1:9" ht="45" x14ac:dyDescent="0.25">
      <c r="A52" t="s">
        <v>306</v>
      </c>
      <c r="B52" t="s">
        <v>14</v>
      </c>
      <c r="C52" s="28" t="s">
        <v>307</v>
      </c>
      <c r="D52" s="23">
        <v>72.72</v>
      </c>
      <c r="E52" t="s">
        <v>308</v>
      </c>
      <c r="F52" s="29">
        <v>0</v>
      </c>
      <c r="G52" s="29">
        <v>0</v>
      </c>
      <c r="H52" s="29">
        <v>0</v>
      </c>
      <c r="I52" s="29">
        <v>0</v>
      </c>
    </row>
    <row r="53" spans="1:9" ht="45" x14ac:dyDescent="0.25">
      <c r="A53" t="s">
        <v>309</v>
      </c>
      <c r="B53" t="s">
        <v>14</v>
      </c>
      <c r="C53" s="28" t="s">
        <v>310</v>
      </c>
      <c r="D53" s="23">
        <v>54.08</v>
      </c>
      <c r="E53" t="s">
        <v>311</v>
      </c>
      <c r="F53" s="29">
        <v>0</v>
      </c>
      <c r="G53" s="29">
        <v>0</v>
      </c>
      <c r="H53" s="29">
        <v>0</v>
      </c>
      <c r="I53" s="29">
        <v>0</v>
      </c>
    </row>
    <row r="54" spans="1:9" x14ac:dyDescent="0.25">
      <c r="A54" t="s">
        <v>312</v>
      </c>
      <c r="B54" t="s">
        <v>37</v>
      </c>
      <c r="C54" s="28" t="s">
        <v>313</v>
      </c>
      <c r="D54" s="23">
        <v>0.28999999999999998</v>
      </c>
      <c r="E54" t="s">
        <v>314</v>
      </c>
      <c r="F54" s="29">
        <v>0</v>
      </c>
      <c r="G54" s="29">
        <v>0</v>
      </c>
      <c r="H54" s="29">
        <v>0</v>
      </c>
      <c r="I54" s="29">
        <v>0</v>
      </c>
    </row>
    <row r="55" spans="1:9" x14ac:dyDescent="0.25">
      <c r="A55" t="s">
        <v>215</v>
      </c>
      <c r="B55" t="s">
        <v>37</v>
      </c>
      <c r="C55" s="28" t="s">
        <v>216</v>
      </c>
      <c r="D55" s="23">
        <v>1.0900000000000001</v>
      </c>
      <c r="E55" t="s">
        <v>315</v>
      </c>
      <c r="F55" s="29">
        <v>0</v>
      </c>
      <c r="G55" s="29">
        <v>0</v>
      </c>
      <c r="H55" s="29">
        <v>0</v>
      </c>
      <c r="I55" s="29">
        <v>0</v>
      </c>
    </row>
    <row r="56" spans="1:9" x14ac:dyDescent="0.25">
      <c r="A56" t="s">
        <v>316</v>
      </c>
      <c r="B56" t="s">
        <v>37</v>
      </c>
      <c r="C56" s="28" t="s">
        <v>317</v>
      </c>
      <c r="D56" s="23">
        <v>1.26</v>
      </c>
      <c r="E56" t="s">
        <v>317</v>
      </c>
      <c r="F56" s="29">
        <v>0</v>
      </c>
      <c r="G56" s="29">
        <v>0</v>
      </c>
      <c r="H56" s="29">
        <v>0</v>
      </c>
      <c r="I56" s="29">
        <v>0</v>
      </c>
    </row>
    <row r="57" spans="1:9" x14ac:dyDescent="0.25">
      <c r="A57" t="s">
        <v>213</v>
      </c>
      <c r="B57" t="s">
        <v>37</v>
      </c>
      <c r="C57" s="28" t="s">
        <v>214</v>
      </c>
      <c r="D57" s="23">
        <v>0.56000000000000005</v>
      </c>
      <c r="E57" t="s">
        <v>318</v>
      </c>
      <c r="F57" s="29">
        <v>0</v>
      </c>
      <c r="G57" s="29">
        <v>0</v>
      </c>
      <c r="H57" s="29">
        <v>0</v>
      </c>
      <c r="I57" s="29">
        <v>0</v>
      </c>
    </row>
    <row r="58" spans="1:9" x14ac:dyDescent="0.25">
      <c r="A58" t="s">
        <v>319</v>
      </c>
      <c r="B58" t="s">
        <v>62</v>
      </c>
      <c r="C58" s="28" t="s">
        <v>320</v>
      </c>
      <c r="D58" s="23">
        <v>0.35</v>
      </c>
      <c r="E58" t="s">
        <v>321</v>
      </c>
      <c r="F58" s="29">
        <v>5.0450000000000002E-2</v>
      </c>
      <c r="G58" s="29">
        <v>1.764</v>
      </c>
      <c r="H58" s="29">
        <v>0</v>
      </c>
      <c r="I58" s="29">
        <v>0</v>
      </c>
    </row>
    <row r="59" spans="1:9" x14ac:dyDescent="0.25">
      <c r="A59" t="s">
        <v>322</v>
      </c>
      <c r="B59" t="s">
        <v>14</v>
      </c>
      <c r="C59" s="28" t="s">
        <v>323</v>
      </c>
      <c r="D59" s="23">
        <v>200.53</v>
      </c>
      <c r="E59" t="s">
        <v>324</v>
      </c>
      <c r="F59" s="29">
        <v>0</v>
      </c>
      <c r="G59" s="29">
        <v>0</v>
      </c>
      <c r="H59" s="29">
        <v>0</v>
      </c>
      <c r="I59" s="29">
        <v>0</v>
      </c>
    </row>
    <row r="60" spans="1:9" x14ac:dyDescent="0.25">
      <c r="A60" t="s">
        <v>325</v>
      </c>
      <c r="B60" t="s">
        <v>326</v>
      </c>
      <c r="C60" s="28" t="s">
        <v>327</v>
      </c>
      <c r="D60" s="23">
        <v>20.98</v>
      </c>
      <c r="E60" t="s">
        <v>328</v>
      </c>
      <c r="F60" s="29">
        <v>0</v>
      </c>
      <c r="G60" s="29">
        <v>0</v>
      </c>
      <c r="H60" s="29">
        <v>0</v>
      </c>
      <c r="I60" s="29">
        <v>0</v>
      </c>
    </row>
    <row r="61" spans="1:9" x14ac:dyDescent="0.25">
      <c r="A61" t="s">
        <v>329</v>
      </c>
      <c r="B61" t="s">
        <v>19</v>
      </c>
      <c r="C61" s="28" t="s">
        <v>330</v>
      </c>
      <c r="D61" s="23">
        <v>1.19</v>
      </c>
      <c r="E61" t="s">
        <v>331</v>
      </c>
      <c r="F61" s="29">
        <v>0</v>
      </c>
      <c r="G61" s="29">
        <v>0</v>
      </c>
      <c r="H61" s="29">
        <v>0</v>
      </c>
      <c r="I61" s="29">
        <v>0</v>
      </c>
    </row>
    <row r="62" spans="1:9" ht="30" x14ac:dyDescent="0.25">
      <c r="A62" t="s">
        <v>332</v>
      </c>
      <c r="B62" t="s">
        <v>19</v>
      </c>
      <c r="C62" s="28" t="s">
        <v>333</v>
      </c>
      <c r="D62" s="23">
        <v>7.13</v>
      </c>
      <c r="E62" t="s">
        <v>334</v>
      </c>
      <c r="F62" s="29">
        <v>0</v>
      </c>
      <c r="G62" s="29">
        <v>0</v>
      </c>
      <c r="H62" s="29">
        <v>0</v>
      </c>
      <c r="I62" s="29">
        <v>0</v>
      </c>
    </row>
    <row r="63" spans="1:9" x14ac:dyDescent="0.25">
      <c r="A63" t="s">
        <v>335</v>
      </c>
      <c r="B63" t="s">
        <v>336</v>
      </c>
      <c r="C63" s="28" t="s">
        <v>337</v>
      </c>
      <c r="D63" s="23">
        <v>2.57</v>
      </c>
      <c r="E63" t="s">
        <v>337</v>
      </c>
      <c r="F63" s="29">
        <v>12.545999999999999</v>
      </c>
      <c r="G63" s="29">
        <v>85</v>
      </c>
      <c r="H63" s="29">
        <v>0</v>
      </c>
      <c r="I63" s="29">
        <v>0</v>
      </c>
    </row>
    <row r="64" spans="1:9" ht="30" x14ac:dyDescent="0.25">
      <c r="A64" t="s">
        <v>338</v>
      </c>
      <c r="B64" t="s">
        <v>46</v>
      </c>
      <c r="C64" s="28" t="s">
        <v>339</v>
      </c>
      <c r="D64" s="23">
        <v>1.01</v>
      </c>
      <c r="E64" t="s">
        <v>340</v>
      </c>
      <c r="F64" s="29">
        <v>0</v>
      </c>
      <c r="G64" s="29">
        <v>0</v>
      </c>
      <c r="H64" s="29">
        <v>0</v>
      </c>
      <c r="I64" s="29">
        <v>0</v>
      </c>
    </row>
    <row r="65" spans="1:9" ht="30" x14ac:dyDescent="0.25">
      <c r="A65" t="s">
        <v>341</v>
      </c>
      <c r="B65" t="s">
        <v>46</v>
      </c>
      <c r="C65" s="28" t="s">
        <v>151</v>
      </c>
      <c r="D65" s="23">
        <v>5.34</v>
      </c>
      <c r="E65" t="s">
        <v>342</v>
      </c>
      <c r="F65" s="29">
        <v>0</v>
      </c>
      <c r="G65" s="29">
        <v>0</v>
      </c>
      <c r="H65" s="29">
        <v>0</v>
      </c>
      <c r="I65" s="29">
        <v>0</v>
      </c>
    </row>
    <row r="66" spans="1:9" x14ac:dyDescent="0.25">
      <c r="A66" t="s">
        <v>343</v>
      </c>
      <c r="B66" t="s">
        <v>46</v>
      </c>
      <c r="C66" s="28" t="s">
        <v>344</v>
      </c>
      <c r="D66" s="23">
        <v>1.34</v>
      </c>
      <c r="E66" t="s">
        <v>345</v>
      </c>
      <c r="F66" s="29">
        <v>0</v>
      </c>
      <c r="G66" s="29">
        <v>0</v>
      </c>
      <c r="H66" s="29">
        <v>0</v>
      </c>
      <c r="I66" s="29">
        <v>0</v>
      </c>
    </row>
    <row r="67" spans="1:9" ht="30" x14ac:dyDescent="0.25">
      <c r="A67" t="s">
        <v>346</v>
      </c>
      <c r="B67" t="s">
        <v>46</v>
      </c>
      <c r="C67" s="28" t="s">
        <v>155</v>
      </c>
      <c r="D67" s="23">
        <v>6.89</v>
      </c>
      <c r="E67" t="s">
        <v>347</v>
      </c>
      <c r="F67" s="29">
        <v>0</v>
      </c>
      <c r="G67" s="29">
        <v>0</v>
      </c>
      <c r="H67" s="29">
        <v>0</v>
      </c>
      <c r="I67" s="29">
        <v>0</v>
      </c>
    </row>
    <row r="68" spans="1:9" ht="30" x14ac:dyDescent="0.25">
      <c r="A68" t="s">
        <v>348</v>
      </c>
      <c r="B68" t="s">
        <v>46</v>
      </c>
      <c r="C68" s="28" t="s">
        <v>157</v>
      </c>
      <c r="D68" s="23">
        <v>12.25</v>
      </c>
      <c r="E68" t="s">
        <v>349</v>
      </c>
      <c r="F68" s="29">
        <v>0</v>
      </c>
      <c r="G68" s="29">
        <v>0</v>
      </c>
      <c r="H68" s="29">
        <v>0</v>
      </c>
      <c r="I68" s="29">
        <v>0</v>
      </c>
    </row>
    <row r="69" spans="1:9" ht="45" x14ac:dyDescent="0.25">
      <c r="A69" t="s">
        <v>350</v>
      </c>
      <c r="B69" t="s">
        <v>46</v>
      </c>
      <c r="C69" s="28" t="s">
        <v>159</v>
      </c>
      <c r="D69" s="23">
        <v>6.97</v>
      </c>
      <c r="E69" t="s">
        <v>351</v>
      </c>
      <c r="F69" s="29">
        <v>0</v>
      </c>
      <c r="G69" s="29">
        <v>0</v>
      </c>
      <c r="H69" s="29">
        <v>0</v>
      </c>
      <c r="I69" s="29">
        <v>0</v>
      </c>
    </row>
    <row r="70" spans="1:9" x14ac:dyDescent="0.25">
      <c r="A70" t="s">
        <v>352</v>
      </c>
      <c r="B70" t="s">
        <v>46</v>
      </c>
      <c r="C70" s="28" t="s">
        <v>163</v>
      </c>
      <c r="D70" s="23">
        <v>2.46</v>
      </c>
      <c r="E70" t="s">
        <v>353</v>
      </c>
      <c r="F70" s="29">
        <v>0</v>
      </c>
      <c r="G70" s="29">
        <v>0</v>
      </c>
      <c r="H70" s="29">
        <v>0</v>
      </c>
      <c r="I70" s="29">
        <v>0</v>
      </c>
    </row>
    <row r="71" spans="1:9" ht="45" x14ac:dyDescent="0.25">
      <c r="A71" t="s">
        <v>354</v>
      </c>
      <c r="B71" t="s">
        <v>46</v>
      </c>
      <c r="C71" s="28" t="s">
        <v>161</v>
      </c>
      <c r="D71" s="23">
        <v>13.01</v>
      </c>
      <c r="E71" t="s">
        <v>355</v>
      </c>
      <c r="F71" s="29">
        <v>0</v>
      </c>
      <c r="G71" s="29">
        <v>0</v>
      </c>
      <c r="H71" s="29">
        <v>0</v>
      </c>
      <c r="I71" s="29">
        <v>0</v>
      </c>
    </row>
    <row r="72" spans="1:9" ht="45" x14ac:dyDescent="0.25">
      <c r="A72" t="s">
        <v>356</v>
      </c>
      <c r="B72" t="s">
        <v>37</v>
      </c>
      <c r="C72" s="28" t="s">
        <v>357</v>
      </c>
      <c r="D72" s="23">
        <v>1.1399999999999999</v>
      </c>
      <c r="E72" t="s">
        <v>358</v>
      </c>
      <c r="F72" s="29">
        <v>0</v>
      </c>
      <c r="G72" s="29">
        <v>0</v>
      </c>
      <c r="H72" s="29">
        <v>0</v>
      </c>
      <c r="I72" s="29">
        <v>0</v>
      </c>
    </row>
    <row r="73" spans="1:9" ht="30" x14ac:dyDescent="0.25">
      <c r="A73" t="s">
        <v>359</v>
      </c>
      <c r="B73" t="s">
        <v>19</v>
      </c>
      <c r="C73" s="28" t="s">
        <v>360</v>
      </c>
      <c r="D73" s="23">
        <v>9.56</v>
      </c>
      <c r="E73" t="s">
        <v>361</v>
      </c>
      <c r="F73" s="29">
        <v>0</v>
      </c>
      <c r="G73" s="29">
        <v>0</v>
      </c>
      <c r="H73" s="29">
        <v>0</v>
      </c>
      <c r="I73" s="29">
        <v>0</v>
      </c>
    </row>
    <row r="74" spans="1:9" ht="30" x14ac:dyDescent="0.25">
      <c r="A74" t="s">
        <v>362</v>
      </c>
      <c r="B74" t="s">
        <v>19</v>
      </c>
      <c r="C74" s="28" t="s">
        <v>363</v>
      </c>
      <c r="D74" s="23">
        <v>0.8</v>
      </c>
      <c r="E74" t="s">
        <v>364</v>
      </c>
      <c r="F74" s="29">
        <v>0</v>
      </c>
      <c r="G74" s="29">
        <v>0</v>
      </c>
      <c r="H74" s="29">
        <v>0</v>
      </c>
      <c r="I74" s="29">
        <v>0</v>
      </c>
    </row>
    <row r="75" spans="1:9" x14ac:dyDescent="0.25">
      <c r="A75" t="s">
        <v>208</v>
      </c>
      <c r="B75" t="s">
        <v>37</v>
      </c>
      <c r="C75" s="28" t="s">
        <v>209</v>
      </c>
      <c r="D75" s="23">
        <v>1.1299999999999999</v>
      </c>
      <c r="E75" t="s">
        <v>365</v>
      </c>
      <c r="F75" s="29">
        <v>0</v>
      </c>
      <c r="G75" s="29">
        <v>0</v>
      </c>
      <c r="H75" s="29">
        <v>0</v>
      </c>
      <c r="I75" s="29">
        <v>0</v>
      </c>
    </row>
    <row r="76" spans="1:9" ht="45" x14ac:dyDescent="0.25">
      <c r="A76" t="s">
        <v>366</v>
      </c>
      <c r="B76" t="s">
        <v>19</v>
      </c>
      <c r="C76" s="28" t="s">
        <v>367</v>
      </c>
      <c r="D76" s="23">
        <v>12.09</v>
      </c>
      <c r="E76" t="s">
        <v>368</v>
      </c>
      <c r="F76" s="29">
        <v>0</v>
      </c>
      <c r="G76" s="29">
        <v>0</v>
      </c>
      <c r="H76" s="29">
        <v>0</v>
      </c>
      <c r="I76" s="29">
        <v>0</v>
      </c>
    </row>
    <row r="77" spans="1:9" ht="30" x14ac:dyDescent="0.25">
      <c r="A77" t="s">
        <v>369</v>
      </c>
      <c r="B77" t="s">
        <v>37</v>
      </c>
      <c r="C77" s="28" t="s">
        <v>370</v>
      </c>
      <c r="D77" s="23">
        <v>0.28999999999999998</v>
      </c>
      <c r="E77" t="s">
        <v>371</v>
      </c>
      <c r="F77" s="29">
        <v>0</v>
      </c>
      <c r="G77" s="29">
        <v>0</v>
      </c>
      <c r="H77" s="29">
        <v>0</v>
      </c>
      <c r="I77" s="29">
        <v>0</v>
      </c>
    </row>
    <row r="78" spans="1:9" ht="30" x14ac:dyDescent="0.25">
      <c r="A78" t="s">
        <v>372</v>
      </c>
      <c r="B78" t="s">
        <v>37</v>
      </c>
      <c r="C78" s="28" t="s">
        <v>373</v>
      </c>
      <c r="D78" s="23">
        <v>0.1</v>
      </c>
      <c r="E78" t="s">
        <v>374</v>
      </c>
      <c r="F78" s="29">
        <v>0</v>
      </c>
      <c r="G78" s="29">
        <v>0</v>
      </c>
      <c r="H78" s="29">
        <v>0</v>
      </c>
      <c r="I78" s="29">
        <v>0</v>
      </c>
    </row>
    <row r="79" spans="1:9" ht="30" x14ac:dyDescent="0.25">
      <c r="A79" t="s">
        <v>375</v>
      </c>
      <c r="B79" t="s">
        <v>19</v>
      </c>
      <c r="C79" s="28" t="s">
        <v>376</v>
      </c>
      <c r="D79" s="23">
        <v>11.68</v>
      </c>
      <c r="E79" t="s">
        <v>377</v>
      </c>
      <c r="F79" s="29">
        <v>0</v>
      </c>
      <c r="G79" s="29">
        <v>0</v>
      </c>
      <c r="H79" s="29">
        <v>0</v>
      </c>
      <c r="I79" s="29">
        <v>0</v>
      </c>
    </row>
    <row r="80" spans="1:9" ht="30" x14ac:dyDescent="0.25">
      <c r="A80" t="s">
        <v>378</v>
      </c>
      <c r="B80" t="s">
        <v>46</v>
      </c>
      <c r="C80" s="28" t="s">
        <v>379</v>
      </c>
      <c r="D80" s="23">
        <v>0.4</v>
      </c>
      <c r="E80" t="s">
        <v>380</v>
      </c>
      <c r="F80" s="29">
        <v>0</v>
      </c>
      <c r="G80" s="29">
        <v>0</v>
      </c>
      <c r="H80" s="29">
        <v>0</v>
      </c>
      <c r="I80" s="29">
        <v>0</v>
      </c>
    </row>
    <row r="81" spans="1:9" x14ac:dyDescent="0.25">
      <c r="A81" t="s">
        <v>381</v>
      </c>
      <c r="B81" t="s">
        <v>46</v>
      </c>
      <c r="C81" s="28" t="s">
        <v>382</v>
      </c>
      <c r="D81" s="23">
        <v>1.18</v>
      </c>
      <c r="E81" t="s">
        <v>383</v>
      </c>
      <c r="F81" s="29">
        <v>0</v>
      </c>
      <c r="G81" s="29">
        <v>0</v>
      </c>
      <c r="H81" s="29">
        <v>0</v>
      </c>
      <c r="I81" s="29">
        <v>0</v>
      </c>
    </row>
    <row r="82" spans="1:9" ht="45" x14ac:dyDescent="0.25">
      <c r="A82" t="s">
        <v>384</v>
      </c>
      <c r="B82" t="s">
        <v>46</v>
      </c>
      <c r="C82" s="28" t="s">
        <v>385</v>
      </c>
      <c r="D82" s="23">
        <v>744.12</v>
      </c>
      <c r="E82" t="s">
        <v>386</v>
      </c>
      <c r="F82" s="29">
        <v>0</v>
      </c>
      <c r="G82" s="29">
        <v>0</v>
      </c>
      <c r="H82" s="29">
        <v>0</v>
      </c>
      <c r="I82" s="29">
        <v>0</v>
      </c>
    </row>
    <row r="83" spans="1:9" x14ac:dyDescent="0.25">
      <c r="A83" t="s">
        <v>387</v>
      </c>
      <c r="B83" t="s">
        <v>46</v>
      </c>
      <c r="C83" s="28" t="s">
        <v>388</v>
      </c>
      <c r="D83" s="23">
        <v>774.71</v>
      </c>
      <c r="E83" t="s">
        <v>388</v>
      </c>
      <c r="F83" s="29">
        <v>0</v>
      </c>
      <c r="G83" s="29">
        <v>0</v>
      </c>
      <c r="H83" s="29">
        <v>0</v>
      </c>
      <c r="I83" s="29">
        <v>0</v>
      </c>
    </row>
    <row r="84" spans="1:9" ht="30" x14ac:dyDescent="0.25">
      <c r="A84" t="s">
        <v>389</v>
      </c>
      <c r="B84" t="s">
        <v>46</v>
      </c>
      <c r="C84" s="28" t="s">
        <v>390</v>
      </c>
      <c r="D84" s="23">
        <v>0.6</v>
      </c>
      <c r="E84" t="s">
        <v>391</v>
      </c>
      <c r="F84" s="29">
        <v>0</v>
      </c>
      <c r="G84" s="29">
        <v>0</v>
      </c>
      <c r="H84" s="29">
        <v>0</v>
      </c>
      <c r="I84" s="29">
        <v>0</v>
      </c>
    </row>
    <row r="85" spans="1:9" ht="45" x14ac:dyDescent="0.25">
      <c r="A85" t="s">
        <v>392</v>
      </c>
      <c r="B85" t="s">
        <v>62</v>
      </c>
      <c r="C85" s="28" t="s">
        <v>393</v>
      </c>
      <c r="D85" s="23">
        <v>1.38</v>
      </c>
      <c r="E85" t="s">
        <v>394</v>
      </c>
      <c r="F85" s="29">
        <v>0</v>
      </c>
      <c r="G85" s="29">
        <v>0</v>
      </c>
      <c r="H85" s="29">
        <v>0</v>
      </c>
      <c r="I85" s="29">
        <v>0</v>
      </c>
    </row>
    <row r="86" spans="1:9" ht="45" x14ac:dyDescent="0.25">
      <c r="A86" t="s">
        <v>395</v>
      </c>
      <c r="B86" t="s">
        <v>62</v>
      </c>
      <c r="C86" s="28" t="s">
        <v>396</v>
      </c>
      <c r="D86" s="23">
        <v>0.93</v>
      </c>
      <c r="E86" t="s">
        <v>397</v>
      </c>
      <c r="F86" s="29">
        <v>0.58566752440159997</v>
      </c>
      <c r="G86" s="29">
        <v>16.821945825749001</v>
      </c>
      <c r="H86" s="29">
        <v>0</v>
      </c>
      <c r="I86" s="29">
        <v>0</v>
      </c>
    </row>
    <row r="87" spans="1:9" x14ac:dyDescent="0.25">
      <c r="A87" t="s">
        <v>398</v>
      </c>
      <c r="B87" t="s">
        <v>62</v>
      </c>
      <c r="C87" s="28" t="s">
        <v>399</v>
      </c>
      <c r="D87" s="23">
        <v>2.5099999999999998</v>
      </c>
      <c r="E87" t="s">
        <v>399</v>
      </c>
      <c r="F87" s="29">
        <v>0</v>
      </c>
      <c r="G87" s="29">
        <v>0</v>
      </c>
      <c r="H87" s="29">
        <v>0</v>
      </c>
      <c r="I87" s="29">
        <v>0</v>
      </c>
    </row>
    <row r="88" spans="1:9" x14ac:dyDescent="0.25">
      <c r="A88" t="s">
        <v>400</v>
      </c>
      <c r="B88" t="s">
        <v>62</v>
      </c>
      <c r="C88" s="28" t="s">
        <v>401</v>
      </c>
      <c r="D88" s="23">
        <v>13.36</v>
      </c>
      <c r="E88" t="s">
        <v>401</v>
      </c>
      <c r="F88" s="29">
        <v>0</v>
      </c>
      <c r="G88" s="29">
        <v>0</v>
      </c>
      <c r="H88" s="29">
        <v>0</v>
      </c>
      <c r="I88" s="29">
        <v>0</v>
      </c>
    </row>
    <row r="89" spans="1:9" ht="60" x14ac:dyDescent="0.25">
      <c r="A89" t="s">
        <v>402</v>
      </c>
      <c r="B89" t="s">
        <v>62</v>
      </c>
      <c r="C89" s="28" t="s">
        <v>403</v>
      </c>
      <c r="D89" s="23">
        <v>19.649999999999999</v>
      </c>
      <c r="E89" t="s">
        <v>404</v>
      </c>
      <c r="F89" s="29">
        <v>2.8705616564796999</v>
      </c>
      <c r="G89" s="29">
        <v>64.105790015061999</v>
      </c>
      <c r="H89" s="29">
        <v>0</v>
      </c>
      <c r="I89" s="29">
        <v>0</v>
      </c>
    </row>
    <row r="90" spans="1:9" ht="60" x14ac:dyDescent="0.25">
      <c r="A90" t="s">
        <v>405</v>
      </c>
      <c r="B90" t="s">
        <v>62</v>
      </c>
      <c r="C90" s="28" t="s">
        <v>406</v>
      </c>
      <c r="D90" s="23">
        <v>1.28</v>
      </c>
      <c r="E90" t="s">
        <v>407</v>
      </c>
      <c r="F90" s="29">
        <v>0.28084425089990001</v>
      </c>
      <c r="G90" s="29">
        <v>7.6362053374848999</v>
      </c>
      <c r="H90" s="29">
        <v>0</v>
      </c>
      <c r="I90" s="29">
        <v>0</v>
      </c>
    </row>
    <row r="91" spans="1:9" ht="60" x14ac:dyDescent="0.25">
      <c r="A91" t="s">
        <v>408</v>
      </c>
      <c r="B91" t="s">
        <v>62</v>
      </c>
      <c r="C91" s="28" t="s">
        <v>409</v>
      </c>
      <c r="D91" s="23">
        <v>2.66</v>
      </c>
      <c r="E91" t="s">
        <v>410</v>
      </c>
      <c r="F91" s="29">
        <v>0.47996457267915998</v>
      </c>
      <c r="G91" s="29">
        <v>11.909343841219</v>
      </c>
      <c r="H91" s="29">
        <v>0</v>
      </c>
      <c r="I91" s="29">
        <v>0</v>
      </c>
    </row>
    <row r="92" spans="1:9" ht="60" x14ac:dyDescent="0.25">
      <c r="A92" t="s">
        <v>411</v>
      </c>
      <c r="B92" t="s">
        <v>62</v>
      </c>
      <c r="C92" s="28" t="s">
        <v>412</v>
      </c>
      <c r="D92" s="23">
        <v>0.88</v>
      </c>
      <c r="E92" t="s">
        <v>413</v>
      </c>
      <c r="F92" s="29">
        <v>0.21163135709118</v>
      </c>
      <c r="G92" s="29">
        <v>6.0078451955452996</v>
      </c>
      <c r="H92" s="29">
        <v>0</v>
      </c>
      <c r="I92" s="29">
        <v>0</v>
      </c>
    </row>
    <row r="93" spans="1:9" ht="60" x14ac:dyDescent="0.25">
      <c r="A93" t="s">
        <v>414</v>
      </c>
      <c r="B93" t="s">
        <v>62</v>
      </c>
      <c r="C93" s="28" t="s">
        <v>415</v>
      </c>
      <c r="D93" s="23">
        <v>1.87</v>
      </c>
      <c r="E93" t="s">
        <v>416</v>
      </c>
      <c r="F93" s="29">
        <v>0.36310118833735</v>
      </c>
      <c r="G93" s="29">
        <v>9.3656845538670996</v>
      </c>
      <c r="H93" s="29">
        <v>0</v>
      </c>
      <c r="I93" s="29">
        <v>0</v>
      </c>
    </row>
    <row r="94" spans="1:9" ht="60" x14ac:dyDescent="0.25">
      <c r="A94" t="s">
        <v>417</v>
      </c>
      <c r="B94" t="s">
        <v>62</v>
      </c>
      <c r="C94" s="28" t="s">
        <v>418</v>
      </c>
      <c r="D94" s="23">
        <v>1.63</v>
      </c>
      <c r="E94" t="s">
        <v>419</v>
      </c>
      <c r="F94" s="29">
        <v>0.33133419464862002</v>
      </c>
      <c r="G94" s="29">
        <v>8.7554851235921003</v>
      </c>
      <c r="H94" s="29">
        <v>0</v>
      </c>
      <c r="I94" s="29">
        <v>0</v>
      </c>
    </row>
    <row r="95" spans="1:9" ht="75" x14ac:dyDescent="0.25">
      <c r="A95" t="s">
        <v>420</v>
      </c>
      <c r="B95" t="s">
        <v>62</v>
      </c>
      <c r="C95" s="28" t="s">
        <v>421</v>
      </c>
      <c r="D95" s="23">
        <v>7.69</v>
      </c>
      <c r="E95" t="s">
        <v>422</v>
      </c>
      <c r="F95" s="29">
        <v>0.88896540381709999</v>
      </c>
      <c r="G95" s="29">
        <v>26.934388342348001</v>
      </c>
      <c r="H95" s="29">
        <v>0</v>
      </c>
      <c r="I95" s="29">
        <v>0</v>
      </c>
    </row>
    <row r="96" spans="1:9" ht="75" x14ac:dyDescent="0.25">
      <c r="A96" t="s">
        <v>423</v>
      </c>
      <c r="B96" t="s">
        <v>62</v>
      </c>
      <c r="C96" s="28" t="s">
        <v>424</v>
      </c>
      <c r="D96" s="23">
        <v>3.95</v>
      </c>
      <c r="E96" t="s">
        <v>425</v>
      </c>
      <c r="F96" s="29">
        <v>0.41036925405641</v>
      </c>
      <c r="G96" s="29">
        <v>13.031634166242</v>
      </c>
      <c r="H96" s="29">
        <v>0</v>
      </c>
      <c r="I96" s="29">
        <v>0</v>
      </c>
    </row>
    <row r="97" spans="1:9" ht="75" x14ac:dyDescent="0.25">
      <c r="A97" t="s">
        <v>426</v>
      </c>
      <c r="B97" t="s">
        <v>62</v>
      </c>
      <c r="C97" s="28" t="s">
        <v>427</v>
      </c>
      <c r="D97" s="23">
        <v>15.63</v>
      </c>
      <c r="E97" t="s">
        <v>428</v>
      </c>
      <c r="F97" s="29">
        <v>2.6244127798696</v>
      </c>
      <c r="G97" s="29">
        <v>65.091206678134995</v>
      </c>
      <c r="H97" s="29">
        <v>0</v>
      </c>
      <c r="I97" s="29">
        <v>0</v>
      </c>
    </row>
    <row r="98" spans="1:9" x14ac:dyDescent="0.25">
      <c r="A98" t="s">
        <v>429</v>
      </c>
      <c r="B98" t="s">
        <v>62</v>
      </c>
      <c r="C98" s="28" t="s">
        <v>430</v>
      </c>
      <c r="D98" s="23">
        <v>2.2000000000000002</v>
      </c>
      <c r="E98" t="s">
        <v>431</v>
      </c>
      <c r="F98" s="29">
        <v>0.47290713694161002</v>
      </c>
      <c r="G98" s="29">
        <v>7.9332051931818999</v>
      </c>
      <c r="H98" s="29">
        <v>0</v>
      </c>
      <c r="I98" s="29">
        <v>0</v>
      </c>
    </row>
    <row r="99" spans="1:9" ht="60" x14ac:dyDescent="0.25">
      <c r="A99" t="s">
        <v>432</v>
      </c>
      <c r="B99" t="s">
        <v>46</v>
      </c>
      <c r="C99" s="28" t="s">
        <v>433</v>
      </c>
      <c r="D99" s="23">
        <v>23.73</v>
      </c>
      <c r="E99" t="s">
        <v>434</v>
      </c>
      <c r="F99" s="29">
        <v>2.7783795297112999</v>
      </c>
      <c r="G99" s="29">
        <v>58.353444079302001</v>
      </c>
      <c r="H99" s="29">
        <v>0</v>
      </c>
      <c r="I99" s="29">
        <v>0</v>
      </c>
    </row>
    <row r="100" spans="1:9" ht="60" x14ac:dyDescent="0.25">
      <c r="A100" t="s">
        <v>435</v>
      </c>
      <c r="B100" t="s">
        <v>46</v>
      </c>
      <c r="C100" s="28" t="s">
        <v>436</v>
      </c>
      <c r="D100" s="23">
        <v>9.56</v>
      </c>
      <c r="E100" t="s">
        <v>437</v>
      </c>
      <c r="F100" s="29">
        <v>2.7783795297112999</v>
      </c>
      <c r="G100" s="29">
        <v>58.353444079302001</v>
      </c>
      <c r="H100" s="29">
        <v>0</v>
      </c>
      <c r="I100" s="29">
        <v>0</v>
      </c>
    </row>
    <row r="101" spans="1:9" ht="60" x14ac:dyDescent="0.25">
      <c r="A101" t="s">
        <v>438</v>
      </c>
      <c r="B101" t="s">
        <v>46</v>
      </c>
      <c r="C101" s="28" t="s">
        <v>439</v>
      </c>
      <c r="D101" s="23">
        <v>58.17</v>
      </c>
      <c r="E101" t="s">
        <v>440</v>
      </c>
      <c r="F101" s="29">
        <v>5.5110175094225999</v>
      </c>
      <c r="G101" s="29">
        <v>115.72655532218999</v>
      </c>
      <c r="H101" s="29">
        <v>0</v>
      </c>
      <c r="I101" s="29">
        <v>0</v>
      </c>
    </row>
    <row r="102" spans="1:9" ht="60" x14ac:dyDescent="0.25">
      <c r="A102" t="s">
        <v>441</v>
      </c>
      <c r="B102" t="s">
        <v>46</v>
      </c>
      <c r="C102" s="28" t="s">
        <v>442</v>
      </c>
      <c r="D102" s="23">
        <v>63.55</v>
      </c>
      <c r="E102" t="s">
        <v>443</v>
      </c>
      <c r="F102" s="29">
        <v>5.5110175094225999</v>
      </c>
      <c r="G102" s="29">
        <v>115.72655532218999</v>
      </c>
      <c r="H102" s="29">
        <v>0</v>
      </c>
      <c r="I102" s="29">
        <v>0</v>
      </c>
    </row>
    <row r="103" spans="1:9" ht="45" x14ac:dyDescent="0.25">
      <c r="A103" t="s">
        <v>444</v>
      </c>
      <c r="B103" t="s">
        <v>46</v>
      </c>
      <c r="C103" s="28" t="s">
        <v>445</v>
      </c>
      <c r="D103" s="23">
        <v>9.34</v>
      </c>
      <c r="E103" t="s">
        <v>446</v>
      </c>
      <c r="F103" s="29">
        <v>0</v>
      </c>
      <c r="G103" s="29">
        <v>0</v>
      </c>
      <c r="H103" s="29">
        <v>0</v>
      </c>
      <c r="I103" s="29">
        <v>0</v>
      </c>
    </row>
    <row r="104" spans="1:9" ht="60" x14ac:dyDescent="0.25">
      <c r="A104" t="s">
        <v>447</v>
      </c>
      <c r="B104" t="s">
        <v>46</v>
      </c>
      <c r="C104" s="28" t="s">
        <v>448</v>
      </c>
      <c r="D104" s="23">
        <v>15.42</v>
      </c>
      <c r="E104" t="s">
        <v>449</v>
      </c>
      <c r="F104" s="29">
        <v>0</v>
      </c>
      <c r="G104" s="29">
        <v>0</v>
      </c>
      <c r="H104" s="29">
        <v>0</v>
      </c>
      <c r="I104" s="29">
        <v>0</v>
      </c>
    </row>
    <row r="105" spans="1:9" ht="45" x14ac:dyDescent="0.25">
      <c r="A105" t="s">
        <v>450</v>
      </c>
      <c r="B105" t="s">
        <v>46</v>
      </c>
      <c r="C105" s="28" t="s">
        <v>451</v>
      </c>
      <c r="D105" s="23">
        <v>7.08</v>
      </c>
      <c r="E105" t="s">
        <v>452</v>
      </c>
      <c r="F105" s="29">
        <v>2.1392025988415</v>
      </c>
      <c r="G105" s="29">
        <v>35.622390883679998</v>
      </c>
      <c r="H105" s="29">
        <v>0</v>
      </c>
      <c r="I105" s="29">
        <v>0</v>
      </c>
    </row>
    <row r="106" spans="1:9" x14ac:dyDescent="0.25">
      <c r="A106" t="s">
        <v>453</v>
      </c>
      <c r="B106" t="s">
        <v>46</v>
      </c>
      <c r="C106" s="28" t="s">
        <v>454</v>
      </c>
      <c r="D106" s="23">
        <v>660.93</v>
      </c>
      <c r="E106" t="s">
        <v>454</v>
      </c>
      <c r="F106" s="29">
        <v>0</v>
      </c>
      <c r="G106" s="29">
        <v>0</v>
      </c>
      <c r="H106" s="29">
        <v>0</v>
      </c>
      <c r="I106" s="29">
        <v>0</v>
      </c>
    </row>
    <row r="107" spans="1:9" x14ac:dyDescent="0.25">
      <c r="A107" t="s">
        <v>455</v>
      </c>
      <c r="B107" t="s">
        <v>46</v>
      </c>
      <c r="C107" s="28" t="s">
        <v>456</v>
      </c>
      <c r="D107" s="23">
        <v>763.92</v>
      </c>
      <c r="E107" t="s">
        <v>456</v>
      </c>
      <c r="F107" s="29">
        <v>0</v>
      </c>
      <c r="G107" s="29">
        <v>0</v>
      </c>
      <c r="H107" s="29">
        <v>0</v>
      </c>
      <c r="I107" s="29">
        <v>0</v>
      </c>
    </row>
    <row r="108" spans="1:9" x14ac:dyDescent="0.25">
      <c r="A108" t="s">
        <v>457</v>
      </c>
      <c r="B108" t="s">
        <v>46</v>
      </c>
      <c r="C108" s="28" t="s">
        <v>458</v>
      </c>
      <c r="D108" s="23">
        <v>1143.46</v>
      </c>
      <c r="E108" t="s">
        <v>458</v>
      </c>
      <c r="F108" s="29">
        <v>0</v>
      </c>
      <c r="G108" s="29">
        <v>0</v>
      </c>
      <c r="H108" s="29">
        <v>0</v>
      </c>
      <c r="I108" s="29">
        <v>0</v>
      </c>
    </row>
    <row r="109" spans="1:9" ht="30" x14ac:dyDescent="0.25">
      <c r="A109" t="s">
        <v>459</v>
      </c>
      <c r="B109" t="s">
        <v>46</v>
      </c>
      <c r="C109" s="28" t="s">
        <v>460</v>
      </c>
      <c r="D109" s="23">
        <v>30.3</v>
      </c>
      <c r="E109" t="s">
        <v>461</v>
      </c>
      <c r="F109" s="29">
        <v>2.5078742653278998</v>
      </c>
      <c r="G109" s="29">
        <v>42.052474114585998</v>
      </c>
      <c r="H109" s="29">
        <v>0</v>
      </c>
      <c r="I109" s="29">
        <v>0</v>
      </c>
    </row>
    <row r="110" spans="1:9" ht="30" x14ac:dyDescent="0.25">
      <c r="A110" t="s">
        <v>462</v>
      </c>
      <c r="B110" t="s">
        <v>46</v>
      </c>
      <c r="C110" s="28" t="s">
        <v>463</v>
      </c>
      <c r="D110" s="23">
        <v>17</v>
      </c>
      <c r="E110" t="s">
        <v>464</v>
      </c>
      <c r="F110" s="29">
        <v>4.1739047214092997</v>
      </c>
      <c r="G110" s="29">
        <v>46.203521345822999</v>
      </c>
      <c r="H110" s="29">
        <v>0</v>
      </c>
      <c r="I110" s="29">
        <v>0</v>
      </c>
    </row>
    <row r="111" spans="1:9" x14ac:dyDescent="0.25">
      <c r="A111" t="s">
        <v>465</v>
      </c>
      <c r="B111" t="s">
        <v>46</v>
      </c>
      <c r="C111" s="28" t="s">
        <v>466</v>
      </c>
      <c r="D111" s="23">
        <v>0.3</v>
      </c>
      <c r="E111" t="s">
        <v>467</v>
      </c>
      <c r="F111" s="29">
        <v>0</v>
      </c>
      <c r="G111" s="29">
        <v>0</v>
      </c>
      <c r="H111" s="29">
        <v>0</v>
      </c>
      <c r="I111" s="29">
        <v>0</v>
      </c>
    </row>
    <row r="112" spans="1:9" x14ac:dyDescent="0.25">
      <c r="A112" t="s">
        <v>468</v>
      </c>
      <c r="B112" t="s">
        <v>46</v>
      </c>
      <c r="C112" s="28" t="s">
        <v>469</v>
      </c>
      <c r="D112" s="23">
        <v>0.14000000000000001</v>
      </c>
      <c r="E112" t="s">
        <v>470</v>
      </c>
      <c r="F112" s="29">
        <v>0</v>
      </c>
      <c r="G112" s="29">
        <v>0</v>
      </c>
      <c r="H112" s="29">
        <v>0</v>
      </c>
      <c r="I112" s="29">
        <v>0</v>
      </c>
    </row>
    <row r="113" spans="1:9" x14ac:dyDescent="0.25">
      <c r="A113" t="s">
        <v>471</v>
      </c>
      <c r="B113" t="s">
        <v>46</v>
      </c>
      <c r="C113" s="28" t="s">
        <v>472</v>
      </c>
      <c r="D113" s="23">
        <v>0.31</v>
      </c>
      <c r="E113" t="s">
        <v>473</v>
      </c>
      <c r="F113" s="29">
        <v>0</v>
      </c>
      <c r="G113" s="29">
        <v>0</v>
      </c>
      <c r="H113" s="29">
        <v>0</v>
      </c>
      <c r="I113" s="29">
        <v>0</v>
      </c>
    </row>
    <row r="114" spans="1:9" x14ac:dyDescent="0.25">
      <c r="A114" t="s">
        <v>474</v>
      </c>
      <c r="B114" t="s">
        <v>46</v>
      </c>
      <c r="C114" s="28" t="s">
        <v>475</v>
      </c>
      <c r="D114" s="23">
        <v>0.33</v>
      </c>
      <c r="E114" t="s">
        <v>476</v>
      </c>
      <c r="F114" s="29">
        <v>0</v>
      </c>
      <c r="G114" s="29">
        <v>0</v>
      </c>
      <c r="H114" s="29">
        <v>0</v>
      </c>
      <c r="I114" s="29">
        <v>0</v>
      </c>
    </row>
    <row r="115" spans="1:9" x14ac:dyDescent="0.25">
      <c r="A115" t="s">
        <v>477</v>
      </c>
      <c r="B115" t="s">
        <v>46</v>
      </c>
      <c r="C115" s="28" t="s">
        <v>478</v>
      </c>
      <c r="D115" s="23">
        <v>0.14000000000000001</v>
      </c>
      <c r="E115" t="s">
        <v>479</v>
      </c>
      <c r="F115" s="29">
        <v>0.21527242680579001</v>
      </c>
      <c r="G115" s="29">
        <v>2.2975266842176998</v>
      </c>
      <c r="H115" s="29">
        <v>0</v>
      </c>
      <c r="I115" s="29">
        <v>0</v>
      </c>
    </row>
    <row r="116" spans="1:9" x14ac:dyDescent="0.25">
      <c r="A116" t="s">
        <v>480</v>
      </c>
      <c r="B116" t="s">
        <v>46</v>
      </c>
      <c r="C116" s="28" t="s">
        <v>481</v>
      </c>
      <c r="D116" s="23">
        <v>0.42</v>
      </c>
      <c r="E116" t="s">
        <v>482</v>
      </c>
      <c r="F116" s="29">
        <v>0.20788081340289</v>
      </c>
      <c r="G116" s="29">
        <v>4.1299238477916003</v>
      </c>
      <c r="H116" s="29">
        <v>0</v>
      </c>
      <c r="I116" s="29">
        <v>0</v>
      </c>
    </row>
    <row r="117" spans="1:9" x14ac:dyDescent="0.25">
      <c r="A117" t="s">
        <v>483</v>
      </c>
      <c r="B117" t="s">
        <v>46</v>
      </c>
      <c r="C117" s="28" t="s">
        <v>484</v>
      </c>
      <c r="D117" s="23">
        <v>0.32</v>
      </c>
      <c r="E117" t="s">
        <v>485</v>
      </c>
      <c r="F117" s="29">
        <v>3.0215352594312E-2</v>
      </c>
      <c r="G117" s="29">
        <v>0.50665631463356997</v>
      </c>
      <c r="H117" s="29">
        <v>0</v>
      </c>
      <c r="I117" s="29">
        <v>0</v>
      </c>
    </row>
    <row r="118" spans="1:9" ht="30" x14ac:dyDescent="0.25">
      <c r="A118" t="s">
        <v>486</v>
      </c>
      <c r="B118" t="s">
        <v>46</v>
      </c>
      <c r="C118" s="28" t="s">
        <v>487</v>
      </c>
      <c r="D118" s="23">
        <v>4.78</v>
      </c>
      <c r="E118" t="s">
        <v>488</v>
      </c>
      <c r="F118" s="29">
        <v>0.15107676297156</v>
      </c>
      <c r="G118" s="29">
        <v>2.5332815731678999</v>
      </c>
      <c r="H118" s="29">
        <v>0</v>
      </c>
      <c r="I118" s="29">
        <v>0</v>
      </c>
    </row>
    <row r="119" spans="1:9" ht="30" x14ac:dyDescent="0.25">
      <c r="A119" t="s">
        <v>489</v>
      </c>
      <c r="B119" t="s">
        <v>46</v>
      </c>
      <c r="C119" s="28" t="s">
        <v>490</v>
      </c>
      <c r="D119" s="23">
        <v>92.29</v>
      </c>
      <c r="E119" t="s">
        <v>491</v>
      </c>
      <c r="F119" s="29">
        <v>0</v>
      </c>
      <c r="G119" s="29">
        <v>0</v>
      </c>
      <c r="H119" s="29">
        <v>0</v>
      </c>
      <c r="I119" s="29">
        <v>0</v>
      </c>
    </row>
    <row r="120" spans="1:9" ht="60" x14ac:dyDescent="0.25">
      <c r="A120" t="s">
        <v>492</v>
      </c>
      <c r="B120" t="s">
        <v>62</v>
      </c>
      <c r="C120" s="28" t="s">
        <v>493</v>
      </c>
      <c r="D120" s="23">
        <v>1.17</v>
      </c>
      <c r="E120" t="s">
        <v>494</v>
      </c>
      <c r="F120" s="29">
        <v>0</v>
      </c>
      <c r="G120" s="29">
        <v>0</v>
      </c>
      <c r="H120" s="29">
        <v>0</v>
      </c>
      <c r="I120" s="29">
        <v>0</v>
      </c>
    </row>
    <row r="121" spans="1:9" x14ac:dyDescent="0.25">
      <c r="A121" t="s">
        <v>495</v>
      </c>
      <c r="B121" t="s">
        <v>46</v>
      </c>
      <c r="C121" s="28" t="s">
        <v>496</v>
      </c>
      <c r="D121" s="23">
        <v>1926.7</v>
      </c>
      <c r="E121" t="s">
        <v>496</v>
      </c>
      <c r="F121" s="29">
        <v>0</v>
      </c>
      <c r="G121" s="29">
        <v>0</v>
      </c>
      <c r="H121" s="29">
        <v>0</v>
      </c>
      <c r="I121" s="29">
        <v>0</v>
      </c>
    </row>
    <row r="122" spans="1:9" x14ac:dyDescent="0.25">
      <c r="A122" t="s">
        <v>497</v>
      </c>
      <c r="B122" t="s">
        <v>46</v>
      </c>
      <c r="C122" s="28" t="s">
        <v>498</v>
      </c>
      <c r="D122" s="23">
        <v>157.28</v>
      </c>
      <c r="E122" t="s">
        <v>498</v>
      </c>
      <c r="F122" s="29">
        <v>0</v>
      </c>
      <c r="G122" s="29">
        <v>0</v>
      </c>
      <c r="H122" s="29">
        <v>0</v>
      </c>
      <c r="I122" s="29">
        <v>0</v>
      </c>
    </row>
  </sheetData>
  <sheetProtection sheet="1"/>
  <mergeCells count="5">
    <mergeCell ref="A1:D1"/>
    <mergeCell ref="A2:D2"/>
    <mergeCell ref="A3:D3"/>
    <mergeCell ref="A4:D4"/>
    <mergeCell ref="A6:D6"/>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2"/>
  <sheetViews>
    <sheetView workbookViewId="0"/>
  </sheetViews>
  <sheetFormatPr baseColWidth="10" defaultColWidth="9.140625" defaultRowHeight="15" x14ac:dyDescent="0.25"/>
  <cols>
    <col min="1" max="1" width="25.7109375" customWidth="1"/>
    <col min="2" max="2" width="3.42578125" customWidth="1"/>
    <col min="3" max="7" width="13.7109375" customWidth="1"/>
    <col min="8" max="8" width="25.7109375" customWidth="1"/>
  </cols>
  <sheetData>
    <row r="1" spans="1:8" x14ac:dyDescent="0.25">
      <c r="E1" s="48" t="s">
        <v>0</v>
      </c>
      <c r="F1" s="48" t="s">
        <v>0</v>
      </c>
      <c r="G1" s="48" t="s">
        <v>0</v>
      </c>
      <c r="H1" s="48" t="s">
        <v>0</v>
      </c>
    </row>
    <row r="2" spans="1:8" x14ac:dyDescent="0.25">
      <c r="E2" s="48"/>
      <c r="F2" s="48"/>
      <c r="G2" s="48"/>
      <c r="H2" s="48"/>
    </row>
    <row r="3" spans="1:8" x14ac:dyDescent="0.25">
      <c r="E3" s="48"/>
      <c r="F3" s="48"/>
      <c r="G3" s="48"/>
      <c r="H3" s="48"/>
    </row>
    <row r="4" spans="1:8" x14ac:dyDescent="0.25">
      <c r="E4" s="48"/>
      <c r="F4" s="48"/>
      <c r="G4" s="48"/>
      <c r="H4" s="48"/>
    </row>
    <row r="6" spans="1:8" ht="18.75" x14ac:dyDescent="0.3">
      <c r="C6" s="49" t="s">
        <v>499</v>
      </c>
      <c r="D6" s="49" t="s">
        <v>499</v>
      </c>
      <c r="E6" s="49" t="s">
        <v>499</v>
      </c>
      <c r="F6" s="49" t="s">
        <v>499</v>
      </c>
      <c r="G6" s="49" t="s">
        <v>499</v>
      </c>
    </row>
    <row r="10" spans="1:8" x14ac:dyDescent="0.25">
      <c r="B10" t="s">
        <v>500</v>
      </c>
      <c r="C10" s="30" t="s">
        <v>5</v>
      </c>
      <c r="D10" s="31" t="s">
        <v>6</v>
      </c>
      <c r="E10" s="30" t="s">
        <v>7</v>
      </c>
    </row>
    <row r="11" spans="1:8" x14ac:dyDescent="0.25">
      <c r="B11" t="s">
        <v>500</v>
      </c>
      <c r="C11" s="30" t="s">
        <v>8</v>
      </c>
      <c r="D11" s="31" t="s">
        <v>6</v>
      </c>
      <c r="E11" s="30" t="s">
        <v>9</v>
      </c>
    </row>
    <row r="12" spans="1:8" x14ac:dyDescent="0.25">
      <c r="B12" t="s">
        <v>500</v>
      </c>
      <c r="C12" s="30" t="s">
        <v>10</v>
      </c>
      <c r="D12" s="31" t="s">
        <v>6</v>
      </c>
      <c r="E12" s="30" t="s">
        <v>11</v>
      </c>
    </row>
    <row r="14" spans="1:8" ht="45" customHeight="1" x14ac:dyDescent="0.25">
      <c r="A14" s="32" t="s">
        <v>501</v>
      </c>
      <c r="B14" s="32" t="s">
        <v>502</v>
      </c>
      <c r="C14" s="32" t="s">
        <v>13</v>
      </c>
      <c r="D14" s="33" t="s">
        <v>14</v>
      </c>
      <c r="E14" s="47" t="s">
        <v>15</v>
      </c>
      <c r="F14" s="47" t="s">
        <v>15</v>
      </c>
      <c r="G14" s="34">
        <f>SUM(G15:G16)</f>
        <v>9</v>
      </c>
    </row>
    <row r="15" spans="1:8" x14ac:dyDescent="0.25">
      <c r="A15" s="35"/>
      <c r="B15" s="35" t="s">
        <v>503</v>
      </c>
      <c r="C15" s="36" t="s">
        <v>504</v>
      </c>
      <c r="D15" s="36" t="s">
        <v>505</v>
      </c>
      <c r="E15" s="36"/>
      <c r="F15" s="36"/>
      <c r="G15" s="37"/>
    </row>
    <row r="16" spans="1:8" x14ac:dyDescent="0.25">
      <c r="A16" s="38" t="s">
        <v>506</v>
      </c>
      <c r="B16" s="38"/>
      <c r="C16" s="39">
        <v>9</v>
      </c>
      <c r="D16" s="39">
        <v>5</v>
      </c>
      <c r="E16" s="39">
        <v>0.2</v>
      </c>
      <c r="F16" s="39"/>
      <c r="G16" s="39">
        <f>PRODUCT(C16:F16)</f>
        <v>9</v>
      </c>
    </row>
    <row r="18" spans="1:7" ht="45" customHeight="1" x14ac:dyDescent="0.25">
      <c r="A18" s="32" t="s">
        <v>507</v>
      </c>
      <c r="B18" s="32" t="s">
        <v>502</v>
      </c>
      <c r="C18" s="32" t="s">
        <v>16</v>
      </c>
      <c r="D18" s="33" t="s">
        <v>14</v>
      </c>
      <c r="E18" s="47" t="s">
        <v>17</v>
      </c>
      <c r="F18" s="47" t="s">
        <v>17</v>
      </c>
      <c r="G18" s="34">
        <f>SUM(G19:G20)</f>
        <v>15.749999999999998</v>
      </c>
    </row>
    <row r="19" spans="1:7" x14ac:dyDescent="0.25">
      <c r="A19" s="35"/>
      <c r="B19" s="35" t="s">
        <v>503</v>
      </c>
      <c r="C19" s="36" t="s">
        <v>504</v>
      </c>
      <c r="D19" s="36" t="s">
        <v>505</v>
      </c>
      <c r="E19" s="36"/>
      <c r="F19" s="36"/>
      <c r="G19" s="37"/>
    </row>
    <row r="20" spans="1:7" x14ac:dyDescent="0.25">
      <c r="A20" s="38" t="s">
        <v>508</v>
      </c>
      <c r="B20" s="38"/>
      <c r="C20" s="39">
        <v>9</v>
      </c>
      <c r="D20" s="39">
        <v>5</v>
      </c>
      <c r="E20" s="39">
        <v>0.35</v>
      </c>
      <c r="F20" s="39"/>
      <c r="G20" s="39">
        <f>PRODUCT(C20:F20)</f>
        <v>15.749999999999998</v>
      </c>
    </row>
    <row r="22" spans="1:7" ht="45" customHeight="1" x14ac:dyDescent="0.25">
      <c r="A22" s="32" t="s">
        <v>509</v>
      </c>
      <c r="B22" s="32" t="s">
        <v>502</v>
      </c>
      <c r="C22" s="32" t="s">
        <v>18</v>
      </c>
      <c r="D22" s="33" t="s">
        <v>19</v>
      </c>
      <c r="E22" s="47" t="s">
        <v>20</v>
      </c>
      <c r="F22" s="47" t="s">
        <v>20</v>
      </c>
      <c r="G22" s="34">
        <f>SUM(G23:G24)</f>
        <v>45</v>
      </c>
    </row>
    <row r="23" spans="1:7" x14ac:dyDescent="0.25">
      <c r="A23" s="35"/>
      <c r="B23" s="35" t="s">
        <v>503</v>
      </c>
      <c r="C23" s="36"/>
      <c r="D23" s="36" t="s">
        <v>510</v>
      </c>
      <c r="E23" s="36" t="s">
        <v>505</v>
      </c>
      <c r="F23" s="36"/>
      <c r="G23" s="37"/>
    </row>
    <row r="24" spans="1:7" x14ac:dyDescent="0.25">
      <c r="A24" s="38" t="s">
        <v>511</v>
      </c>
      <c r="B24" s="38"/>
      <c r="C24" s="39"/>
      <c r="D24" s="39">
        <v>9</v>
      </c>
      <c r="E24" s="39">
        <v>5</v>
      </c>
      <c r="F24" s="39"/>
      <c r="G24" s="39">
        <f>PRODUCT(C24:F24)</f>
        <v>45</v>
      </c>
    </row>
    <row r="26" spans="1:7" ht="45" customHeight="1" x14ac:dyDescent="0.25">
      <c r="A26" s="32" t="s">
        <v>512</v>
      </c>
      <c r="B26" s="32" t="s">
        <v>502</v>
      </c>
      <c r="C26" s="32" t="s">
        <v>21</v>
      </c>
      <c r="D26" s="33" t="s">
        <v>14</v>
      </c>
      <c r="E26" s="47" t="s">
        <v>22</v>
      </c>
      <c r="F26" s="47" t="s">
        <v>22</v>
      </c>
      <c r="G26" s="34">
        <f>SUM(G27:G28)</f>
        <v>24.750000000000004</v>
      </c>
    </row>
    <row r="27" spans="1:7" x14ac:dyDescent="0.25">
      <c r="A27" s="35"/>
      <c r="B27" s="35" t="s">
        <v>503</v>
      </c>
      <c r="C27" s="36" t="s">
        <v>504</v>
      </c>
      <c r="D27" s="36" t="s">
        <v>505</v>
      </c>
      <c r="E27" s="36" t="s">
        <v>513</v>
      </c>
      <c r="F27" s="36" t="s">
        <v>514</v>
      </c>
      <c r="G27" s="37"/>
    </row>
    <row r="28" spans="1:7" x14ac:dyDescent="0.25">
      <c r="A28" s="38" t="s">
        <v>515</v>
      </c>
      <c r="B28" s="38"/>
      <c r="C28" s="39">
        <v>9</v>
      </c>
      <c r="D28" s="39">
        <v>5</v>
      </c>
      <c r="E28" s="39">
        <v>0.5</v>
      </c>
      <c r="F28" s="39">
        <v>1.1000000000000001</v>
      </c>
      <c r="G28" s="39">
        <f>PRODUCT(C28:F28)</f>
        <v>24.750000000000004</v>
      </c>
    </row>
    <row r="30" spans="1:7" x14ac:dyDescent="0.25">
      <c r="B30" t="s">
        <v>500</v>
      </c>
      <c r="C30" s="30" t="s">
        <v>5</v>
      </c>
      <c r="D30" s="31" t="s">
        <v>6</v>
      </c>
      <c r="E30" s="30" t="s">
        <v>7</v>
      </c>
    </row>
    <row r="31" spans="1:7" x14ac:dyDescent="0.25">
      <c r="B31" t="s">
        <v>500</v>
      </c>
      <c r="C31" s="30" t="s">
        <v>8</v>
      </c>
      <c r="D31" s="31" t="s">
        <v>6</v>
      </c>
      <c r="E31" s="30" t="s">
        <v>9</v>
      </c>
    </row>
    <row r="32" spans="1:7" x14ac:dyDescent="0.25">
      <c r="B32" t="s">
        <v>500</v>
      </c>
      <c r="C32" s="30" t="s">
        <v>10</v>
      </c>
      <c r="D32" s="31" t="s">
        <v>24</v>
      </c>
      <c r="E32" s="30" t="s">
        <v>25</v>
      </c>
    </row>
    <row r="34" spans="1:7" ht="45" customHeight="1" x14ac:dyDescent="0.25">
      <c r="A34" s="32" t="s">
        <v>516</v>
      </c>
      <c r="B34" s="32" t="s">
        <v>502</v>
      </c>
      <c r="C34" s="32" t="s">
        <v>27</v>
      </c>
      <c r="D34" s="33" t="s">
        <v>19</v>
      </c>
      <c r="E34" s="47" t="s">
        <v>28</v>
      </c>
      <c r="F34" s="47" t="s">
        <v>28</v>
      </c>
      <c r="G34" s="34">
        <f>SUM(G35:G36)</f>
        <v>4.5</v>
      </c>
    </row>
    <row r="35" spans="1:7" x14ac:dyDescent="0.25">
      <c r="A35" s="35"/>
      <c r="B35" s="35" t="s">
        <v>503</v>
      </c>
      <c r="C35" s="36" t="s">
        <v>504</v>
      </c>
      <c r="D35" s="36" t="s">
        <v>505</v>
      </c>
      <c r="E35" s="36"/>
      <c r="F35" s="36"/>
      <c r="G35" s="37"/>
    </row>
    <row r="36" spans="1:7" x14ac:dyDescent="0.25">
      <c r="A36" s="38" t="s">
        <v>508</v>
      </c>
      <c r="B36" s="38"/>
      <c r="C36" s="39">
        <v>9</v>
      </c>
      <c r="D36" s="39">
        <v>5</v>
      </c>
      <c r="E36" s="39">
        <v>0.1</v>
      </c>
      <c r="F36" s="39"/>
      <c r="G36" s="39">
        <f>PRODUCT(C36:F36)</f>
        <v>4.5</v>
      </c>
    </row>
    <row r="38" spans="1:7" ht="45" customHeight="1" x14ac:dyDescent="0.25">
      <c r="A38" s="32" t="s">
        <v>517</v>
      </c>
      <c r="B38" s="32" t="s">
        <v>502</v>
      </c>
      <c r="C38" s="32" t="s">
        <v>29</v>
      </c>
      <c r="D38" s="33" t="s">
        <v>19</v>
      </c>
      <c r="E38" s="47" t="s">
        <v>30</v>
      </c>
      <c r="F38" s="47" t="s">
        <v>30</v>
      </c>
      <c r="G38" s="34">
        <f>SUM(G39:G40)</f>
        <v>20.25</v>
      </c>
    </row>
    <row r="39" spans="1:7" x14ac:dyDescent="0.25">
      <c r="A39" s="35"/>
      <c r="B39" s="35" t="s">
        <v>503</v>
      </c>
      <c r="C39" s="36" t="s">
        <v>504</v>
      </c>
      <c r="D39" s="36" t="s">
        <v>505</v>
      </c>
      <c r="E39" s="36"/>
      <c r="F39" s="36"/>
      <c r="G39" s="37"/>
    </row>
    <row r="40" spans="1:7" x14ac:dyDescent="0.25">
      <c r="A40" s="38" t="s">
        <v>518</v>
      </c>
      <c r="B40" s="38"/>
      <c r="C40" s="39">
        <v>9</v>
      </c>
      <c r="D40" s="39">
        <v>5</v>
      </c>
      <c r="E40" s="39">
        <v>0.45</v>
      </c>
      <c r="F40" s="39"/>
      <c r="G40" s="39">
        <f>PRODUCT(C40:F40)</f>
        <v>20.25</v>
      </c>
    </row>
    <row r="42" spans="1:7" ht="45" customHeight="1" x14ac:dyDescent="0.25">
      <c r="A42" s="32" t="s">
        <v>519</v>
      </c>
      <c r="B42" s="32" t="s">
        <v>502</v>
      </c>
      <c r="C42" s="32" t="s">
        <v>31</v>
      </c>
      <c r="D42" s="33" t="s">
        <v>32</v>
      </c>
      <c r="E42" s="47" t="s">
        <v>33</v>
      </c>
      <c r="F42" s="47" t="s">
        <v>33</v>
      </c>
      <c r="G42" s="34">
        <f>SUM(G43:G43)</f>
        <v>1</v>
      </c>
    </row>
    <row r="43" spans="1:7" x14ac:dyDescent="0.25">
      <c r="A43" s="38"/>
      <c r="B43" s="38"/>
      <c r="C43" s="39">
        <v>1</v>
      </c>
      <c r="D43" s="39"/>
      <c r="E43" s="39"/>
      <c r="F43" s="39"/>
      <c r="G43" s="39">
        <f>PRODUCT(C43:F43)</f>
        <v>1</v>
      </c>
    </row>
    <row r="45" spans="1:7" ht="45" customHeight="1" x14ac:dyDescent="0.25">
      <c r="A45" s="32" t="s">
        <v>520</v>
      </c>
      <c r="B45" s="32" t="s">
        <v>502</v>
      </c>
      <c r="C45" s="32" t="s">
        <v>34</v>
      </c>
      <c r="D45" s="33" t="s">
        <v>19</v>
      </c>
      <c r="E45" s="47" t="s">
        <v>35</v>
      </c>
      <c r="F45" s="47" t="s">
        <v>35</v>
      </c>
      <c r="G45" s="34">
        <f>SUM(G46:G48)</f>
        <v>56.7</v>
      </c>
    </row>
    <row r="46" spans="1:7" x14ac:dyDescent="0.25">
      <c r="A46" s="35"/>
      <c r="B46" s="35" t="s">
        <v>503</v>
      </c>
      <c r="C46" s="36" t="s">
        <v>510</v>
      </c>
      <c r="D46" s="36" t="s">
        <v>505</v>
      </c>
      <c r="E46" s="36" t="s">
        <v>521</v>
      </c>
      <c r="F46" s="36" t="s">
        <v>522</v>
      </c>
      <c r="G46" s="37"/>
    </row>
    <row r="47" spans="1:7" x14ac:dyDescent="0.25">
      <c r="A47" s="38" t="s">
        <v>523</v>
      </c>
      <c r="B47" s="38"/>
      <c r="C47" s="39">
        <v>4.375</v>
      </c>
      <c r="D47" s="39"/>
      <c r="E47" s="39">
        <v>3.6</v>
      </c>
      <c r="F47" s="39">
        <v>2</v>
      </c>
      <c r="G47" s="39">
        <f>PRODUCT(C47:F47)</f>
        <v>31.5</v>
      </c>
    </row>
    <row r="48" spans="1:7" x14ac:dyDescent="0.25">
      <c r="A48" s="38"/>
      <c r="B48" s="38"/>
      <c r="C48" s="39"/>
      <c r="D48" s="39">
        <v>3.5</v>
      </c>
      <c r="E48" s="39">
        <v>3.6</v>
      </c>
      <c r="F48" s="39">
        <v>2</v>
      </c>
      <c r="G48" s="39">
        <f>PRODUCT(C48:F48)</f>
        <v>25.2</v>
      </c>
    </row>
    <row r="50" spans="1:7" ht="45" customHeight="1" x14ac:dyDescent="0.25">
      <c r="A50" s="32" t="s">
        <v>524</v>
      </c>
      <c r="B50" s="32" t="s">
        <v>502</v>
      </c>
      <c r="C50" s="32" t="s">
        <v>36</v>
      </c>
      <c r="D50" s="33" t="s">
        <v>37</v>
      </c>
      <c r="E50" s="47" t="s">
        <v>38</v>
      </c>
      <c r="F50" s="47" t="s">
        <v>38</v>
      </c>
      <c r="G50" s="34">
        <f>SUM(G51:G57)</f>
        <v>2952.96</v>
      </c>
    </row>
    <row r="51" spans="1:7" x14ac:dyDescent="0.25">
      <c r="A51" s="35"/>
      <c r="B51" s="35" t="s">
        <v>503</v>
      </c>
      <c r="C51" s="36" t="s">
        <v>525</v>
      </c>
      <c r="D51" s="36"/>
      <c r="E51" s="36"/>
      <c r="F51" s="36"/>
      <c r="G51" s="37"/>
    </row>
    <row r="52" spans="1:7" x14ac:dyDescent="0.25">
      <c r="A52" s="38" t="s">
        <v>526</v>
      </c>
      <c r="B52" s="38"/>
      <c r="C52" s="39">
        <v>825</v>
      </c>
      <c r="D52" s="39"/>
      <c r="E52" s="39"/>
      <c r="F52" s="39"/>
      <c r="G52" s="39">
        <f t="shared" ref="G52:G57" si="0">PRODUCT(C52:F52)</f>
        <v>825</v>
      </c>
    </row>
    <row r="53" spans="1:7" x14ac:dyDescent="0.25">
      <c r="A53" s="38" t="s">
        <v>527</v>
      </c>
      <c r="B53" s="38"/>
      <c r="C53" s="39">
        <v>213.05</v>
      </c>
      <c r="D53" s="39"/>
      <c r="E53" s="39"/>
      <c r="F53" s="39"/>
      <c r="G53" s="39">
        <f t="shared" si="0"/>
        <v>213.05</v>
      </c>
    </row>
    <row r="54" spans="1:7" x14ac:dyDescent="0.25">
      <c r="A54" s="38" t="s">
        <v>528</v>
      </c>
      <c r="B54" s="38"/>
      <c r="C54" s="39">
        <v>145.07</v>
      </c>
      <c r="D54" s="39"/>
      <c r="E54" s="39"/>
      <c r="F54" s="39"/>
      <c r="G54" s="39">
        <f t="shared" si="0"/>
        <v>145.07</v>
      </c>
    </row>
    <row r="55" spans="1:7" x14ac:dyDescent="0.25">
      <c r="A55" s="38" t="s">
        <v>529</v>
      </c>
      <c r="B55" s="38"/>
      <c r="C55" s="39">
        <v>5</v>
      </c>
      <c r="D55" s="39">
        <v>7</v>
      </c>
      <c r="E55" s="39">
        <v>49.06</v>
      </c>
      <c r="F55" s="39"/>
      <c r="G55" s="39">
        <f t="shared" si="0"/>
        <v>1717.1000000000001</v>
      </c>
    </row>
    <row r="56" spans="1:7" x14ac:dyDescent="0.25">
      <c r="A56" s="38" t="s">
        <v>530</v>
      </c>
      <c r="B56" s="38"/>
      <c r="C56" s="39">
        <v>24</v>
      </c>
      <c r="D56" s="39">
        <v>0.48</v>
      </c>
      <c r="E56" s="39"/>
      <c r="F56" s="39"/>
      <c r="G56" s="39">
        <f t="shared" si="0"/>
        <v>11.52</v>
      </c>
    </row>
    <row r="57" spans="1:7" x14ac:dyDescent="0.25">
      <c r="A57" s="38" t="s">
        <v>531</v>
      </c>
      <c r="B57" s="38"/>
      <c r="C57" s="39">
        <v>6.87</v>
      </c>
      <c r="D57" s="39">
        <v>6</v>
      </c>
      <c r="E57" s="39"/>
      <c r="F57" s="39"/>
      <c r="G57" s="39">
        <f t="shared" si="0"/>
        <v>41.22</v>
      </c>
    </row>
    <row r="59" spans="1:7" ht="45" customHeight="1" x14ac:dyDescent="0.25">
      <c r="A59" s="32" t="s">
        <v>532</v>
      </c>
      <c r="B59" s="32" t="s">
        <v>502</v>
      </c>
      <c r="C59" s="32" t="s">
        <v>39</v>
      </c>
      <c r="D59" s="33" t="s">
        <v>19</v>
      </c>
      <c r="E59" s="47" t="s">
        <v>40</v>
      </c>
      <c r="F59" s="47" t="s">
        <v>40</v>
      </c>
      <c r="G59" s="34">
        <f>SUM(G60:G61)</f>
        <v>18.269999999999996</v>
      </c>
    </row>
    <row r="60" spans="1:7" x14ac:dyDescent="0.25">
      <c r="A60" s="35"/>
      <c r="B60" s="35" t="s">
        <v>503</v>
      </c>
      <c r="C60" s="36" t="s">
        <v>533</v>
      </c>
      <c r="D60" s="36" t="s">
        <v>534</v>
      </c>
      <c r="E60" s="36" t="s">
        <v>535</v>
      </c>
      <c r="F60" s="36"/>
      <c r="G60" s="37"/>
    </row>
    <row r="61" spans="1:7" x14ac:dyDescent="0.25">
      <c r="A61" s="38"/>
      <c r="B61" s="38"/>
      <c r="C61" s="39">
        <v>3.5</v>
      </c>
      <c r="D61" s="39">
        <v>4.3499999999999996</v>
      </c>
      <c r="E61" s="39">
        <v>1.2</v>
      </c>
      <c r="F61" s="39"/>
      <c r="G61" s="39">
        <f>PRODUCT(C61:F61)</f>
        <v>18.269999999999996</v>
      </c>
    </row>
    <row r="63" spans="1:7" ht="45" customHeight="1" x14ac:dyDescent="0.25">
      <c r="A63" s="32" t="s">
        <v>536</v>
      </c>
      <c r="B63" s="32" t="s">
        <v>502</v>
      </c>
      <c r="C63" s="32" t="s">
        <v>41</v>
      </c>
      <c r="D63" s="33" t="s">
        <v>19</v>
      </c>
      <c r="E63" s="47" t="s">
        <v>42</v>
      </c>
      <c r="F63" s="47" t="s">
        <v>42</v>
      </c>
      <c r="G63" s="34">
        <f>SUM(G64:G66)</f>
        <v>56.519999999999996</v>
      </c>
    </row>
    <row r="64" spans="1:7" x14ac:dyDescent="0.25">
      <c r="A64" s="35"/>
      <c r="B64" s="35" t="s">
        <v>503</v>
      </c>
      <c r="C64" s="36" t="s">
        <v>510</v>
      </c>
      <c r="D64" s="36" t="s">
        <v>505</v>
      </c>
      <c r="E64" s="36" t="s">
        <v>521</v>
      </c>
      <c r="F64" s="36" t="s">
        <v>522</v>
      </c>
      <c r="G64" s="37"/>
    </row>
    <row r="65" spans="1:7" x14ac:dyDescent="0.25">
      <c r="A65" s="38" t="s">
        <v>523</v>
      </c>
      <c r="B65" s="38"/>
      <c r="C65" s="39">
        <v>4.3499999999999996</v>
      </c>
      <c r="D65" s="39"/>
      <c r="E65" s="39">
        <v>3.6</v>
      </c>
      <c r="F65" s="39">
        <v>2</v>
      </c>
      <c r="G65" s="39">
        <f>PRODUCT(C65:F65)</f>
        <v>31.319999999999997</v>
      </c>
    </row>
    <row r="66" spans="1:7" x14ac:dyDescent="0.25">
      <c r="A66" s="38"/>
      <c r="B66" s="38"/>
      <c r="C66" s="39"/>
      <c r="D66" s="39">
        <v>3.5</v>
      </c>
      <c r="E66" s="39">
        <v>3.6</v>
      </c>
      <c r="F66" s="39">
        <v>2</v>
      </c>
      <c r="G66" s="39">
        <f>PRODUCT(C66:F66)</f>
        <v>25.2</v>
      </c>
    </row>
    <row r="68" spans="1:7" ht="45" customHeight="1" x14ac:dyDescent="0.25">
      <c r="A68" s="32" t="s">
        <v>537</v>
      </c>
      <c r="B68" s="32" t="s">
        <v>502</v>
      </c>
      <c r="C68" s="32" t="s">
        <v>43</v>
      </c>
      <c r="D68" s="33" t="s">
        <v>19</v>
      </c>
      <c r="E68" s="47" t="s">
        <v>44</v>
      </c>
      <c r="F68" s="47" t="s">
        <v>44</v>
      </c>
      <c r="G68" s="34">
        <f>SUM(G69:G71)</f>
        <v>56.519999999999996</v>
      </c>
    </row>
    <row r="69" spans="1:7" x14ac:dyDescent="0.25">
      <c r="A69" s="35"/>
      <c r="B69" s="35" t="s">
        <v>503</v>
      </c>
      <c r="C69" s="36" t="s">
        <v>510</v>
      </c>
      <c r="D69" s="36" t="s">
        <v>505</v>
      </c>
      <c r="E69" s="36" t="s">
        <v>521</v>
      </c>
      <c r="F69" s="36" t="s">
        <v>522</v>
      </c>
      <c r="G69" s="37"/>
    </row>
    <row r="70" spans="1:7" x14ac:dyDescent="0.25">
      <c r="A70" s="38" t="s">
        <v>523</v>
      </c>
      <c r="B70" s="38"/>
      <c r="C70" s="39">
        <v>4.3499999999999996</v>
      </c>
      <c r="D70" s="39"/>
      <c r="E70" s="39">
        <v>3.6</v>
      </c>
      <c r="F70" s="39">
        <v>2</v>
      </c>
      <c r="G70" s="39">
        <f>PRODUCT(C70:F70)</f>
        <v>31.319999999999997</v>
      </c>
    </row>
    <row r="71" spans="1:7" x14ac:dyDescent="0.25">
      <c r="A71" s="38"/>
      <c r="B71" s="38"/>
      <c r="C71" s="39"/>
      <c r="D71" s="39">
        <v>3.5</v>
      </c>
      <c r="E71" s="39">
        <v>3.6</v>
      </c>
      <c r="F71" s="39">
        <v>2</v>
      </c>
      <c r="G71" s="39">
        <f>PRODUCT(C71:F71)</f>
        <v>25.2</v>
      </c>
    </row>
    <row r="73" spans="1:7" ht="45" customHeight="1" x14ac:dyDescent="0.25">
      <c r="A73" s="32" t="s">
        <v>538</v>
      </c>
      <c r="B73" s="32" t="s">
        <v>502</v>
      </c>
      <c r="C73" s="32" t="s">
        <v>45</v>
      </c>
      <c r="D73" s="33" t="s">
        <v>46</v>
      </c>
      <c r="E73" s="47" t="s">
        <v>47</v>
      </c>
      <c r="F73" s="47" t="s">
        <v>47</v>
      </c>
      <c r="G73" s="34">
        <f>SUM(G74:G74)</f>
        <v>3</v>
      </c>
    </row>
    <row r="74" spans="1:7" x14ac:dyDescent="0.25">
      <c r="A74" s="38"/>
      <c r="B74" s="38"/>
      <c r="C74" s="39">
        <v>3</v>
      </c>
      <c r="D74" s="39"/>
      <c r="E74" s="39"/>
      <c r="F74" s="39"/>
      <c r="G74" s="39">
        <f>PRODUCT(C74:F74)</f>
        <v>3</v>
      </c>
    </row>
    <row r="76" spans="1:7" ht="45" customHeight="1" x14ac:dyDescent="0.25">
      <c r="A76" s="32" t="s">
        <v>539</v>
      </c>
      <c r="B76" s="32" t="s">
        <v>502</v>
      </c>
      <c r="C76" s="32" t="s">
        <v>48</v>
      </c>
      <c r="D76" s="33" t="s">
        <v>46</v>
      </c>
      <c r="E76" s="47" t="s">
        <v>49</v>
      </c>
      <c r="F76" s="47" t="s">
        <v>49</v>
      </c>
      <c r="G76" s="34">
        <f>SUM(G77:G77)</f>
        <v>1</v>
      </c>
    </row>
    <row r="77" spans="1:7" x14ac:dyDescent="0.25">
      <c r="A77" s="38"/>
      <c r="B77" s="38"/>
      <c r="C77" s="39">
        <v>1</v>
      </c>
      <c r="D77" s="39"/>
      <c r="E77" s="39"/>
      <c r="F77" s="39"/>
      <c r="G77" s="39">
        <f>PRODUCT(C77:F77)</f>
        <v>1</v>
      </c>
    </row>
    <row r="79" spans="1:7" x14ac:dyDescent="0.25">
      <c r="B79" t="s">
        <v>500</v>
      </c>
      <c r="C79" s="30" t="s">
        <v>5</v>
      </c>
      <c r="D79" s="31" t="s">
        <v>6</v>
      </c>
      <c r="E79" s="30" t="s">
        <v>7</v>
      </c>
    </row>
    <row r="80" spans="1:7" x14ac:dyDescent="0.25">
      <c r="B80" t="s">
        <v>500</v>
      </c>
      <c r="C80" s="30" t="s">
        <v>8</v>
      </c>
      <c r="D80" s="31" t="s">
        <v>6</v>
      </c>
      <c r="E80" s="30" t="s">
        <v>9</v>
      </c>
    </row>
    <row r="81" spans="1:7" x14ac:dyDescent="0.25">
      <c r="B81" t="s">
        <v>500</v>
      </c>
      <c r="C81" s="30" t="s">
        <v>10</v>
      </c>
      <c r="D81" s="31" t="s">
        <v>50</v>
      </c>
      <c r="E81" s="30" t="s">
        <v>51</v>
      </c>
    </row>
    <row r="83" spans="1:7" ht="45" customHeight="1" x14ac:dyDescent="0.25">
      <c r="A83" s="32" t="s">
        <v>540</v>
      </c>
      <c r="B83" s="32" t="s">
        <v>502</v>
      </c>
      <c r="C83" s="32" t="s">
        <v>53</v>
      </c>
      <c r="D83" s="33" t="s">
        <v>46</v>
      </c>
      <c r="E83" s="47" t="s">
        <v>54</v>
      </c>
      <c r="F83" s="47" t="s">
        <v>54</v>
      </c>
      <c r="G83" s="34">
        <f>SUM(G84:G85)</f>
        <v>1</v>
      </c>
    </row>
    <row r="84" spans="1:7" x14ac:dyDescent="0.25">
      <c r="A84" s="35"/>
      <c r="B84" s="35" t="s">
        <v>503</v>
      </c>
      <c r="C84" s="36" t="s">
        <v>541</v>
      </c>
      <c r="D84" s="36"/>
      <c r="E84" s="36"/>
      <c r="F84" s="36"/>
      <c r="G84" s="37"/>
    </row>
    <row r="85" spans="1:7" x14ac:dyDescent="0.25">
      <c r="A85" s="38" t="s">
        <v>542</v>
      </c>
      <c r="B85" s="38"/>
      <c r="C85" s="39">
        <v>1</v>
      </c>
      <c r="D85" s="39"/>
      <c r="E85" s="39"/>
      <c r="F85" s="39"/>
      <c r="G85" s="39">
        <f>PRODUCT(C85:F85)</f>
        <v>1</v>
      </c>
    </row>
    <row r="87" spans="1:7" ht="45" customHeight="1" x14ac:dyDescent="0.25">
      <c r="A87" s="32" t="s">
        <v>543</v>
      </c>
      <c r="B87" s="32" t="s">
        <v>502</v>
      </c>
      <c r="C87" s="32" t="s">
        <v>55</v>
      </c>
      <c r="D87" s="33" t="s">
        <v>46</v>
      </c>
      <c r="E87" s="47" t="s">
        <v>56</v>
      </c>
      <c r="F87" s="47" t="s">
        <v>56</v>
      </c>
      <c r="G87" s="34">
        <f>SUM(G88:G89)</f>
        <v>1</v>
      </c>
    </row>
    <row r="88" spans="1:7" x14ac:dyDescent="0.25">
      <c r="A88" s="35"/>
      <c r="B88" s="35" t="s">
        <v>503</v>
      </c>
      <c r="C88" s="36" t="s">
        <v>541</v>
      </c>
      <c r="D88" s="36"/>
      <c r="E88" s="36"/>
      <c r="F88" s="36"/>
      <c r="G88" s="37"/>
    </row>
    <row r="89" spans="1:7" x14ac:dyDescent="0.25">
      <c r="A89" s="38" t="s">
        <v>544</v>
      </c>
      <c r="B89" s="38"/>
      <c r="C89" s="39">
        <v>1</v>
      </c>
      <c r="D89" s="39"/>
      <c r="E89" s="39"/>
      <c r="F89" s="39"/>
      <c r="G89" s="39">
        <f>PRODUCT(C89:F89)</f>
        <v>1</v>
      </c>
    </row>
    <row r="91" spans="1:7" ht="45" customHeight="1" x14ac:dyDescent="0.25">
      <c r="A91" s="32" t="s">
        <v>545</v>
      </c>
      <c r="B91" s="32" t="s">
        <v>502</v>
      </c>
      <c r="C91" s="32" t="s">
        <v>57</v>
      </c>
      <c r="D91" s="33" t="s">
        <v>46</v>
      </c>
      <c r="E91" s="47" t="s">
        <v>58</v>
      </c>
      <c r="F91" s="47" t="s">
        <v>58</v>
      </c>
      <c r="G91" s="34">
        <f>SUM(G92:G93)</f>
        <v>1</v>
      </c>
    </row>
    <row r="92" spans="1:7" x14ac:dyDescent="0.25">
      <c r="A92" s="35"/>
      <c r="B92" s="35" t="s">
        <v>503</v>
      </c>
      <c r="C92" s="36" t="s">
        <v>546</v>
      </c>
      <c r="D92" s="36"/>
      <c r="E92" s="36"/>
      <c r="F92" s="36"/>
      <c r="G92" s="37"/>
    </row>
    <row r="93" spans="1:7" x14ac:dyDescent="0.25">
      <c r="A93" s="38" t="s">
        <v>547</v>
      </c>
      <c r="B93" s="38"/>
      <c r="C93" s="39">
        <v>1</v>
      </c>
      <c r="D93" s="39"/>
      <c r="E93" s="39"/>
      <c r="F93" s="39"/>
      <c r="G93" s="39">
        <f>PRODUCT(C93:F93)</f>
        <v>1</v>
      </c>
    </row>
    <row r="95" spans="1:7" ht="45" customHeight="1" x14ac:dyDescent="0.25">
      <c r="A95" s="32" t="s">
        <v>548</v>
      </c>
      <c r="B95" s="32" t="s">
        <v>502</v>
      </c>
      <c r="C95" s="32" t="s">
        <v>59</v>
      </c>
      <c r="D95" s="33" t="s">
        <v>46</v>
      </c>
      <c r="E95" s="47" t="s">
        <v>60</v>
      </c>
      <c r="F95" s="47" t="s">
        <v>60</v>
      </c>
      <c r="G95" s="34">
        <f>SUM(G96:G97)</f>
        <v>1</v>
      </c>
    </row>
    <row r="96" spans="1:7" x14ac:dyDescent="0.25">
      <c r="A96" s="35"/>
      <c r="B96" s="35" t="s">
        <v>503</v>
      </c>
      <c r="C96" s="36" t="s">
        <v>541</v>
      </c>
      <c r="D96" s="36"/>
      <c r="E96" s="36"/>
      <c r="F96" s="36"/>
      <c r="G96" s="37"/>
    </row>
    <row r="97" spans="1:7" x14ac:dyDescent="0.25">
      <c r="A97" s="38" t="s">
        <v>549</v>
      </c>
      <c r="B97" s="38"/>
      <c r="C97" s="39">
        <v>1</v>
      </c>
      <c r="D97" s="39"/>
      <c r="E97" s="39"/>
      <c r="F97" s="39"/>
      <c r="G97" s="39">
        <f>PRODUCT(C97:F97)</f>
        <v>1</v>
      </c>
    </row>
    <row r="99" spans="1:7" ht="45" customHeight="1" x14ac:dyDescent="0.25">
      <c r="A99" s="32" t="s">
        <v>550</v>
      </c>
      <c r="B99" s="32" t="s">
        <v>502</v>
      </c>
      <c r="C99" s="32" t="s">
        <v>61</v>
      </c>
      <c r="D99" s="33" t="s">
        <v>62</v>
      </c>
      <c r="E99" s="47" t="s">
        <v>63</v>
      </c>
      <c r="F99" s="47" t="s">
        <v>63</v>
      </c>
      <c r="G99" s="34">
        <f>SUM(G100:G101)</f>
        <v>20</v>
      </c>
    </row>
    <row r="100" spans="1:7" x14ac:dyDescent="0.25">
      <c r="A100" s="35"/>
      <c r="B100" s="35" t="s">
        <v>503</v>
      </c>
      <c r="C100" s="36" t="s">
        <v>551</v>
      </c>
      <c r="D100" s="36"/>
      <c r="E100" s="36"/>
      <c r="F100" s="36"/>
      <c r="G100" s="37"/>
    </row>
    <row r="101" spans="1:7" x14ac:dyDescent="0.25">
      <c r="A101" s="38" t="s">
        <v>552</v>
      </c>
      <c r="B101" s="38"/>
      <c r="C101" s="39">
        <v>20</v>
      </c>
      <c r="D101" s="39"/>
      <c r="E101" s="39"/>
      <c r="F101" s="39"/>
      <c r="G101" s="39">
        <f>PRODUCT(C101:F101)</f>
        <v>20</v>
      </c>
    </row>
    <row r="103" spans="1:7" ht="45" customHeight="1" x14ac:dyDescent="0.25">
      <c r="A103" s="32" t="s">
        <v>553</v>
      </c>
      <c r="B103" s="32" t="s">
        <v>502</v>
      </c>
      <c r="C103" s="32" t="s">
        <v>64</v>
      </c>
      <c r="D103" s="33" t="s">
        <v>62</v>
      </c>
      <c r="E103" s="47" t="s">
        <v>65</v>
      </c>
      <c r="F103" s="47" t="s">
        <v>65</v>
      </c>
      <c r="G103" s="34">
        <f>SUM(G104:G105)</f>
        <v>60</v>
      </c>
    </row>
    <row r="104" spans="1:7" x14ac:dyDescent="0.25">
      <c r="A104" s="35"/>
      <c r="B104" s="35" t="s">
        <v>503</v>
      </c>
      <c r="C104" s="36" t="s">
        <v>551</v>
      </c>
      <c r="D104" s="36"/>
      <c r="E104" s="36"/>
      <c r="F104" s="36"/>
      <c r="G104" s="37"/>
    </row>
    <row r="105" spans="1:7" x14ac:dyDescent="0.25">
      <c r="A105" s="38" t="s">
        <v>554</v>
      </c>
      <c r="B105" s="38"/>
      <c r="C105" s="39">
        <v>60</v>
      </c>
      <c r="D105" s="39"/>
      <c r="E105" s="39"/>
      <c r="F105" s="39"/>
      <c r="G105" s="39">
        <f>PRODUCT(C105:F105)</f>
        <v>60</v>
      </c>
    </row>
    <row r="107" spans="1:7" ht="45" customHeight="1" x14ac:dyDescent="0.25">
      <c r="A107" s="32" t="s">
        <v>555</v>
      </c>
      <c r="B107" s="32" t="s">
        <v>502</v>
      </c>
      <c r="C107" s="32" t="s">
        <v>66</v>
      </c>
      <c r="D107" s="33" t="s">
        <v>62</v>
      </c>
      <c r="E107" s="47" t="s">
        <v>67</v>
      </c>
      <c r="F107" s="47" t="s">
        <v>67</v>
      </c>
      <c r="G107" s="34">
        <f>SUM(G108:G109)</f>
        <v>60</v>
      </c>
    </row>
    <row r="108" spans="1:7" x14ac:dyDescent="0.25">
      <c r="A108" s="35"/>
      <c r="B108" s="35" t="s">
        <v>503</v>
      </c>
      <c r="C108" s="36" t="s">
        <v>551</v>
      </c>
      <c r="D108" s="36"/>
      <c r="E108" s="36"/>
      <c r="F108" s="36"/>
      <c r="G108" s="37"/>
    </row>
    <row r="109" spans="1:7" x14ac:dyDescent="0.25">
      <c r="A109" s="38" t="s">
        <v>556</v>
      </c>
      <c r="B109" s="38"/>
      <c r="C109" s="39">
        <v>60</v>
      </c>
      <c r="D109" s="39"/>
      <c r="E109" s="39"/>
      <c r="F109" s="39"/>
      <c r="G109" s="39">
        <f>PRODUCT(C109:F109)</f>
        <v>60</v>
      </c>
    </row>
    <row r="111" spans="1:7" ht="45" customHeight="1" x14ac:dyDescent="0.25">
      <c r="A111" s="32" t="s">
        <v>557</v>
      </c>
      <c r="B111" s="32" t="s">
        <v>502</v>
      </c>
      <c r="C111" s="32" t="s">
        <v>68</v>
      </c>
      <c r="D111" s="33" t="s">
        <v>62</v>
      </c>
      <c r="E111" s="47" t="s">
        <v>69</v>
      </c>
      <c r="F111" s="47" t="s">
        <v>69</v>
      </c>
      <c r="G111" s="34">
        <f>SUM(G112:G113)</f>
        <v>15</v>
      </c>
    </row>
    <row r="112" spans="1:7" x14ac:dyDescent="0.25">
      <c r="A112" s="35"/>
      <c r="B112" s="35" t="s">
        <v>503</v>
      </c>
      <c r="C112" s="36" t="s">
        <v>551</v>
      </c>
      <c r="D112" s="36"/>
      <c r="E112" s="36"/>
      <c r="F112" s="36"/>
      <c r="G112" s="37"/>
    </row>
    <row r="113" spans="1:7" x14ac:dyDescent="0.25">
      <c r="A113" s="38" t="s">
        <v>558</v>
      </c>
      <c r="B113" s="38"/>
      <c r="C113" s="39">
        <v>15</v>
      </c>
      <c r="D113" s="39"/>
      <c r="E113" s="39"/>
      <c r="F113" s="39"/>
      <c r="G113" s="39">
        <f>PRODUCT(C113:F113)</f>
        <v>15</v>
      </c>
    </row>
    <row r="115" spans="1:7" ht="45" customHeight="1" x14ac:dyDescent="0.25">
      <c r="A115" s="32" t="s">
        <v>559</v>
      </c>
      <c r="B115" s="32" t="s">
        <v>502</v>
      </c>
      <c r="C115" s="32" t="s">
        <v>70</v>
      </c>
      <c r="D115" s="33" t="s">
        <v>46</v>
      </c>
      <c r="E115" s="47" t="s">
        <v>71</v>
      </c>
      <c r="F115" s="47" t="s">
        <v>71</v>
      </c>
      <c r="G115" s="34">
        <f>SUM(G116:G117)</f>
        <v>2</v>
      </c>
    </row>
    <row r="116" spans="1:7" x14ac:dyDescent="0.25">
      <c r="A116" s="35"/>
      <c r="B116" s="35" t="s">
        <v>503</v>
      </c>
      <c r="C116" s="36" t="s">
        <v>541</v>
      </c>
      <c r="D116" s="36"/>
      <c r="E116" s="36"/>
      <c r="F116" s="36"/>
      <c r="G116" s="37"/>
    </row>
    <row r="117" spans="1:7" x14ac:dyDescent="0.25">
      <c r="A117" s="38"/>
      <c r="B117" s="38"/>
      <c r="C117" s="39">
        <v>2</v>
      </c>
      <c r="D117" s="39"/>
      <c r="E117" s="39"/>
      <c r="F117" s="39"/>
      <c r="G117" s="39">
        <f>PRODUCT(C117:F117)</f>
        <v>2</v>
      </c>
    </row>
    <row r="119" spans="1:7" ht="45" customHeight="1" x14ac:dyDescent="0.25">
      <c r="A119" s="32" t="s">
        <v>560</v>
      </c>
      <c r="B119" s="32" t="s">
        <v>502</v>
      </c>
      <c r="C119" s="32" t="s">
        <v>72</v>
      </c>
      <c r="D119" s="33" t="s">
        <v>46</v>
      </c>
      <c r="E119" s="47" t="s">
        <v>73</v>
      </c>
      <c r="F119" s="47" t="s">
        <v>73</v>
      </c>
      <c r="G119" s="34">
        <f>SUM(G120:G121)</f>
        <v>10</v>
      </c>
    </row>
    <row r="120" spans="1:7" x14ac:dyDescent="0.25">
      <c r="A120" s="35"/>
      <c r="B120" s="35" t="s">
        <v>503</v>
      </c>
      <c r="C120" s="36" t="s">
        <v>541</v>
      </c>
      <c r="D120" s="36"/>
      <c r="E120" s="36"/>
      <c r="F120" s="36"/>
      <c r="G120" s="37"/>
    </row>
    <row r="121" spans="1:7" x14ac:dyDescent="0.25">
      <c r="A121" s="38"/>
      <c r="B121" s="38"/>
      <c r="C121" s="39">
        <v>10</v>
      </c>
      <c r="D121" s="39"/>
      <c r="E121" s="39"/>
      <c r="F121" s="39"/>
      <c r="G121" s="39">
        <f>PRODUCT(C121:F121)</f>
        <v>10</v>
      </c>
    </row>
    <row r="123" spans="1:7" ht="45" customHeight="1" x14ac:dyDescent="0.25">
      <c r="A123" s="32" t="s">
        <v>561</v>
      </c>
      <c r="B123" s="32" t="s">
        <v>502</v>
      </c>
      <c r="C123" s="32" t="s">
        <v>74</v>
      </c>
      <c r="D123" s="33" t="s">
        <v>62</v>
      </c>
      <c r="E123" s="47" t="s">
        <v>75</v>
      </c>
      <c r="F123" s="47" t="s">
        <v>75</v>
      </c>
      <c r="G123" s="34">
        <f>SUM(G124:G125)</f>
        <v>50</v>
      </c>
    </row>
    <row r="124" spans="1:7" x14ac:dyDescent="0.25">
      <c r="A124" s="35"/>
      <c r="B124" s="35" t="s">
        <v>503</v>
      </c>
      <c r="C124" s="36" t="s">
        <v>551</v>
      </c>
      <c r="D124" s="36"/>
      <c r="E124" s="36"/>
      <c r="F124" s="36"/>
      <c r="G124" s="37"/>
    </row>
    <row r="125" spans="1:7" x14ac:dyDescent="0.25">
      <c r="A125" s="38"/>
      <c r="B125" s="38"/>
      <c r="C125" s="39">
        <v>50</v>
      </c>
      <c r="D125" s="39"/>
      <c r="E125" s="39"/>
      <c r="F125" s="39"/>
      <c r="G125" s="39">
        <f>PRODUCT(C125:F125)</f>
        <v>50</v>
      </c>
    </row>
    <row r="127" spans="1:7" ht="45" customHeight="1" x14ac:dyDescent="0.25">
      <c r="A127" s="32" t="s">
        <v>562</v>
      </c>
      <c r="B127" s="32" t="s">
        <v>502</v>
      </c>
      <c r="C127" s="32" t="s">
        <v>76</v>
      </c>
      <c r="D127" s="33" t="s">
        <v>46</v>
      </c>
      <c r="E127" s="47" t="s">
        <v>77</v>
      </c>
      <c r="F127" s="47" t="s">
        <v>77</v>
      </c>
      <c r="G127" s="34">
        <f>SUM(G128:G129)</f>
        <v>4</v>
      </c>
    </row>
    <row r="128" spans="1:7" x14ac:dyDescent="0.25">
      <c r="A128" s="35"/>
      <c r="B128" s="35" t="s">
        <v>503</v>
      </c>
      <c r="C128" s="36" t="s">
        <v>541</v>
      </c>
      <c r="D128" s="36"/>
      <c r="E128" s="36"/>
      <c r="F128" s="36"/>
      <c r="G128" s="37"/>
    </row>
    <row r="129" spans="1:7" x14ac:dyDescent="0.25">
      <c r="A129" s="38"/>
      <c r="B129" s="38"/>
      <c r="C129" s="39">
        <v>4</v>
      </c>
      <c r="D129" s="39"/>
      <c r="E129" s="39"/>
      <c r="F129" s="39"/>
      <c r="G129" s="39">
        <f>PRODUCT(C129:F129)</f>
        <v>4</v>
      </c>
    </row>
    <row r="131" spans="1:7" ht="45" customHeight="1" x14ac:dyDescent="0.25">
      <c r="A131" s="32" t="s">
        <v>563</v>
      </c>
      <c r="B131" s="32" t="s">
        <v>502</v>
      </c>
      <c r="C131" s="32" t="s">
        <v>78</v>
      </c>
      <c r="D131" s="33" t="s">
        <v>46</v>
      </c>
      <c r="E131" s="47" t="s">
        <v>79</v>
      </c>
      <c r="F131" s="47" t="s">
        <v>79</v>
      </c>
      <c r="G131" s="34">
        <f>SUM(G132:G133)</f>
        <v>1</v>
      </c>
    </row>
    <row r="132" spans="1:7" x14ac:dyDescent="0.25">
      <c r="A132" s="35"/>
      <c r="B132" s="35" t="s">
        <v>503</v>
      </c>
      <c r="C132" s="36" t="s">
        <v>541</v>
      </c>
      <c r="D132" s="36"/>
      <c r="E132" s="36"/>
      <c r="F132" s="36"/>
      <c r="G132" s="37"/>
    </row>
    <row r="133" spans="1:7" x14ac:dyDescent="0.25">
      <c r="A133" s="38"/>
      <c r="B133" s="38"/>
      <c r="C133" s="39">
        <v>1</v>
      </c>
      <c r="D133" s="39"/>
      <c r="E133" s="39"/>
      <c r="F133" s="39"/>
      <c r="G133" s="39">
        <f>PRODUCT(C133:F133)</f>
        <v>1</v>
      </c>
    </row>
    <row r="135" spans="1:7" ht="45" customHeight="1" x14ac:dyDescent="0.25">
      <c r="A135" s="32" t="s">
        <v>564</v>
      </c>
      <c r="B135" s="32" t="s">
        <v>502</v>
      </c>
      <c r="C135" s="32" t="s">
        <v>80</v>
      </c>
      <c r="D135" s="33" t="s">
        <v>46</v>
      </c>
      <c r="E135" s="47" t="s">
        <v>81</v>
      </c>
      <c r="F135" s="47" t="s">
        <v>81</v>
      </c>
      <c r="G135" s="34">
        <f>SUM(G136:G137)</f>
        <v>1</v>
      </c>
    </row>
    <row r="136" spans="1:7" x14ac:dyDescent="0.25">
      <c r="A136" s="35"/>
      <c r="B136" s="35" t="s">
        <v>503</v>
      </c>
      <c r="C136" s="36" t="s">
        <v>541</v>
      </c>
      <c r="D136" s="36"/>
      <c r="E136" s="36"/>
      <c r="F136" s="36"/>
      <c r="G136" s="37"/>
    </row>
    <row r="137" spans="1:7" x14ac:dyDescent="0.25">
      <c r="A137" s="38"/>
      <c r="B137" s="38"/>
      <c r="C137" s="39">
        <v>1</v>
      </c>
      <c r="D137" s="39"/>
      <c r="E137" s="39"/>
      <c r="F137" s="39"/>
      <c r="G137" s="39">
        <f>PRODUCT(C137:F137)</f>
        <v>1</v>
      </c>
    </row>
    <row r="139" spans="1:7" ht="45" customHeight="1" x14ac:dyDescent="0.25">
      <c r="A139" s="32" t="s">
        <v>565</v>
      </c>
      <c r="B139" s="32" t="s">
        <v>502</v>
      </c>
      <c r="C139" s="32" t="s">
        <v>82</v>
      </c>
      <c r="D139" s="33" t="s">
        <v>46</v>
      </c>
      <c r="E139" s="47" t="s">
        <v>83</v>
      </c>
      <c r="F139" s="47" t="s">
        <v>83</v>
      </c>
      <c r="G139" s="34">
        <v>1</v>
      </c>
    </row>
    <row r="140" spans="1:7" x14ac:dyDescent="0.25">
      <c r="B140" t="s">
        <v>500</v>
      </c>
      <c r="C140" s="30" t="s">
        <v>5</v>
      </c>
      <c r="D140" s="31" t="s">
        <v>6</v>
      </c>
      <c r="E140" s="30" t="s">
        <v>7</v>
      </c>
    </row>
    <row r="141" spans="1:7" x14ac:dyDescent="0.25">
      <c r="B141" t="s">
        <v>500</v>
      </c>
      <c r="C141" s="30" t="s">
        <v>8</v>
      </c>
      <c r="D141" s="31" t="s">
        <v>24</v>
      </c>
      <c r="E141" s="30" t="s">
        <v>84</v>
      </c>
    </row>
    <row r="143" spans="1:7" ht="45" customHeight="1" x14ac:dyDescent="0.25">
      <c r="A143" s="32" t="s">
        <v>566</v>
      </c>
      <c r="B143" s="32" t="s">
        <v>502</v>
      </c>
      <c r="C143" s="32" t="s">
        <v>86</v>
      </c>
      <c r="D143" s="33" t="s">
        <v>87</v>
      </c>
      <c r="E143" s="47" t="s">
        <v>88</v>
      </c>
      <c r="F143" s="47" t="s">
        <v>88</v>
      </c>
      <c r="G143" s="34">
        <f>SUM(G144:G145)</f>
        <v>1</v>
      </c>
    </row>
    <row r="144" spans="1:7" x14ac:dyDescent="0.25">
      <c r="A144" s="35"/>
      <c r="B144" s="35" t="s">
        <v>503</v>
      </c>
      <c r="C144" s="36" t="s">
        <v>567</v>
      </c>
      <c r="D144" s="36"/>
      <c r="E144" s="36"/>
      <c r="F144" s="36"/>
      <c r="G144" s="37"/>
    </row>
    <row r="145" spans="1:7" x14ac:dyDescent="0.25">
      <c r="A145" s="38" t="s">
        <v>568</v>
      </c>
      <c r="B145" s="38"/>
      <c r="C145" s="39">
        <v>1</v>
      </c>
      <c r="D145" s="39"/>
      <c r="E145" s="39"/>
      <c r="F145" s="39"/>
      <c r="G145" s="39">
        <f>PRODUCT(C145:F145)</f>
        <v>1</v>
      </c>
    </row>
    <row r="147" spans="1:7" ht="45" customHeight="1" x14ac:dyDescent="0.25">
      <c r="A147" s="32" t="s">
        <v>569</v>
      </c>
      <c r="B147" s="32" t="s">
        <v>502</v>
      </c>
      <c r="C147" s="32" t="s">
        <v>89</v>
      </c>
      <c r="D147" s="33" t="s">
        <v>62</v>
      </c>
      <c r="E147" s="47" t="s">
        <v>90</v>
      </c>
      <c r="F147" s="47" t="s">
        <v>90</v>
      </c>
      <c r="G147" s="34">
        <f>SUM(G148:G148)</f>
        <v>200</v>
      </c>
    </row>
    <row r="148" spans="1:7" x14ac:dyDescent="0.25">
      <c r="A148" s="38"/>
      <c r="B148" s="38"/>
      <c r="C148" s="39">
        <v>200</v>
      </c>
      <c r="D148" s="39"/>
      <c r="E148" s="39"/>
      <c r="F148" s="39"/>
      <c r="G148" s="39">
        <f>PRODUCT(C148:F148)</f>
        <v>200</v>
      </c>
    </row>
    <row r="150" spans="1:7" x14ac:dyDescent="0.25">
      <c r="B150" t="s">
        <v>500</v>
      </c>
      <c r="C150" s="30" t="s">
        <v>5</v>
      </c>
      <c r="D150" s="31" t="s">
        <v>6</v>
      </c>
      <c r="E150" s="30" t="s">
        <v>7</v>
      </c>
    </row>
    <row r="151" spans="1:7" x14ac:dyDescent="0.25">
      <c r="B151" t="s">
        <v>500</v>
      </c>
      <c r="C151" s="30" t="s">
        <v>8</v>
      </c>
      <c r="D151" s="31" t="s">
        <v>50</v>
      </c>
      <c r="E151" s="30" t="s">
        <v>91</v>
      </c>
    </row>
    <row r="152" spans="1:7" x14ac:dyDescent="0.25">
      <c r="B152" t="s">
        <v>500</v>
      </c>
      <c r="C152" s="30" t="s">
        <v>10</v>
      </c>
      <c r="D152" s="31" t="s">
        <v>6</v>
      </c>
      <c r="E152" s="30" t="s">
        <v>92</v>
      </c>
    </row>
    <row r="154" spans="1:7" ht="45" customHeight="1" x14ac:dyDescent="0.25">
      <c r="A154" s="32" t="s">
        <v>570</v>
      </c>
      <c r="B154" s="32" t="s">
        <v>502</v>
      </c>
      <c r="C154" s="32" t="s">
        <v>94</v>
      </c>
      <c r="D154" s="33" t="s">
        <v>46</v>
      </c>
      <c r="E154" s="47" t="s">
        <v>95</v>
      </c>
      <c r="F154" s="47" t="s">
        <v>95</v>
      </c>
      <c r="G154" s="34">
        <f>SUM(G155:G155)</f>
        <v>1</v>
      </c>
    </row>
    <row r="155" spans="1:7" x14ac:dyDescent="0.25">
      <c r="A155" s="38" t="s">
        <v>541</v>
      </c>
      <c r="B155" s="38"/>
      <c r="C155" s="39">
        <v>1</v>
      </c>
      <c r="D155" s="39"/>
      <c r="E155" s="39"/>
      <c r="F155" s="39"/>
      <c r="G155" s="39">
        <f>PRODUCT(C155:F155)</f>
        <v>1</v>
      </c>
    </row>
    <row r="157" spans="1:7" x14ac:dyDescent="0.25">
      <c r="B157" t="s">
        <v>500</v>
      </c>
      <c r="C157" s="30" t="s">
        <v>5</v>
      </c>
      <c r="D157" s="31" t="s">
        <v>6</v>
      </c>
      <c r="E157" s="30" t="s">
        <v>7</v>
      </c>
    </row>
    <row r="158" spans="1:7" x14ac:dyDescent="0.25">
      <c r="B158" t="s">
        <v>500</v>
      </c>
      <c r="C158" s="30" t="s">
        <v>8</v>
      </c>
      <c r="D158" s="31" t="s">
        <v>50</v>
      </c>
      <c r="E158" s="30" t="s">
        <v>91</v>
      </c>
    </row>
    <row r="159" spans="1:7" x14ac:dyDescent="0.25">
      <c r="B159" t="s">
        <v>500</v>
      </c>
      <c r="C159" s="30" t="s">
        <v>10</v>
      </c>
      <c r="D159" s="31" t="s">
        <v>24</v>
      </c>
      <c r="E159" s="30" t="s">
        <v>96</v>
      </c>
    </row>
    <row r="161" spans="1:7" ht="45" customHeight="1" x14ac:dyDescent="0.25">
      <c r="A161" s="32" t="s">
        <v>571</v>
      </c>
      <c r="B161" s="32" t="s">
        <v>502</v>
      </c>
      <c r="C161" s="32" t="s">
        <v>98</v>
      </c>
      <c r="D161" s="33" t="s">
        <v>46</v>
      </c>
      <c r="E161" s="47" t="s">
        <v>572</v>
      </c>
      <c r="F161" s="47" t="s">
        <v>572</v>
      </c>
      <c r="G161" s="34">
        <v>1</v>
      </c>
    </row>
    <row r="162" spans="1:7" ht="45" customHeight="1" x14ac:dyDescent="0.25">
      <c r="A162" s="32" t="s">
        <v>573</v>
      </c>
      <c r="B162" s="32" t="s">
        <v>502</v>
      </c>
      <c r="C162" s="32" t="s">
        <v>100</v>
      </c>
      <c r="D162" s="33" t="s">
        <v>46</v>
      </c>
      <c r="E162" s="47" t="s">
        <v>101</v>
      </c>
      <c r="F162" s="47" t="s">
        <v>101</v>
      </c>
      <c r="G162" s="34">
        <v>2</v>
      </c>
    </row>
    <row r="163" spans="1:7" ht="45" customHeight="1" x14ac:dyDescent="0.25">
      <c r="A163" s="32" t="s">
        <v>574</v>
      </c>
      <c r="B163" s="32" t="s">
        <v>502</v>
      </c>
      <c r="C163" s="32" t="s">
        <v>102</v>
      </c>
      <c r="D163" s="33" t="s">
        <v>46</v>
      </c>
      <c r="E163" s="47" t="s">
        <v>103</v>
      </c>
      <c r="F163" s="47" t="s">
        <v>103</v>
      </c>
      <c r="G163" s="34">
        <v>2</v>
      </c>
    </row>
    <row r="164" spans="1:7" ht="45" customHeight="1" x14ac:dyDescent="0.25">
      <c r="A164" s="32" t="s">
        <v>575</v>
      </c>
      <c r="B164" s="32" t="s">
        <v>502</v>
      </c>
      <c r="C164" s="32" t="s">
        <v>104</v>
      </c>
      <c r="D164" s="33" t="s">
        <v>46</v>
      </c>
      <c r="E164" s="47" t="s">
        <v>105</v>
      </c>
      <c r="F164" s="47" t="s">
        <v>105</v>
      </c>
      <c r="G164" s="34">
        <v>3</v>
      </c>
    </row>
    <row r="165" spans="1:7" ht="45" customHeight="1" x14ac:dyDescent="0.25">
      <c r="A165" s="32" t="s">
        <v>576</v>
      </c>
      <c r="B165" s="32" t="s">
        <v>502</v>
      </c>
      <c r="C165" s="32" t="s">
        <v>106</v>
      </c>
      <c r="D165" s="33" t="s">
        <v>46</v>
      </c>
      <c r="E165" s="47" t="s">
        <v>577</v>
      </c>
      <c r="F165" s="47" t="s">
        <v>577</v>
      </c>
      <c r="G165" s="34">
        <v>2</v>
      </c>
    </row>
    <row r="166" spans="1:7" ht="45" customHeight="1" x14ac:dyDescent="0.25">
      <c r="A166" s="32" t="s">
        <v>578</v>
      </c>
      <c r="B166" s="32" t="s">
        <v>502</v>
      </c>
      <c r="C166" s="32" t="s">
        <v>108</v>
      </c>
      <c r="D166" s="33" t="s">
        <v>46</v>
      </c>
      <c r="E166" s="47" t="s">
        <v>109</v>
      </c>
      <c r="F166" s="47" t="s">
        <v>109</v>
      </c>
      <c r="G166" s="34">
        <v>1</v>
      </c>
    </row>
    <row r="167" spans="1:7" ht="45" customHeight="1" x14ac:dyDescent="0.25">
      <c r="A167" s="32" t="s">
        <v>579</v>
      </c>
      <c r="B167" s="32" t="s">
        <v>502</v>
      </c>
      <c r="C167" s="32" t="s">
        <v>110</v>
      </c>
      <c r="D167" s="33" t="s">
        <v>46</v>
      </c>
      <c r="E167" s="47" t="s">
        <v>580</v>
      </c>
      <c r="F167" s="47" t="s">
        <v>580</v>
      </c>
      <c r="G167" s="34">
        <v>1</v>
      </c>
    </row>
    <row r="168" spans="1:7" ht="45" customHeight="1" x14ac:dyDescent="0.25">
      <c r="A168" s="32" t="s">
        <v>581</v>
      </c>
      <c r="B168" s="32" t="s">
        <v>502</v>
      </c>
      <c r="C168" s="32" t="s">
        <v>112</v>
      </c>
      <c r="D168" s="33" t="s">
        <v>46</v>
      </c>
      <c r="E168" s="47" t="s">
        <v>582</v>
      </c>
      <c r="F168" s="47" t="s">
        <v>582</v>
      </c>
      <c r="G168" s="34">
        <v>1</v>
      </c>
    </row>
    <row r="169" spans="1:7" ht="45" customHeight="1" x14ac:dyDescent="0.25">
      <c r="A169" s="32" t="s">
        <v>583</v>
      </c>
      <c r="B169" s="32" t="s">
        <v>502</v>
      </c>
      <c r="C169" s="32" t="s">
        <v>114</v>
      </c>
      <c r="D169" s="33" t="s">
        <v>46</v>
      </c>
      <c r="E169" s="47" t="s">
        <v>584</v>
      </c>
      <c r="F169" s="47" t="s">
        <v>584</v>
      </c>
      <c r="G169" s="34">
        <f>SUM(G170:G170)</f>
        <v>2</v>
      </c>
    </row>
    <row r="170" spans="1:7" x14ac:dyDescent="0.25">
      <c r="A170" s="38"/>
      <c r="B170" s="38"/>
      <c r="C170" s="39">
        <v>2</v>
      </c>
      <c r="D170" s="39"/>
      <c r="E170" s="39"/>
      <c r="F170" s="39"/>
      <c r="G170" s="39">
        <f>PRODUCT(C170:F170)</f>
        <v>2</v>
      </c>
    </row>
    <row r="172" spans="1:7" ht="45" customHeight="1" x14ac:dyDescent="0.25">
      <c r="A172" s="32" t="s">
        <v>585</v>
      </c>
      <c r="B172" s="32" t="s">
        <v>502</v>
      </c>
      <c r="C172" s="32" t="s">
        <v>116</v>
      </c>
      <c r="D172" s="33" t="s">
        <v>46</v>
      </c>
      <c r="E172" s="47" t="s">
        <v>117</v>
      </c>
      <c r="F172" s="47" t="s">
        <v>117</v>
      </c>
      <c r="G172" s="34">
        <v>1</v>
      </c>
    </row>
    <row r="173" spans="1:7" x14ac:dyDescent="0.25">
      <c r="B173" t="s">
        <v>500</v>
      </c>
      <c r="C173" s="30" t="s">
        <v>5</v>
      </c>
      <c r="D173" s="31" t="s">
        <v>6</v>
      </c>
      <c r="E173" s="30" t="s">
        <v>7</v>
      </c>
    </row>
    <row r="174" spans="1:7" x14ac:dyDescent="0.25">
      <c r="B174" t="s">
        <v>500</v>
      </c>
      <c r="C174" s="30" t="s">
        <v>8</v>
      </c>
      <c r="D174" s="31" t="s">
        <v>50</v>
      </c>
      <c r="E174" s="30" t="s">
        <v>91</v>
      </c>
    </row>
    <row r="175" spans="1:7" x14ac:dyDescent="0.25">
      <c r="B175" t="s">
        <v>500</v>
      </c>
      <c r="C175" s="30" t="s">
        <v>10</v>
      </c>
      <c r="D175" s="31" t="s">
        <v>50</v>
      </c>
      <c r="E175" s="30" t="s">
        <v>118</v>
      </c>
    </row>
    <row r="177" spans="1:7" ht="45" customHeight="1" x14ac:dyDescent="0.25">
      <c r="A177" s="32" t="s">
        <v>586</v>
      </c>
      <c r="B177" s="32" t="s">
        <v>502</v>
      </c>
      <c r="C177" s="32" t="s">
        <v>120</v>
      </c>
      <c r="D177" s="33" t="s">
        <v>62</v>
      </c>
      <c r="E177" s="47" t="s">
        <v>121</v>
      </c>
      <c r="F177" s="47" t="s">
        <v>121</v>
      </c>
      <c r="G177" s="34">
        <v>440</v>
      </c>
    </row>
    <row r="178" spans="1:7" ht="45" customHeight="1" x14ac:dyDescent="0.25">
      <c r="A178" s="32" t="s">
        <v>587</v>
      </c>
      <c r="B178" s="32" t="s">
        <v>502</v>
      </c>
      <c r="C178" s="32" t="s">
        <v>66</v>
      </c>
      <c r="D178" s="33" t="s">
        <v>62</v>
      </c>
      <c r="E178" s="47" t="s">
        <v>67</v>
      </c>
      <c r="F178" s="47" t="s">
        <v>67</v>
      </c>
      <c r="G178" s="34">
        <v>250</v>
      </c>
    </row>
    <row r="179" spans="1:7" ht="45" customHeight="1" x14ac:dyDescent="0.25">
      <c r="A179" s="32" t="s">
        <v>588</v>
      </c>
      <c r="B179" s="32" t="s">
        <v>502</v>
      </c>
      <c r="C179" s="32" t="s">
        <v>122</v>
      </c>
      <c r="D179" s="33" t="s">
        <v>62</v>
      </c>
      <c r="E179" s="47" t="s">
        <v>123</v>
      </c>
      <c r="F179" s="47" t="s">
        <v>123</v>
      </c>
      <c r="G179" s="34">
        <v>150</v>
      </c>
    </row>
    <row r="180" spans="1:7" ht="45" customHeight="1" x14ac:dyDescent="0.25">
      <c r="A180" s="32" t="s">
        <v>589</v>
      </c>
      <c r="B180" s="32" t="s">
        <v>502</v>
      </c>
      <c r="C180" s="32" t="s">
        <v>124</v>
      </c>
      <c r="D180" s="33" t="s">
        <v>62</v>
      </c>
      <c r="E180" s="47" t="s">
        <v>125</v>
      </c>
      <c r="F180" s="47" t="s">
        <v>125</v>
      </c>
      <c r="G180" s="34">
        <f>SUM(G181:G181)</f>
        <v>200</v>
      </c>
    </row>
    <row r="181" spans="1:7" x14ac:dyDescent="0.25">
      <c r="A181" s="38" t="s">
        <v>590</v>
      </c>
      <c r="B181" s="38"/>
      <c r="C181" s="39">
        <v>200</v>
      </c>
      <c r="D181" s="39"/>
      <c r="E181" s="39"/>
      <c r="F181" s="39"/>
      <c r="G181" s="39">
        <f>PRODUCT(C181:F181)</f>
        <v>200</v>
      </c>
    </row>
    <row r="183" spans="1:7" ht="45" customHeight="1" x14ac:dyDescent="0.25">
      <c r="A183" s="32" t="s">
        <v>591</v>
      </c>
      <c r="B183" s="32" t="s">
        <v>502</v>
      </c>
      <c r="C183" s="32" t="s">
        <v>126</v>
      </c>
      <c r="D183" s="33" t="s">
        <v>62</v>
      </c>
      <c r="E183" s="47" t="s">
        <v>127</v>
      </c>
      <c r="F183" s="47" t="s">
        <v>127</v>
      </c>
      <c r="G183" s="34">
        <v>200</v>
      </c>
    </row>
    <row r="184" spans="1:7" ht="45" customHeight="1" x14ac:dyDescent="0.25">
      <c r="A184" s="32" t="s">
        <v>592</v>
      </c>
      <c r="B184" s="32" t="s">
        <v>502</v>
      </c>
      <c r="C184" s="32" t="s">
        <v>128</v>
      </c>
      <c r="D184" s="33" t="s">
        <v>62</v>
      </c>
      <c r="E184" s="47" t="s">
        <v>129</v>
      </c>
      <c r="F184" s="47" t="s">
        <v>129</v>
      </c>
      <c r="G184" s="34">
        <v>100</v>
      </c>
    </row>
    <row r="185" spans="1:7" ht="45" customHeight="1" x14ac:dyDescent="0.25">
      <c r="A185" s="32" t="s">
        <v>593</v>
      </c>
      <c r="B185" s="32" t="s">
        <v>502</v>
      </c>
      <c r="C185" s="32" t="s">
        <v>130</v>
      </c>
      <c r="D185" s="33" t="s">
        <v>62</v>
      </c>
      <c r="E185" s="47" t="s">
        <v>131</v>
      </c>
      <c r="F185" s="47" t="s">
        <v>131</v>
      </c>
      <c r="G185" s="34">
        <f>SUM(G186:G186)</f>
        <v>100</v>
      </c>
    </row>
    <row r="186" spans="1:7" x14ac:dyDescent="0.25">
      <c r="A186" s="38" t="s">
        <v>594</v>
      </c>
      <c r="B186" s="38"/>
      <c r="C186" s="39">
        <v>1</v>
      </c>
      <c r="D186" s="39">
        <v>100</v>
      </c>
      <c r="E186" s="39"/>
      <c r="F186" s="39"/>
      <c r="G186" s="39">
        <f>PRODUCT(C186:F186)</f>
        <v>100</v>
      </c>
    </row>
    <row r="188" spans="1:7" ht="45" customHeight="1" x14ac:dyDescent="0.25">
      <c r="A188" s="32" t="s">
        <v>595</v>
      </c>
      <c r="B188" s="32" t="s">
        <v>502</v>
      </c>
      <c r="C188" s="32" t="s">
        <v>132</v>
      </c>
      <c r="D188" s="33" t="s">
        <v>46</v>
      </c>
      <c r="E188" s="47" t="s">
        <v>133</v>
      </c>
      <c r="F188" s="47" t="s">
        <v>133</v>
      </c>
      <c r="G188" s="34">
        <f>SUM(G189:G189)</f>
        <v>1</v>
      </c>
    </row>
    <row r="189" spans="1:7" x14ac:dyDescent="0.25">
      <c r="A189" s="38"/>
      <c r="B189" s="38"/>
      <c r="C189" s="39">
        <v>1</v>
      </c>
      <c r="D189" s="39"/>
      <c r="E189" s="39"/>
      <c r="F189" s="39"/>
      <c r="G189" s="39">
        <f>PRODUCT(C189:F189)</f>
        <v>1</v>
      </c>
    </row>
    <row r="191" spans="1:7" ht="45" customHeight="1" x14ac:dyDescent="0.25">
      <c r="A191" s="32" t="s">
        <v>596</v>
      </c>
      <c r="B191" s="32" t="s">
        <v>502</v>
      </c>
      <c r="C191" s="32" t="s">
        <v>134</v>
      </c>
      <c r="D191" s="33" t="s">
        <v>62</v>
      </c>
      <c r="E191" s="47" t="s">
        <v>135</v>
      </c>
      <c r="F191" s="47" t="s">
        <v>135</v>
      </c>
      <c r="G191" s="34">
        <f>SUM(G192:G193)</f>
        <v>150</v>
      </c>
    </row>
    <row r="192" spans="1:7" x14ac:dyDescent="0.25">
      <c r="A192" s="35"/>
      <c r="B192" s="35" t="s">
        <v>503</v>
      </c>
      <c r="C192" s="36" t="s">
        <v>534</v>
      </c>
      <c r="D192" s="36"/>
      <c r="E192" s="36"/>
      <c r="F192" s="36"/>
      <c r="G192" s="37"/>
    </row>
    <row r="193" spans="1:7" x14ac:dyDescent="0.25">
      <c r="A193" s="38" t="s">
        <v>597</v>
      </c>
      <c r="B193" s="38"/>
      <c r="C193" s="39">
        <v>150</v>
      </c>
      <c r="D193" s="39"/>
      <c r="E193" s="39"/>
      <c r="F193" s="39"/>
      <c r="G193" s="39">
        <f>PRODUCT(C193:F193)</f>
        <v>150</v>
      </c>
    </row>
    <row r="195" spans="1:7" ht="45" customHeight="1" x14ac:dyDescent="0.25">
      <c r="A195" s="32" t="s">
        <v>598</v>
      </c>
      <c r="B195" s="32" t="s">
        <v>502</v>
      </c>
      <c r="C195" s="32" t="s">
        <v>136</v>
      </c>
      <c r="D195" s="33" t="s">
        <v>46</v>
      </c>
      <c r="E195" s="47" t="s">
        <v>599</v>
      </c>
      <c r="F195" s="47" t="s">
        <v>599</v>
      </c>
      <c r="G195" s="34">
        <f>SUM(G196:G196)</f>
        <v>1</v>
      </c>
    </row>
    <row r="196" spans="1:7" x14ac:dyDescent="0.25">
      <c r="A196" s="38"/>
      <c r="B196" s="38"/>
      <c r="C196" s="39">
        <v>1</v>
      </c>
      <c r="D196" s="39"/>
      <c r="E196" s="39"/>
      <c r="F196" s="39"/>
      <c r="G196" s="39">
        <f>PRODUCT(C196:F196)</f>
        <v>1</v>
      </c>
    </row>
    <row r="198" spans="1:7" x14ac:dyDescent="0.25">
      <c r="B198" t="s">
        <v>500</v>
      </c>
      <c r="C198" s="30" t="s">
        <v>5</v>
      </c>
      <c r="D198" s="31" t="s">
        <v>6</v>
      </c>
      <c r="E198" s="30" t="s">
        <v>7</v>
      </c>
    </row>
    <row r="199" spans="1:7" x14ac:dyDescent="0.25">
      <c r="B199" t="s">
        <v>500</v>
      </c>
      <c r="C199" s="30" t="s">
        <v>8</v>
      </c>
      <c r="D199" s="31" t="s">
        <v>50</v>
      </c>
      <c r="E199" s="30" t="s">
        <v>91</v>
      </c>
    </row>
    <row r="200" spans="1:7" x14ac:dyDescent="0.25">
      <c r="B200" t="s">
        <v>500</v>
      </c>
      <c r="C200" s="30" t="s">
        <v>10</v>
      </c>
      <c r="D200" s="31" t="s">
        <v>138</v>
      </c>
      <c r="E200" s="30" t="s">
        <v>139</v>
      </c>
    </row>
    <row r="202" spans="1:7" ht="45" customHeight="1" x14ac:dyDescent="0.25">
      <c r="A202" s="32" t="s">
        <v>600</v>
      </c>
      <c r="B202" s="32" t="s">
        <v>502</v>
      </c>
      <c r="C202" s="32" t="s">
        <v>141</v>
      </c>
      <c r="D202" s="33" t="s">
        <v>46</v>
      </c>
      <c r="E202" s="47" t="s">
        <v>142</v>
      </c>
      <c r="F202" s="47" t="s">
        <v>142</v>
      </c>
      <c r="G202" s="34">
        <f>SUM(G203:G203)</f>
        <v>1</v>
      </c>
    </row>
    <row r="203" spans="1:7" x14ac:dyDescent="0.25">
      <c r="A203" s="38" t="s">
        <v>601</v>
      </c>
      <c r="B203" s="38"/>
      <c r="C203" s="39">
        <v>1</v>
      </c>
      <c r="D203" s="39"/>
      <c r="E203" s="39"/>
      <c r="F203" s="39"/>
      <c r="G203" s="39">
        <f>PRODUCT(C203:F203)</f>
        <v>1</v>
      </c>
    </row>
    <row r="205" spans="1:7" x14ac:dyDescent="0.25">
      <c r="B205" t="s">
        <v>500</v>
      </c>
      <c r="C205" s="30" t="s">
        <v>5</v>
      </c>
      <c r="D205" s="31" t="s">
        <v>6</v>
      </c>
      <c r="E205" s="30" t="s">
        <v>7</v>
      </c>
    </row>
    <row r="206" spans="1:7" x14ac:dyDescent="0.25">
      <c r="B206" t="s">
        <v>500</v>
      </c>
      <c r="C206" s="30" t="s">
        <v>8</v>
      </c>
      <c r="D206" s="31" t="s">
        <v>138</v>
      </c>
      <c r="E206" s="30" t="s">
        <v>143</v>
      </c>
    </row>
    <row r="207" spans="1:7" x14ac:dyDescent="0.25">
      <c r="B207" t="s">
        <v>500</v>
      </c>
      <c r="C207" s="30" t="s">
        <v>10</v>
      </c>
      <c r="D207" s="31" t="s">
        <v>6</v>
      </c>
      <c r="E207" s="30" t="s">
        <v>144</v>
      </c>
    </row>
    <row r="209" spans="1:7" ht="45" customHeight="1" x14ac:dyDescent="0.25">
      <c r="A209" s="32" t="s">
        <v>602</v>
      </c>
      <c r="B209" s="32" t="s">
        <v>502</v>
      </c>
      <c r="C209" s="32" t="s">
        <v>146</v>
      </c>
      <c r="D209" s="33" t="s">
        <v>87</v>
      </c>
      <c r="E209" s="47" t="s">
        <v>147</v>
      </c>
      <c r="F209" s="47" t="s">
        <v>147</v>
      </c>
      <c r="G209" s="34">
        <v>1</v>
      </c>
    </row>
    <row r="210" spans="1:7" x14ac:dyDescent="0.25">
      <c r="B210" t="s">
        <v>500</v>
      </c>
      <c r="C210" s="30" t="s">
        <v>5</v>
      </c>
      <c r="D210" s="31" t="s">
        <v>6</v>
      </c>
      <c r="E210" s="30" t="s">
        <v>7</v>
      </c>
    </row>
    <row r="211" spans="1:7" x14ac:dyDescent="0.25">
      <c r="B211" t="s">
        <v>500</v>
      </c>
      <c r="C211" s="30" t="s">
        <v>8</v>
      </c>
      <c r="D211" s="31" t="s">
        <v>138</v>
      </c>
      <c r="E211" s="30" t="s">
        <v>143</v>
      </c>
    </row>
    <row r="212" spans="1:7" x14ac:dyDescent="0.25">
      <c r="B212" t="s">
        <v>500</v>
      </c>
      <c r="C212" s="30" t="s">
        <v>10</v>
      </c>
      <c r="D212" s="31" t="s">
        <v>24</v>
      </c>
      <c r="E212" s="30" t="s">
        <v>148</v>
      </c>
    </row>
    <row r="214" spans="1:7" ht="45" customHeight="1" x14ac:dyDescent="0.25">
      <c r="A214" s="32" t="s">
        <v>603</v>
      </c>
      <c r="B214" s="32" t="s">
        <v>502</v>
      </c>
      <c r="C214" s="32" t="s">
        <v>150</v>
      </c>
      <c r="D214" s="33" t="s">
        <v>46</v>
      </c>
      <c r="E214" s="47" t="s">
        <v>151</v>
      </c>
      <c r="F214" s="47" t="s">
        <v>151</v>
      </c>
      <c r="G214" s="34">
        <v>3</v>
      </c>
    </row>
    <row r="215" spans="1:7" ht="45" customHeight="1" x14ac:dyDescent="0.25">
      <c r="A215" s="32" t="s">
        <v>604</v>
      </c>
      <c r="B215" s="32" t="s">
        <v>502</v>
      </c>
      <c r="C215" s="32" t="s">
        <v>152</v>
      </c>
      <c r="D215" s="33" t="s">
        <v>46</v>
      </c>
      <c r="E215" s="47" t="s">
        <v>153</v>
      </c>
      <c r="F215" s="47" t="s">
        <v>153</v>
      </c>
      <c r="G215" s="34">
        <v>45</v>
      </c>
    </row>
    <row r="216" spans="1:7" ht="45" customHeight="1" x14ac:dyDescent="0.25">
      <c r="A216" s="32" t="s">
        <v>605</v>
      </c>
      <c r="B216" s="32" t="s">
        <v>502</v>
      </c>
      <c r="C216" s="32" t="s">
        <v>154</v>
      </c>
      <c r="D216" s="33" t="s">
        <v>46</v>
      </c>
      <c r="E216" s="47" t="s">
        <v>155</v>
      </c>
      <c r="F216" s="47" t="s">
        <v>155</v>
      </c>
      <c r="G216" s="34">
        <v>3</v>
      </c>
    </row>
    <row r="217" spans="1:7" ht="45" customHeight="1" x14ac:dyDescent="0.25">
      <c r="A217" s="32" t="s">
        <v>606</v>
      </c>
      <c r="B217" s="32" t="s">
        <v>502</v>
      </c>
      <c r="C217" s="32" t="s">
        <v>156</v>
      </c>
      <c r="D217" s="33" t="s">
        <v>46</v>
      </c>
      <c r="E217" s="47" t="s">
        <v>157</v>
      </c>
      <c r="F217" s="47" t="s">
        <v>157</v>
      </c>
      <c r="G217" s="34">
        <v>3</v>
      </c>
    </row>
    <row r="218" spans="1:7" ht="45" customHeight="1" x14ac:dyDescent="0.25">
      <c r="A218" s="32" t="s">
        <v>607</v>
      </c>
      <c r="B218" s="32" t="s">
        <v>502</v>
      </c>
      <c r="C218" s="32" t="s">
        <v>158</v>
      </c>
      <c r="D218" s="33" t="s">
        <v>46</v>
      </c>
      <c r="E218" s="47" t="s">
        <v>159</v>
      </c>
      <c r="F218" s="47" t="s">
        <v>159</v>
      </c>
      <c r="G218" s="34">
        <v>3</v>
      </c>
    </row>
    <row r="219" spans="1:7" ht="45" customHeight="1" x14ac:dyDescent="0.25">
      <c r="A219" s="32" t="s">
        <v>608</v>
      </c>
      <c r="B219" s="32" t="s">
        <v>502</v>
      </c>
      <c r="C219" s="32" t="s">
        <v>160</v>
      </c>
      <c r="D219" s="33" t="s">
        <v>46</v>
      </c>
      <c r="E219" s="47" t="s">
        <v>161</v>
      </c>
      <c r="F219" s="47" t="s">
        <v>161</v>
      </c>
      <c r="G219" s="34">
        <v>3</v>
      </c>
    </row>
    <row r="220" spans="1:7" ht="45" customHeight="1" x14ac:dyDescent="0.25">
      <c r="A220" s="32" t="s">
        <v>609</v>
      </c>
      <c r="B220" s="32" t="s">
        <v>502</v>
      </c>
      <c r="C220" s="32" t="s">
        <v>162</v>
      </c>
      <c r="D220" s="33" t="s">
        <v>46</v>
      </c>
      <c r="E220" s="47" t="s">
        <v>163</v>
      </c>
      <c r="F220" s="47" t="s">
        <v>163</v>
      </c>
      <c r="G220" s="34">
        <v>3</v>
      </c>
    </row>
    <row r="221" spans="1:7" x14ac:dyDescent="0.25">
      <c r="B221" t="s">
        <v>500</v>
      </c>
      <c r="C221" s="30" t="s">
        <v>5</v>
      </c>
      <c r="D221" s="31" t="s">
        <v>6</v>
      </c>
      <c r="E221" s="30" t="s">
        <v>7</v>
      </c>
    </row>
    <row r="222" spans="1:7" x14ac:dyDescent="0.25">
      <c r="B222" t="s">
        <v>500</v>
      </c>
      <c r="C222" s="30" t="s">
        <v>8</v>
      </c>
      <c r="D222" s="31" t="s">
        <v>138</v>
      </c>
      <c r="E222" s="30" t="s">
        <v>143</v>
      </c>
    </row>
    <row r="223" spans="1:7" x14ac:dyDescent="0.25">
      <c r="B223" t="s">
        <v>500</v>
      </c>
      <c r="C223" s="30" t="s">
        <v>10</v>
      </c>
      <c r="D223" s="31" t="s">
        <v>50</v>
      </c>
      <c r="E223" s="30" t="s">
        <v>164</v>
      </c>
    </row>
    <row r="225" spans="1:7" ht="45" customHeight="1" x14ac:dyDescent="0.25">
      <c r="A225" s="32" t="s">
        <v>610</v>
      </c>
      <c r="B225" s="32" t="s">
        <v>502</v>
      </c>
      <c r="C225" s="32" t="s">
        <v>166</v>
      </c>
      <c r="D225" s="33" t="s">
        <v>167</v>
      </c>
      <c r="E225" s="47" t="s">
        <v>168</v>
      </c>
      <c r="F225" s="47" t="s">
        <v>168</v>
      </c>
      <c r="G225" s="34">
        <f>SUM(G226:G226)</f>
        <v>1</v>
      </c>
    </row>
    <row r="226" spans="1:7" x14ac:dyDescent="0.25">
      <c r="A226" s="38"/>
      <c r="B226" s="38"/>
      <c r="C226" s="39">
        <v>1</v>
      </c>
      <c r="D226" s="39"/>
      <c r="E226" s="39"/>
      <c r="F226" s="39"/>
      <c r="G226" s="39">
        <f>PRODUCT(C226:F226)</f>
        <v>1</v>
      </c>
    </row>
    <row r="228" spans="1:7" x14ac:dyDescent="0.25">
      <c r="B228" t="s">
        <v>500</v>
      </c>
      <c r="C228" s="30" t="s">
        <v>5</v>
      </c>
      <c r="D228" s="31" t="s">
        <v>6</v>
      </c>
      <c r="E228" s="30" t="s">
        <v>7</v>
      </c>
    </row>
    <row r="229" spans="1:7" x14ac:dyDescent="0.25">
      <c r="B229" t="s">
        <v>500</v>
      </c>
      <c r="C229" s="30" t="s">
        <v>8</v>
      </c>
      <c r="D229" s="31" t="s">
        <v>138</v>
      </c>
      <c r="E229" s="30" t="s">
        <v>143</v>
      </c>
    </row>
    <row r="230" spans="1:7" x14ac:dyDescent="0.25">
      <c r="B230" t="s">
        <v>500</v>
      </c>
      <c r="C230" s="30" t="s">
        <v>10</v>
      </c>
      <c r="D230" s="31" t="s">
        <v>138</v>
      </c>
      <c r="E230" s="30" t="s">
        <v>169</v>
      </c>
    </row>
    <row r="232" spans="1:7" ht="45" customHeight="1" x14ac:dyDescent="0.25">
      <c r="A232" s="32" t="s">
        <v>611</v>
      </c>
      <c r="B232" s="32" t="s">
        <v>502</v>
      </c>
      <c r="C232" s="32" t="s">
        <v>171</v>
      </c>
      <c r="D232" s="33" t="s">
        <v>167</v>
      </c>
      <c r="E232" s="47" t="s">
        <v>172</v>
      </c>
      <c r="F232" s="47" t="s">
        <v>172</v>
      </c>
      <c r="G232" s="34">
        <v>1</v>
      </c>
    </row>
  </sheetData>
  <sheetProtection sheet="1"/>
  <mergeCells count="68">
    <mergeCell ref="E1:H1"/>
    <mergeCell ref="E2:H2"/>
    <mergeCell ref="E3:H3"/>
    <mergeCell ref="E4:H4"/>
    <mergeCell ref="C6:G6"/>
    <mergeCell ref="E14:F14"/>
    <mergeCell ref="E18:F18"/>
    <mergeCell ref="E22:F22"/>
    <mergeCell ref="E26:F26"/>
    <mergeCell ref="E34:F34"/>
    <mergeCell ref="E38:F38"/>
    <mergeCell ref="E42:F42"/>
    <mergeCell ref="E45:F45"/>
    <mergeCell ref="E50:F50"/>
    <mergeCell ref="E59:F59"/>
    <mergeCell ref="E63:F63"/>
    <mergeCell ref="E68:F68"/>
    <mergeCell ref="E73:F73"/>
    <mergeCell ref="E76:F76"/>
    <mergeCell ref="E83:F83"/>
    <mergeCell ref="E87:F87"/>
    <mergeCell ref="E91:F91"/>
    <mergeCell ref="E95:F95"/>
    <mergeCell ref="E99:F99"/>
    <mergeCell ref="E103:F103"/>
    <mergeCell ref="E107:F107"/>
    <mergeCell ref="E111:F111"/>
    <mergeCell ref="E115:F115"/>
    <mergeCell ref="E119:F119"/>
    <mergeCell ref="E123:F123"/>
    <mergeCell ref="E127:F127"/>
    <mergeCell ref="E131:F131"/>
    <mergeCell ref="E135:F135"/>
    <mergeCell ref="E139:F139"/>
    <mergeCell ref="E143:F143"/>
    <mergeCell ref="E147:F147"/>
    <mergeCell ref="E154:F154"/>
    <mergeCell ref="E161:F161"/>
    <mergeCell ref="E162:F162"/>
    <mergeCell ref="E163:F163"/>
    <mergeCell ref="E164:F164"/>
    <mergeCell ref="E165:F165"/>
    <mergeCell ref="E166:F166"/>
    <mergeCell ref="E167:F167"/>
    <mergeCell ref="E168:F168"/>
    <mergeCell ref="E169:F169"/>
    <mergeCell ref="E172:F172"/>
    <mergeCell ref="E177:F177"/>
    <mergeCell ref="E178:F178"/>
    <mergeCell ref="E179:F179"/>
    <mergeCell ref="E180:F180"/>
    <mergeCell ref="E183:F183"/>
    <mergeCell ref="E184:F184"/>
    <mergeCell ref="E185:F185"/>
    <mergeCell ref="E188:F188"/>
    <mergeCell ref="E191:F191"/>
    <mergeCell ref="E195:F195"/>
    <mergeCell ref="E202:F202"/>
    <mergeCell ref="E209:F209"/>
    <mergeCell ref="E214:F214"/>
    <mergeCell ref="E220:F220"/>
    <mergeCell ref="E225:F225"/>
    <mergeCell ref="E232:F232"/>
    <mergeCell ref="E215:F215"/>
    <mergeCell ref="E216:F216"/>
    <mergeCell ref="E217:F217"/>
    <mergeCell ref="E218:F218"/>
    <mergeCell ref="E219:F219"/>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T-PRES</vt:lpstr>
      <vt:lpstr>T-APU</vt:lpstr>
      <vt:lpstr>T-SMP</vt:lpstr>
      <vt:lpstr>T-DIM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Francisco Oliva Cano</cp:lastModifiedBy>
  <dcterms:created xsi:type="dcterms:W3CDTF">2026-08-13T10:19:58Z</dcterms:created>
  <dcterms:modified xsi:type="dcterms:W3CDTF">2026-08-13T10:23:57Z</dcterms:modified>
</cp:coreProperties>
</file>