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_SEGUIMENT_CONTROL\01_Tasques\24050_CONTRACTES Superficials_PSIC 2025-2030\24050_10_mostrejos puntuals embassaments\"/>
    </mc:Choice>
  </mc:AlternateContent>
  <xr:revisionPtr revIDLastSave="0" documentId="13_ncr:1_{05EE602B-5A4F-40D5-8406-B95A54680BE5}" xr6:coauthVersionLast="47" xr6:coauthVersionMax="47" xr10:uidLastSave="{00000000-0000-0000-0000-000000000000}"/>
  <bookViews>
    <workbookView xWindow="-120" yWindow="-120" windowWidth="29040" windowHeight="15720" xr2:uid="{FCA14EDE-C322-40DD-B0F8-06FAF3A9F7C3}"/>
  </bookViews>
  <sheets>
    <sheet name="Puntuació tècnica" sheetId="3" r:id="rId1"/>
    <sheet name="Full3" sheetId="4" state="hidden" r:id="rId2"/>
    <sheet name="Full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3" l="1"/>
  <c r="D20" i="3"/>
  <c r="D22" i="3"/>
  <c r="D19" i="3"/>
  <c r="D7" i="3"/>
  <c r="D8" i="3"/>
  <c r="D9" i="3"/>
  <c r="D10" i="3"/>
  <c r="D14" i="3"/>
  <c r="D15" i="3"/>
  <c r="D16" i="3"/>
  <c r="D17" i="3"/>
  <c r="D13" i="3"/>
  <c r="D18" i="3" l="1"/>
  <c r="D11" i="3"/>
  <c r="D4" i="3" l="1"/>
  <c r="D26" i="3" l="1"/>
  <c r="D27" i="3"/>
  <c r="D23" i="3"/>
  <c r="D24" i="3" l="1"/>
  <c r="D21" i="3"/>
  <c r="F5" i="3" l="1"/>
</calcChain>
</file>

<file path=xl/sharedStrings.xml><?xml version="1.0" encoding="utf-8"?>
<sst xmlns="http://schemas.openxmlformats.org/spreadsheetml/2006/main" count="33" uniqueCount="27">
  <si>
    <t>total b)</t>
  </si>
  <si>
    <t>No</t>
  </si>
  <si>
    <t>total c)</t>
  </si>
  <si>
    <t>Resultats dels paràmetres fisicoquímics presos in situ a la columna d'aigua  entregats el mateix dia (3 punts)</t>
  </si>
  <si>
    <t>Resultats de la determinació fitoplanctònica  entregats en una setmana (2 punts)</t>
  </si>
  <si>
    <t>Sí</t>
  </si>
  <si>
    <t>Escollir a) o b)</t>
  </si>
  <si>
    <t>Entrega de resultats (màxim 5 punts)</t>
  </si>
  <si>
    <t>Sondes per la determinació fitoplànctònica (màxim 10 punts)</t>
  </si>
  <si>
    <t>Experiència de l'equip de treball</t>
  </si>
  <si>
    <t>a) Mostreig embassaments (màxim 10 punts)</t>
  </si>
  <si>
    <t>Nombre d'embassaments diferents mostrejats a les conques internes de Catalunya en els darrers 5 anys</t>
  </si>
  <si>
    <t>3 a 5 embassaments</t>
  </si>
  <si>
    <t>6 a 10 embassaments</t>
  </si>
  <si>
    <t>punts</t>
  </si>
  <si>
    <t>&gt; 10 embassaments</t>
  </si>
  <si>
    <t>&lt; 3 embassaments</t>
  </si>
  <si>
    <t>Nombre d'embassaments</t>
  </si>
  <si>
    <t>Puntuació total criteris tècnics</t>
  </si>
  <si>
    <t>b) Buidat actiu (màxim 10 punts)</t>
  </si>
  <si>
    <t>Coneixement de la zona (màxim 10 punts)</t>
  </si>
  <si>
    <t>Mostrejos amb embarcació en grans rius en l'àmbit territorial de Catalunya en els darrers 5 anys</t>
  </si>
  <si>
    <t>Mostrejos extraordinaris en embassaments i grans rius davant episodis de risc o nous requeriments normatius (CTN2600302)</t>
  </si>
  <si>
    <r>
      <t xml:space="preserve">L’equip de treball inclou una o més persones que, en els últims 10 anys ha participat en el seguiment del </t>
    </r>
    <r>
      <rPr>
        <b/>
        <sz val="11"/>
        <color theme="1"/>
        <rFont val="Calibri"/>
        <family val="2"/>
      </rPr>
      <t>buidat actiu</t>
    </r>
    <r>
      <rPr>
        <sz val="11"/>
        <color theme="1"/>
        <rFont val="Calibri"/>
        <family val="2"/>
      </rPr>
      <t xml:space="preserve"> d'un embassament.  (2 punts per seguiment referenciat fins a un màxim de 10 punts)
Anoteu la referència dels projectes i l'any de realització. En cas que no sigui prou informativa, inclogueu un breu resum
</t>
    </r>
  </si>
  <si>
    <r>
      <t xml:space="preserve">L’equip de treball inclou una o més persones que, en els últims 5 anys hagin realitzat seguiment del </t>
    </r>
    <r>
      <rPr>
        <b/>
        <sz val="11"/>
        <color theme="1"/>
        <rFont val="Calibri"/>
        <family val="2"/>
      </rPr>
      <t>potencial ecològic</t>
    </r>
    <r>
      <rPr>
        <sz val="11"/>
        <color theme="1"/>
        <rFont val="Calibri"/>
        <family val="2"/>
      </rPr>
      <t xml:space="preserve"> d'embassaments d'una demarcació (mínim 5 embassaments per any)  (2 punts per seguiment referenciat fins a un màxim de 10 punts)
Anoteu la referència dels projectes i l'any de realització.  En cas que la referència no sigui prou informativa perles tasques executades, inclogueu un breu resum
</t>
    </r>
  </si>
  <si>
    <t>a) Aportació d'una sonda amb sensors de pigments amb capacitat de discriminar més de 2 grups algals (10 punts)</t>
  </si>
  <si>
    <t>b) Aportació d'una sonda amb sensors de clorofil·la a i capacitat per discriminació de cianobactèries (7 punts)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</si>
</sst>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/>
    <xf numFmtId="0" fontId="3" fillId="0" borderId="1" xfId="0" applyFont="1" applyFill="1" applyBorder="1" applyAlignment="1" applyProtection="1"/>
    <xf numFmtId="0" fontId="0" fillId="0" borderId="0" xfId="0" applyFill="1"/>
    <xf numFmtId="0" fontId="0" fillId="4" borderId="1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8" fillId="5" borderId="11" xfId="0" applyFont="1" applyFill="1" applyBorder="1" applyAlignment="1" applyProtection="1">
      <alignment horizontal="center" vertical="center"/>
    </xf>
    <xf numFmtId="0" fontId="4" fillId="0" borderId="0" xfId="0" applyFont="1" applyProtection="1"/>
    <xf numFmtId="0" fontId="0" fillId="0" borderId="0" xfId="0" applyAlignment="1" applyProtection="1">
      <alignment wrapText="1"/>
    </xf>
    <xf numFmtId="0" fontId="6" fillId="0" borderId="0" xfId="0" applyFont="1" applyAlignment="1" applyProtection="1">
      <alignment horizontal="justify" vertical="center"/>
    </xf>
    <xf numFmtId="0" fontId="1" fillId="2" borderId="1" xfId="0" applyFont="1" applyFill="1" applyBorder="1" applyAlignment="1" applyProtection="1">
      <alignment horizontal="right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0" borderId="1" xfId="0" applyFont="1" applyFill="1" applyBorder="1" applyAlignment="1" applyProtection="1">
      <alignment horizontal="right"/>
    </xf>
    <xf numFmtId="0" fontId="2" fillId="0" borderId="1" xfId="0" applyFont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top" wrapText="1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/>
    </xf>
    <xf numFmtId="0" fontId="5" fillId="6" borderId="9" xfId="0" applyFont="1" applyFill="1" applyBorder="1" applyAlignment="1" applyProtection="1">
      <alignment horizontal="center" vertical="center"/>
    </xf>
    <xf numFmtId="0" fontId="5" fillId="6" borderId="10" xfId="0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top" wrapText="1"/>
    </xf>
    <xf numFmtId="0" fontId="1" fillId="2" borderId="5" xfId="0" applyFont="1" applyFill="1" applyBorder="1" applyAlignment="1" applyProtection="1">
      <alignment horizontal="left"/>
    </xf>
    <xf numFmtId="0" fontId="1" fillId="2" borderId="6" xfId="0" applyFont="1" applyFill="1" applyBorder="1" applyAlignment="1" applyProtection="1">
      <alignment horizontal="left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F3E56C-6132-42D8-B3EF-F3CAC4188156}" name="Taula1" displayName="Taula1" ref="A1:B5" totalsRowShown="0" headerRowDxfId="3" dataDxfId="2">
  <autoFilter ref="A1:B5" xr:uid="{2EF3E56C-6132-42D8-B3EF-F3CAC4188156}"/>
  <tableColumns count="2">
    <tableColumn id="1" xr3:uid="{BC6901F3-B260-414F-94C6-C5D74D307FFD}" name="Nombre d'embassaments" dataDxfId="1"/>
    <tableColumn id="2" xr3:uid="{E60C0A98-2CE4-4CAE-8871-7AAE881D3D6E}" name="pu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6558-0E86-40CE-8D96-2A173BB357E8}">
  <dimension ref="A1:F27"/>
  <sheetViews>
    <sheetView tabSelected="1" zoomScale="90" zoomScaleNormal="90" workbookViewId="0"/>
  </sheetViews>
  <sheetFormatPr defaultColWidth="8.85546875" defaultRowHeight="15" x14ac:dyDescent="0.25"/>
  <cols>
    <col min="1" max="1" width="10.140625" style="10" customWidth="1"/>
    <col min="2" max="2" width="102.7109375" style="2" customWidth="1"/>
    <col min="3" max="3" width="23.42578125" style="2" bestFit="1" customWidth="1"/>
    <col min="4" max="4" width="17" style="2" customWidth="1"/>
    <col min="5" max="5" width="8.85546875" style="2"/>
    <col min="6" max="6" width="30.28515625" style="2" customWidth="1"/>
    <col min="7" max="16384" width="8.85546875" style="2"/>
  </cols>
  <sheetData>
    <row r="1" spans="1:6" x14ac:dyDescent="0.25">
      <c r="B1" s="22" t="s">
        <v>22</v>
      </c>
      <c r="C1" s="22"/>
      <c r="D1" s="22"/>
    </row>
    <row r="2" spans="1:6" ht="15.75" thickBot="1" x14ac:dyDescent="0.3">
      <c r="A2" s="11"/>
      <c r="C2" s="11"/>
      <c r="D2" s="11"/>
    </row>
    <row r="3" spans="1:6" x14ac:dyDescent="0.25">
      <c r="A3" s="1">
        <v>1</v>
      </c>
      <c r="B3" s="28" t="s">
        <v>9</v>
      </c>
      <c r="C3" s="28"/>
      <c r="D3" s="28"/>
      <c r="F3" s="29" t="s">
        <v>18</v>
      </c>
    </row>
    <row r="4" spans="1:6" x14ac:dyDescent="0.25">
      <c r="B4" s="32" t="s">
        <v>10</v>
      </c>
      <c r="C4" s="33"/>
      <c r="D4" s="23">
        <f>SUM(D6:D10)</f>
        <v>0</v>
      </c>
      <c r="F4" s="30"/>
    </row>
    <row r="5" spans="1:6" ht="81.75" customHeight="1" thickBot="1" x14ac:dyDescent="0.3">
      <c r="B5" s="25" t="s">
        <v>24</v>
      </c>
      <c r="C5" s="25"/>
      <c r="D5" s="24"/>
      <c r="F5" s="12">
        <f>D4+D11+D18+D21+D24</f>
        <v>0</v>
      </c>
    </row>
    <row r="6" spans="1:6" ht="41.45" customHeight="1" x14ac:dyDescent="0.25">
      <c r="B6" s="26"/>
      <c r="C6" s="27"/>
      <c r="D6" s="5">
        <f>IF(ISTEXT(B6),2,0)</f>
        <v>0</v>
      </c>
    </row>
    <row r="7" spans="1:6" ht="41.45" customHeight="1" x14ac:dyDescent="0.25">
      <c r="B7" s="26"/>
      <c r="C7" s="27"/>
      <c r="D7" s="5">
        <f t="shared" ref="D7:D10" si="0">IF(ISTEXT(B7),2,0)</f>
        <v>0</v>
      </c>
      <c r="F7" s="13"/>
    </row>
    <row r="8" spans="1:6" ht="41.45" customHeight="1" x14ac:dyDescent="0.25">
      <c r="B8" s="26"/>
      <c r="C8" s="27"/>
      <c r="D8" s="5">
        <f t="shared" si="0"/>
        <v>0</v>
      </c>
    </row>
    <row r="9" spans="1:6" ht="41.45" customHeight="1" x14ac:dyDescent="0.25">
      <c r="B9" s="26"/>
      <c r="C9" s="27"/>
      <c r="D9" s="5">
        <f t="shared" si="0"/>
        <v>0</v>
      </c>
    </row>
    <row r="10" spans="1:6" ht="41.45" customHeight="1" x14ac:dyDescent="0.25">
      <c r="B10" s="26"/>
      <c r="C10" s="27"/>
      <c r="D10" s="5">
        <f t="shared" si="0"/>
        <v>0</v>
      </c>
    </row>
    <row r="11" spans="1:6" x14ac:dyDescent="0.25">
      <c r="B11" s="32" t="s">
        <v>19</v>
      </c>
      <c r="C11" s="33"/>
      <c r="D11" s="34">
        <f>SUM(D13:D17)</f>
        <v>0</v>
      </c>
    </row>
    <row r="12" spans="1:6" ht="69.599999999999994" customHeight="1" x14ac:dyDescent="0.25">
      <c r="B12" s="31" t="s">
        <v>23</v>
      </c>
      <c r="C12" s="31"/>
      <c r="D12" s="35"/>
      <c r="F12" s="14"/>
    </row>
    <row r="13" spans="1:6" ht="41.45" customHeight="1" x14ac:dyDescent="0.25">
      <c r="B13" s="26"/>
      <c r="C13" s="27"/>
      <c r="D13" s="5">
        <f>IF(ISTEXT(B13),2,0)</f>
        <v>0</v>
      </c>
    </row>
    <row r="14" spans="1:6" ht="41.45" customHeight="1" x14ac:dyDescent="0.25">
      <c r="B14" s="26"/>
      <c r="C14" s="27"/>
      <c r="D14" s="5">
        <f t="shared" ref="D14:D17" si="1">IF(ISTEXT(B14),2,0)</f>
        <v>0</v>
      </c>
    </row>
    <row r="15" spans="1:6" ht="41.45" customHeight="1" x14ac:dyDescent="0.25">
      <c r="B15" s="26"/>
      <c r="C15" s="27"/>
      <c r="D15" s="5">
        <f t="shared" si="1"/>
        <v>0</v>
      </c>
    </row>
    <row r="16" spans="1:6" ht="41.45" customHeight="1" x14ac:dyDescent="0.25">
      <c r="B16" s="26"/>
      <c r="C16" s="27"/>
      <c r="D16" s="5">
        <f t="shared" si="1"/>
        <v>0</v>
      </c>
    </row>
    <row r="17" spans="1:4" ht="41.45" customHeight="1" x14ac:dyDescent="0.25">
      <c r="B17" s="26"/>
      <c r="C17" s="27"/>
      <c r="D17" s="5">
        <f t="shared" si="1"/>
        <v>0</v>
      </c>
    </row>
    <row r="18" spans="1:4" x14ac:dyDescent="0.25">
      <c r="A18" s="1">
        <v>2</v>
      </c>
      <c r="B18" s="6" t="s">
        <v>20</v>
      </c>
      <c r="C18" s="6"/>
      <c r="D18" s="1">
        <f>SUM(D19:D20)</f>
        <v>0</v>
      </c>
    </row>
    <row r="19" spans="1:4" ht="44.45" customHeight="1" x14ac:dyDescent="0.25">
      <c r="B19" s="15" t="s">
        <v>11</v>
      </c>
      <c r="C19" s="9" t="s">
        <v>17</v>
      </c>
      <c r="D19" s="5">
        <f>IF(C19="&gt; 10 embassaments",8,(IF(C19="6 a 10 embassaments",6,(IF(C19="3 a 5 embassaments",4,0)))))</f>
        <v>0</v>
      </c>
    </row>
    <row r="20" spans="1:4" ht="44.45" customHeight="1" x14ac:dyDescent="0.25">
      <c r="B20" s="15" t="s">
        <v>21</v>
      </c>
      <c r="C20" s="4" t="s">
        <v>1</v>
      </c>
      <c r="D20" s="5">
        <f>IF(C20="Sí",2,(IF(C20="No",0,)))</f>
        <v>0</v>
      </c>
    </row>
    <row r="21" spans="1:4" x14ac:dyDescent="0.25">
      <c r="A21" s="1">
        <v>3</v>
      </c>
      <c r="B21" s="6" t="s">
        <v>7</v>
      </c>
      <c r="C21" s="16" t="s">
        <v>0</v>
      </c>
      <c r="D21" s="1">
        <f>+SUM(D22:D23)</f>
        <v>0</v>
      </c>
    </row>
    <row r="22" spans="1:4" s="19" customFormat="1" ht="20.45" customHeight="1" x14ac:dyDescent="0.25">
      <c r="A22" s="17"/>
      <c r="B22" s="18" t="s">
        <v>3</v>
      </c>
      <c r="C22" s="4" t="s">
        <v>1</v>
      </c>
      <c r="D22" s="5">
        <f>IF(C22="Sí",3,(IF(C22="No",0,)))</f>
        <v>0</v>
      </c>
    </row>
    <row r="23" spans="1:4" s="19" customFormat="1" ht="20.45" customHeight="1" x14ac:dyDescent="0.25">
      <c r="A23" s="17"/>
      <c r="B23" s="18" t="s">
        <v>4</v>
      </c>
      <c r="C23" s="4" t="s">
        <v>1</v>
      </c>
      <c r="D23" s="5">
        <f>IF(C23="Sí",2,(IF(C23="No",0,)))</f>
        <v>0</v>
      </c>
    </row>
    <row r="24" spans="1:4" x14ac:dyDescent="0.25">
      <c r="A24" s="1">
        <v>4</v>
      </c>
      <c r="B24" s="6" t="s">
        <v>8</v>
      </c>
      <c r="C24" s="16" t="s">
        <v>2</v>
      </c>
      <c r="D24" s="1">
        <f>MAX(D26:D27)</f>
        <v>0</v>
      </c>
    </row>
    <row r="25" spans="1:4" x14ac:dyDescent="0.25">
      <c r="B25" s="7" t="s">
        <v>6</v>
      </c>
      <c r="C25" s="20"/>
      <c r="D25" s="3"/>
    </row>
    <row r="26" spans="1:4" s="19" customFormat="1" ht="20.45" customHeight="1" x14ac:dyDescent="0.25">
      <c r="A26" s="17"/>
      <c r="B26" s="21" t="s">
        <v>25</v>
      </c>
      <c r="C26" s="4" t="s">
        <v>1</v>
      </c>
      <c r="D26" s="5">
        <f>IF(C26="Sí",10,(IF(C26="No",0,)))</f>
        <v>0</v>
      </c>
    </row>
    <row r="27" spans="1:4" s="19" customFormat="1" ht="20.45" customHeight="1" x14ac:dyDescent="0.25">
      <c r="A27" s="17"/>
      <c r="B27" s="21" t="s">
        <v>26</v>
      </c>
      <c r="C27" s="4" t="s">
        <v>1</v>
      </c>
      <c r="D27" s="5">
        <f>IF(C27="Sí",7,(IF(C27="No",0,)))</f>
        <v>0</v>
      </c>
    </row>
  </sheetData>
  <sheetProtection algorithmName="SHA-512" hashValue="+R1ixAWh1fT5XBt8qnkSQkFp+i+RwjQcG2M5jLrehuptaUvlsPhO98JaS3dQweh7pU5ZLgpnd0VdRD2xPHoynw==" saltValue="4nq/Vc2NSU9So7GiYhg6uw==" spinCount="100000" sheet="1" objects="1" scenarios="1"/>
  <mergeCells count="19">
    <mergeCell ref="F3:F4"/>
    <mergeCell ref="B12:C12"/>
    <mergeCell ref="B4:C4"/>
    <mergeCell ref="B11:C11"/>
    <mergeCell ref="D11:D12"/>
    <mergeCell ref="B8:C8"/>
    <mergeCell ref="B9:C9"/>
    <mergeCell ref="B10:C10"/>
    <mergeCell ref="B13:C13"/>
    <mergeCell ref="B14:C14"/>
    <mergeCell ref="B15:C15"/>
    <mergeCell ref="B16:C16"/>
    <mergeCell ref="B17:C17"/>
    <mergeCell ref="B1:D1"/>
    <mergeCell ref="D4:D5"/>
    <mergeCell ref="B5:C5"/>
    <mergeCell ref="B6:C6"/>
    <mergeCell ref="B7:C7"/>
    <mergeCell ref="B3:D3"/>
  </mergeCells>
  <pageMargins left="0.7" right="0.7" top="0.75" bottom="0.75" header="0.3" footer="0.3"/>
  <pageSetup paperSize="9" orientation="portrait" r:id="rId1"/>
  <ignoredErrors>
    <ignoredError sqref="F5 D4:D27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C6B51D4-D7EB-4D85-B77D-EF7F9243C7C4}">
          <x14:formula1>
            <xm:f>Full2!$A$2:$A$3</xm:f>
          </x14:formula1>
          <xm:sqref>C22:C23 C26:C27 C20</xm:sqref>
        </x14:dataValidation>
        <x14:dataValidation type="list" allowBlank="1" showInputMessage="1" showErrorMessage="1" xr:uid="{5EB34CE3-3467-41D9-8CDB-0F41DC619C64}">
          <x14:formula1>
            <xm:f>Full2!$B$1:$B$16</xm:f>
          </x14:formula1>
          <xm:sqref>C7:C10 C14:C18</xm:sqref>
        </x14:dataValidation>
        <x14:dataValidation type="list" allowBlank="1" showInputMessage="1" showErrorMessage="1" xr:uid="{E3FA8951-FAD8-4DC7-8B53-9ECDE1DB2857}">
          <x14:formula1>
            <xm:f>Full3!$A:$A</xm:f>
          </x14:formula1>
          <xm:sqref>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5206-0450-491E-B31C-27D095A60813}">
  <dimension ref="A1:B5"/>
  <sheetViews>
    <sheetView workbookViewId="0">
      <selection activeCell="A12" sqref="A12"/>
    </sheetView>
  </sheetViews>
  <sheetFormatPr defaultRowHeight="15" x14ac:dyDescent="0.25"/>
  <cols>
    <col min="1" max="1" width="28.7109375" customWidth="1"/>
    <col min="2" max="2" width="11.7109375" customWidth="1"/>
  </cols>
  <sheetData>
    <row r="1" spans="1:2" x14ac:dyDescent="0.25">
      <c r="A1" s="8" t="s">
        <v>17</v>
      </c>
      <c r="B1" s="8" t="s">
        <v>14</v>
      </c>
    </row>
    <row r="2" spans="1:2" x14ac:dyDescent="0.25">
      <c r="A2" s="8" t="s">
        <v>15</v>
      </c>
      <c r="B2" s="8">
        <v>10</v>
      </c>
    </row>
    <row r="3" spans="1:2" x14ac:dyDescent="0.25">
      <c r="A3" s="8" t="s">
        <v>13</v>
      </c>
      <c r="B3" s="8">
        <v>7</v>
      </c>
    </row>
    <row r="4" spans="1:2" x14ac:dyDescent="0.25">
      <c r="A4" s="8" t="s">
        <v>12</v>
      </c>
      <c r="B4" s="8">
        <v>5</v>
      </c>
    </row>
    <row r="5" spans="1:2" x14ac:dyDescent="0.25">
      <c r="A5" s="8" t="s">
        <v>16</v>
      </c>
      <c r="B5" s="8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98072-9E8C-4E97-9A24-CCB2ABEA8C5B}">
  <dimension ref="A1:B16"/>
  <sheetViews>
    <sheetView workbookViewId="0">
      <selection activeCell="D4" sqref="D4"/>
    </sheetView>
  </sheetViews>
  <sheetFormatPr defaultRowHeight="15" x14ac:dyDescent="0.25"/>
  <sheetData>
    <row r="1" spans="1:2" x14ac:dyDescent="0.25">
      <c r="A1" s="2"/>
      <c r="B1" s="2">
        <v>0</v>
      </c>
    </row>
    <row r="2" spans="1:2" x14ac:dyDescent="0.25">
      <c r="A2" s="2" t="s">
        <v>5</v>
      </c>
      <c r="B2" s="2">
        <v>1</v>
      </c>
    </row>
    <row r="3" spans="1:2" x14ac:dyDescent="0.25">
      <c r="A3" s="2" t="s">
        <v>1</v>
      </c>
      <c r="B3" s="2">
        <v>2</v>
      </c>
    </row>
    <row r="4" spans="1:2" x14ac:dyDescent="0.25">
      <c r="A4" s="2"/>
      <c r="B4" s="2">
        <v>3</v>
      </c>
    </row>
    <row r="5" spans="1:2" x14ac:dyDescent="0.25">
      <c r="A5" s="2"/>
      <c r="B5" s="2">
        <v>4</v>
      </c>
    </row>
    <row r="6" spans="1:2" x14ac:dyDescent="0.25">
      <c r="A6" s="2"/>
      <c r="B6" s="2">
        <v>5</v>
      </c>
    </row>
    <row r="7" spans="1:2" x14ac:dyDescent="0.25">
      <c r="A7" s="2"/>
      <c r="B7" s="2">
        <v>6</v>
      </c>
    </row>
    <row r="8" spans="1:2" x14ac:dyDescent="0.25">
      <c r="A8" s="2"/>
      <c r="B8" s="2">
        <v>7</v>
      </c>
    </row>
    <row r="9" spans="1:2" x14ac:dyDescent="0.25">
      <c r="A9" s="2"/>
      <c r="B9" s="2">
        <v>8</v>
      </c>
    </row>
    <row r="10" spans="1:2" x14ac:dyDescent="0.25">
      <c r="A10" s="2"/>
      <c r="B10" s="2">
        <v>9</v>
      </c>
    </row>
    <row r="11" spans="1:2" x14ac:dyDescent="0.25">
      <c r="A11" s="2"/>
      <c r="B11" s="2">
        <v>10</v>
      </c>
    </row>
    <row r="12" spans="1:2" x14ac:dyDescent="0.25">
      <c r="A12" s="2"/>
      <c r="B12" s="2">
        <v>11</v>
      </c>
    </row>
    <row r="13" spans="1:2" x14ac:dyDescent="0.25">
      <c r="A13" s="2"/>
      <c r="B13" s="2">
        <v>12</v>
      </c>
    </row>
    <row r="14" spans="1:2" x14ac:dyDescent="0.25">
      <c r="A14" s="2"/>
      <c r="B14" s="2">
        <v>13</v>
      </c>
    </row>
    <row r="15" spans="1:2" x14ac:dyDescent="0.25">
      <c r="A15" s="2"/>
      <c r="B15" s="2">
        <v>14</v>
      </c>
    </row>
    <row r="16" spans="1:2" x14ac:dyDescent="0.25">
      <c r="A16" s="2"/>
      <c r="B16" s="2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Puntuació tècnica</vt:lpstr>
      <vt:lpstr>Full3</vt:lpstr>
      <vt:lpstr>Full2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Terrats Riera, Anna</dc:creator>
  <cp:lastModifiedBy>Sola Ortega, Carolina</cp:lastModifiedBy>
  <dcterms:created xsi:type="dcterms:W3CDTF">2023-05-11T09:26:45Z</dcterms:created>
  <dcterms:modified xsi:type="dcterms:W3CDTF">2026-06-19T11:48:23Z</dcterms:modified>
</cp:coreProperties>
</file>