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cccerdanya-my.sharepoint.com/personal/anna_admincccerdanya_onmicrosoft_com/Documents/Medi Ambient/CARLA/Abocador/13. PLECS_TERMINATOR/docs treball/"/>
    </mc:Choice>
  </mc:AlternateContent>
  <xr:revisionPtr revIDLastSave="117" documentId="8_{2877473B-7324-4216-AD82-7F356925C0F5}" xr6:coauthVersionLast="47" xr6:coauthVersionMax="47" xr10:uidLastSave="{77844B6B-6210-4374-AD45-89A635EF5DD4}"/>
  <bookViews>
    <workbookView xWindow="-108" yWindow="-108" windowWidth="41496" windowHeight="16776" xr2:uid="{DDCF4437-C2C3-4EEF-BDED-1E715F991CEF}"/>
  </bookViews>
  <sheets>
    <sheet name="Full1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F17" i="1"/>
  <c r="P19" i="1"/>
  <c r="P21" i="1" s="1"/>
  <c r="G19" i="1"/>
  <c r="S5" i="1"/>
  <c r="S4" i="1"/>
  <c r="E17" i="1" s="1"/>
  <c r="G18" i="1"/>
  <c r="G17" i="1" l="1"/>
  <c r="G6" i="1"/>
  <c r="G7" i="1"/>
  <c r="G8" i="1"/>
  <c r="G9" i="1"/>
  <c r="G10" i="1"/>
  <c r="G11" i="1"/>
  <c r="G12" i="1"/>
  <c r="G13" i="1"/>
  <c r="G14" i="1"/>
  <c r="G15" i="1"/>
  <c r="G16" i="1"/>
  <c r="G5" i="1"/>
</calcChain>
</file>

<file path=xl/sharedStrings.xml><?xml version="1.0" encoding="utf-8"?>
<sst xmlns="http://schemas.openxmlformats.org/spreadsheetml/2006/main" count="49" uniqueCount="44">
  <si>
    <t>SUBTOTAL</t>
  </si>
  <si>
    <t>TOTAL</t>
  </si>
  <si>
    <t>Tambor TM-F dents F</t>
  </si>
  <si>
    <t>Segment de laberint</t>
  </si>
  <si>
    <t>Joc de dents F cargolables (TM</t>
  </si>
  <si>
    <t>Bomba hidràulica d'engranatge planetari</t>
  </si>
  <si>
    <t>Bomba quàdruple de rodes dentades</t>
  </si>
  <si>
    <t>Bomba de pistons axials de cabal variable</t>
  </si>
  <si>
    <t>Motor de pistons axials NRS A6VW 250HA2 DSA</t>
  </si>
  <si>
    <t>Retén</t>
  </si>
  <si>
    <t>Interruptor principal de bateria amb pany</t>
  </si>
  <si>
    <t>Rodet BL-35×120×120</t>
  </si>
  <si>
    <t>Comandament a distància R/C Pocket</t>
  </si>
  <si>
    <t>Bateria 7,2 V 1100/1500 mAh</t>
  </si>
  <si>
    <t>Quantitat</t>
  </si>
  <si>
    <t>Concepte</t>
  </si>
  <si>
    <t>Preu Unitari</t>
  </si>
  <si>
    <t>Import</t>
  </si>
  <si>
    <t>Operari</t>
  </si>
  <si>
    <t>Dietes</t>
  </si>
  <si>
    <t xml:space="preserve">dies </t>
  </si>
  <si>
    <t>h/dia</t>
  </si>
  <si>
    <t>total/op</t>
  </si>
  <si>
    <t>op 1</t>
  </si>
  <si>
    <t>op 2</t>
  </si>
  <si>
    <t>hores operari</t>
  </si>
  <si>
    <t>dietes</t>
  </si>
  <si>
    <t xml:space="preserve">Desplaçament </t>
  </si>
  <si>
    <t>Transport</t>
  </si>
  <si>
    <t xml:space="preserve">Tarifa normal </t>
  </si>
  <si>
    <t xml:space="preserve">Apliquem increment pel tema desplaçament </t>
  </si>
  <si>
    <t xml:space="preserve">horaris nocturn/diurn </t>
  </si>
  <si>
    <t xml:space="preserve">dilluns </t>
  </si>
  <si>
    <t>nocturn</t>
  </si>
  <si>
    <t>diurn</t>
  </si>
  <si>
    <t>de 12 h a 20 h</t>
  </si>
  <si>
    <t>dimarts</t>
  </si>
  <si>
    <t>de 09h a 17 h</t>
  </si>
  <si>
    <t>dimecres</t>
  </si>
  <si>
    <t>dijous</t>
  </si>
  <si>
    <t>divendres</t>
  </si>
  <si>
    <t>12h a 20 h</t>
  </si>
  <si>
    <t>TOTES HORES ENTRE SETMANA I DIURNES</t>
  </si>
  <si>
    <t>IVA (21%)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</si>
</sst>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A0CA-A2DB-4983-B00A-13ABFEC28B46}">
  <dimension ref="D2:S23"/>
  <sheetViews>
    <sheetView tabSelected="1" workbookViewId="0">
      <selection activeCell="M27" sqref="M27"/>
    </sheetView>
  </sheetViews>
  <sheetFormatPr baseColWidth="10" defaultColWidth="8.88671875" defaultRowHeight="14.4" x14ac:dyDescent="0.3"/>
  <cols>
    <col min="4" max="4" width="45.6640625" customWidth="1"/>
    <col min="5" max="5" width="13.21875" customWidth="1"/>
    <col min="6" max="7" width="23.6640625" customWidth="1"/>
  </cols>
  <sheetData>
    <row r="2" spans="4:19" x14ac:dyDescent="0.3">
      <c r="P2" s="12" t="s">
        <v>25</v>
      </c>
      <c r="Q2" s="12"/>
      <c r="R2" s="12"/>
      <c r="S2" s="12"/>
    </row>
    <row r="3" spans="4:19" x14ac:dyDescent="0.3">
      <c r="Q3" t="s">
        <v>20</v>
      </c>
      <c r="R3" t="s">
        <v>21</v>
      </c>
      <c r="S3" t="s">
        <v>22</v>
      </c>
    </row>
    <row r="4" spans="4:19" x14ac:dyDescent="0.3">
      <c r="D4" s="7" t="s">
        <v>15</v>
      </c>
      <c r="E4" s="8" t="s">
        <v>14</v>
      </c>
      <c r="F4" s="8" t="s">
        <v>16</v>
      </c>
      <c r="G4" s="8" t="s">
        <v>17</v>
      </c>
      <c r="P4" t="s">
        <v>23</v>
      </c>
      <c r="Q4">
        <v>5</v>
      </c>
      <c r="R4">
        <v>8</v>
      </c>
      <c r="S4">
        <f>Q4*R4</f>
        <v>40</v>
      </c>
    </row>
    <row r="5" spans="4:19" x14ac:dyDescent="0.3">
      <c r="D5" s="3" t="s">
        <v>2</v>
      </c>
      <c r="E5" s="2">
        <v>1</v>
      </c>
      <c r="F5" s="4">
        <v>34708</v>
      </c>
      <c r="G5" s="4">
        <f>E5*F5</f>
        <v>34708</v>
      </c>
      <c r="P5" t="s">
        <v>24</v>
      </c>
      <c r="Q5">
        <v>5</v>
      </c>
      <c r="R5">
        <v>8</v>
      </c>
      <c r="S5">
        <f>Q5*R5</f>
        <v>40</v>
      </c>
    </row>
    <row r="6" spans="4:19" x14ac:dyDescent="0.3">
      <c r="D6" s="3" t="s">
        <v>3</v>
      </c>
      <c r="E6" s="2">
        <v>12</v>
      </c>
      <c r="F6" s="4">
        <v>77</v>
      </c>
      <c r="G6" s="4">
        <f t="shared" ref="G6:G15" si="0">E6*F6</f>
        <v>924</v>
      </c>
    </row>
    <row r="7" spans="4:19" x14ac:dyDescent="0.3">
      <c r="D7" s="3" t="s">
        <v>4</v>
      </c>
      <c r="E7" s="2">
        <v>1</v>
      </c>
      <c r="F7" s="4">
        <v>1410</v>
      </c>
      <c r="G7" s="4">
        <f t="shared" si="0"/>
        <v>1410</v>
      </c>
      <c r="P7" s="12" t="s">
        <v>26</v>
      </c>
      <c r="Q7" s="12"/>
      <c r="R7" s="12"/>
      <c r="S7" s="12"/>
    </row>
    <row r="8" spans="4:19" x14ac:dyDescent="0.3">
      <c r="D8" s="3" t="s">
        <v>5</v>
      </c>
      <c r="E8" s="2">
        <v>1</v>
      </c>
      <c r="F8" s="4">
        <v>455</v>
      </c>
      <c r="G8" s="4">
        <f t="shared" si="0"/>
        <v>455</v>
      </c>
      <c r="Q8" t="s">
        <v>20</v>
      </c>
    </row>
    <row r="9" spans="4:19" x14ac:dyDescent="0.3">
      <c r="D9" s="3" t="s">
        <v>6</v>
      </c>
      <c r="E9" s="2">
        <v>1</v>
      </c>
      <c r="F9" s="4">
        <v>1987</v>
      </c>
      <c r="G9" s="4">
        <f t="shared" si="0"/>
        <v>1987</v>
      </c>
      <c r="P9" t="s">
        <v>23</v>
      </c>
      <c r="Q9">
        <v>5</v>
      </c>
    </row>
    <row r="10" spans="4:19" x14ac:dyDescent="0.3">
      <c r="D10" s="3" t="s">
        <v>7</v>
      </c>
      <c r="E10" s="2">
        <v>1</v>
      </c>
      <c r="F10" s="4">
        <v>14526.15</v>
      </c>
      <c r="G10" s="4">
        <f t="shared" si="0"/>
        <v>14526.15</v>
      </c>
      <c r="P10" t="s">
        <v>24</v>
      </c>
      <c r="Q10">
        <v>5</v>
      </c>
    </row>
    <row r="11" spans="4:19" x14ac:dyDescent="0.3">
      <c r="D11" s="3" t="s">
        <v>8</v>
      </c>
      <c r="E11" s="2">
        <v>1</v>
      </c>
      <c r="F11" s="4">
        <v>14690</v>
      </c>
      <c r="G11" s="4">
        <f t="shared" si="0"/>
        <v>14690</v>
      </c>
    </row>
    <row r="12" spans="4:19" x14ac:dyDescent="0.3">
      <c r="D12" s="3" t="s">
        <v>9</v>
      </c>
      <c r="E12" s="2">
        <v>1</v>
      </c>
      <c r="F12" s="4">
        <v>2</v>
      </c>
      <c r="G12" s="4">
        <f t="shared" si="0"/>
        <v>2</v>
      </c>
      <c r="P12" t="s">
        <v>27</v>
      </c>
    </row>
    <row r="13" spans="4:19" x14ac:dyDescent="0.3">
      <c r="D13" s="3" t="s">
        <v>10</v>
      </c>
      <c r="E13" s="2">
        <v>1</v>
      </c>
      <c r="F13" s="4">
        <v>315.25</v>
      </c>
      <c r="G13" s="4">
        <f t="shared" si="0"/>
        <v>315.25</v>
      </c>
      <c r="P13" s="13">
        <v>362</v>
      </c>
    </row>
    <row r="14" spans="4:19" x14ac:dyDescent="0.3">
      <c r="D14" s="3" t="s">
        <v>11</v>
      </c>
      <c r="E14" s="2">
        <v>3</v>
      </c>
      <c r="F14" s="4">
        <v>68</v>
      </c>
      <c r="G14" s="4">
        <f t="shared" si="0"/>
        <v>204</v>
      </c>
    </row>
    <row r="15" spans="4:19" x14ac:dyDescent="0.3">
      <c r="D15" s="3" t="s">
        <v>12</v>
      </c>
      <c r="E15" s="2">
        <v>1</v>
      </c>
      <c r="F15" s="4">
        <v>5076</v>
      </c>
      <c r="G15" s="4">
        <f t="shared" si="0"/>
        <v>5076</v>
      </c>
      <c r="P15" t="s">
        <v>29</v>
      </c>
    </row>
    <row r="16" spans="4:19" x14ac:dyDescent="0.3">
      <c r="D16" s="3" t="s">
        <v>13</v>
      </c>
      <c r="E16" s="2">
        <v>1</v>
      </c>
      <c r="F16" s="4">
        <v>176</v>
      </c>
      <c r="G16" s="4">
        <f>E16*F16</f>
        <v>176</v>
      </c>
      <c r="P16">
        <v>72</v>
      </c>
    </row>
    <row r="17" spans="4:16" x14ac:dyDescent="0.3">
      <c r="D17" s="3" t="s">
        <v>18</v>
      </c>
      <c r="E17" s="2">
        <f>S4+S5</f>
        <v>80</v>
      </c>
      <c r="F17" s="4">
        <f>P18</f>
        <v>76.5</v>
      </c>
      <c r="G17" s="4">
        <f>F17*E17</f>
        <v>6120</v>
      </c>
      <c r="P17" t="s">
        <v>30</v>
      </c>
    </row>
    <row r="18" spans="4:16" x14ac:dyDescent="0.3">
      <c r="D18" s="3" t="s">
        <v>19</v>
      </c>
      <c r="E18" s="2">
        <v>10</v>
      </c>
      <c r="F18" s="4">
        <v>140</v>
      </c>
      <c r="G18" s="4">
        <f t="shared" ref="G18" si="1">F18*E18</f>
        <v>1400</v>
      </c>
      <c r="P18">
        <v>76.5</v>
      </c>
    </row>
    <row r="19" spans="4:16" x14ac:dyDescent="0.3">
      <c r="D19" s="3" t="s">
        <v>28</v>
      </c>
      <c r="E19" s="2">
        <v>1</v>
      </c>
      <c r="F19" s="4">
        <v>500</v>
      </c>
      <c r="G19" s="4">
        <f>E19*F19</f>
        <v>500</v>
      </c>
      <c r="P19">
        <f>P18-P16</f>
        <v>4.5</v>
      </c>
    </row>
    <row r="20" spans="4:16" ht="3" customHeight="1" x14ac:dyDescent="0.3">
      <c r="D20" s="5"/>
      <c r="E20" s="6"/>
      <c r="F20" s="6"/>
      <c r="G20" s="6"/>
    </row>
    <row r="21" spans="4:16" x14ac:dyDescent="0.3">
      <c r="D21" s="1" t="s">
        <v>0</v>
      </c>
      <c r="E21" s="2"/>
      <c r="F21" s="4"/>
      <c r="G21" s="4">
        <f>SUM(G5:G20)</f>
        <v>82493.399999999994</v>
      </c>
      <c r="P21">
        <f>P19*E17</f>
        <v>360</v>
      </c>
    </row>
    <row r="22" spans="4:16" x14ac:dyDescent="0.3">
      <c r="D22" s="1" t="s">
        <v>43</v>
      </c>
      <c r="E22" s="2"/>
      <c r="F22" s="4"/>
      <c r="G22" s="4">
        <f>G21*0.21</f>
        <v>17323.613999999998</v>
      </c>
    </row>
    <row r="23" spans="4:16" x14ac:dyDescent="0.3">
      <c r="D23" s="9" t="s">
        <v>1</v>
      </c>
      <c r="E23" s="10"/>
      <c r="F23" s="10"/>
      <c r="G23" s="11">
        <f>G21+G22</f>
        <v>99817.013999999996</v>
      </c>
    </row>
  </sheetData>
  <mergeCells count="2">
    <mergeCell ref="P2:S2"/>
    <mergeCell ref="P7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B864-A3CE-47A1-A7CD-4C871F8BACCA}">
  <dimension ref="A1:C14"/>
  <sheetViews>
    <sheetView workbookViewId="0">
      <selection activeCell="A13" sqref="A13"/>
    </sheetView>
  </sheetViews>
  <sheetFormatPr baseColWidth="10" defaultRowHeight="14.4" x14ac:dyDescent="0.3"/>
  <cols>
    <col min="1" max="1" width="18.88671875" bestFit="1" customWidth="1"/>
  </cols>
  <sheetData>
    <row r="1" spans="1:3" x14ac:dyDescent="0.3">
      <c r="A1" t="s">
        <v>31</v>
      </c>
    </row>
    <row r="2" spans="1:3" x14ac:dyDescent="0.3">
      <c r="B2" t="s">
        <v>34</v>
      </c>
      <c r="C2" t="s">
        <v>33</v>
      </c>
    </row>
    <row r="3" spans="1:3" x14ac:dyDescent="0.3">
      <c r="A3" t="s">
        <v>32</v>
      </c>
    </row>
    <row r="4" spans="1:3" x14ac:dyDescent="0.3">
      <c r="A4" t="s">
        <v>35</v>
      </c>
      <c r="B4">
        <v>8</v>
      </c>
    </row>
    <row r="5" spans="1:3" x14ac:dyDescent="0.3">
      <c r="A5" t="s">
        <v>36</v>
      </c>
    </row>
    <row r="6" spans="1:3" x14ac:dyDescent="0.3">
      <c r="A6" t="s">
        <v>37</v>
      </c>
      <c r="B6">
        <v>8</v>
      </c>
    </row>
    <row r="7" spans="1:3" x14ac:dyDescent="0.3">
      <c r="A7" t="s">
        <v>38</v>
      </c>
    </row>
    <row r="8" spans="1:3" x14ac:dyDescent="0.3">
      <c r="A8" t="s">
        <v>37</v>
      </c>
      <c r="B8">
        <v>8</v>
      </c>
    </row>
    <row r="9" spans="1:3" x14ac:dyDescent="0.3">
      <c r="A9" t="s">
        <v>39</v>
      </c>
    </row>
    <row r="10" spans="1:3" x14ac:dyDescent="0.3">
      <c r="A10" t="s">
        <v>37</v>
      </c>
      <c r="B10">
        <v>8</v>
      </c>
    </row>
    <row r="11" spans="1:3" x14ac:dyDescent="0.3">
      <c r="A11" t="s">
        <v>40</v>
      </c>
    </row>
    <row r="12" spans="1:3" x14ac:dyDescent="0.3">
      <c r="A12" t="s">
        <v>41</v>
      </c>
      <c r="B12">
        <v>8</v>
      </c>
    </row>
    <row r="14" spans="1:3" x14ac:dyDescent="0.3">
      <c r="A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Full1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 López</dc:creator>
  <cp:lastModifiedBy>Carla Pla</cp:lastModifiedBy>
  <dcterms:created xsi:type="dcterms:W3CDTF">2026-07-28T08:48:07Z</dcterms:created>
  <dcterms:modified xsi:type="dcterms:W3CDTF">2026-07-31T07:36:37Z</dcterms:modified>
</cp:coreProperties>
</file>