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 filterPrivacy="1"/>
  <xr:revisionPtr revIDLastSave="78" documentId="8_{D83F799A-33B9-41DA-984D-A1F40867D754}" xr6:coauthVersionLast="47" xr6:coauthVersionMax="47" xr10:uidLastSave="{212406BF-D25F-4F30-AAC7-EEA6E64B6D10}"/>
  <bookViews>
    <workbookView xWindow="-110" yWindow="-110" windowWidth="19420" windowHeight="10300" firstSheet="2" activeTab="2" xr2:uid="{00000000-000D-0000-FFFF-FFFF00000000}"/>
  </bookViews>
  <sheets>
    <sheet name="Introducció " sheetId="16" r:id="rId1"/>
    <sheet name="Oferta econòmicaInventariActual" sheetId="14" r:id="rId2"/>
    <sheet name="Oferta econòmica addicionals " sheetId="1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5" l="1"/>
  <c r="J45" i="15" s="1"/>
  <c r="I45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31" i="15"/>
  <c r="I30" i="15"/>
  <c r="I3" i="15"/>
  <c r="I4" i="15"/>
  <c r="I5" i="15"/>
  <c r="I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" i="15"/>
  <c r="J136" i="14"/>
  <c r="I136" i="14"/>
  <c r="J135" i="14"/>
  <c r="I135" i="14"/>
  <c r="J134" i="14"/>
  <c r="I134" i="14"/>
  <c r="J133" i="14"/>
  <c r="I133" i="14"/>
  <c r="J132" i="14"/>
  <c r="I132" i="14"/>
  <c r="J131" i="14"/>
  <c r="I131" i="14"/>
  <c r="J130" i="14"/>
  <c r="I130" i="14"/>
  <c r="J129" i="14"/>
  <c r="I129" i="14"/>
  <c r="J128" i="14"/>
  <c r="I128" i="14"/>
  <c r="J127" i="14"/>
  <c r="I127" i="14"/>
  <c r="J126" i="14"/>
  <c r="I126" i="14"/>
  <c r="J125" i="14"/>
  <c r="I125" i="14"/>
  <c r="J124" i="14"/>
  <c r="I124" i="14"/>
  <c r="J123" i="14"/>
  <c r="I123" i="14"/>
  <c r="J122" i="14"/>
  <c r="I122" i="14"/>
  <c r="J121" i="14"/>
  <c r="I121" i="14"/>
  <c r="J120" i="14"/>
  <c r="I120" i="14"/>
  <c r="J119" i="14"/>
  <c r="I119" i="14"/>
  <c r="J118" i="14"/>
  <c r="I118" i="14"/>
  <c r="J117" i="14"/>
  <c r="I117" i="14"/>
  <c r="J116" i="14"/>
  <c r="I116" i="14"/>
  <c r="J115" i="14"/>
  <c r="I115" i="14"/>
  <c r="J114" i="14"/>
  <c r="I114" i="14"/>
  <c r="J113" i="14"/>
  <c r="I113" i="14"/>
  <c r="J112" i="14"/>
  <c r="I112" i="14"/>
  <c r="J111" i="14"/>
  <c r="I111" i="14"/>
  <c r="J110" i="14"/>
  <c r="I110" i="14"/>
  <c r="J109" i="14"/>
  <c r="I109" i="14"/>
  <c r="J108" i="14"/>
  <c r="I108" i="14"/>
  <c r="J107" i="14"/>
  <c r="I107" i="14"/>
  <c r="J106" i="14"/>
  <c r="I106" i="14"/>
  <c r="I15" i="14"/>
  <c r="J15" i="14"/>
  <c r="I16" i="14"/>
  <c r="J16" i="14"/>
  <c r="I17" i="14"/>
  <c r="J17" i="14"/>
  <c r="I18" i="14"/>
  <c r="J18" i="14"/>
  <c r="I19" i="14"/>
  <c r="J19" i="14"/>
  <c r="I20" i="14"/>
  <c r="J20" i="14"/>
  <c r="I21" i="14"/>
  <c r="J21" i="14"/>
  <c r="I22" i="14"/>
  <c r="J22" i="14"/>
  <c r="I23" i="14"/>
  <c r="J23" i="14"/>
  <c r="I24" i="14"/>
  <c r="J24" i="14"/>
  <c r="I25" i="14"/>
  <c r="J25" i="14"/>
  <c r="I26" i="14"/>
  <c r="J26" i="14"/>
  <c r="I27" i="14"/>
  <c r="J27" i="14"/>
  <c r="I28" i="14"/>
  <c r="J28" i="14"/>
  <c r="I29" i="14"/>
  <c r="J29" i="14"/>
  <c r="I30" i="14"/>
  <c r="J30" i="14"/>
  <c r="I31" i="14"/>
  <c r="J31" i="14"/>
  <c r="I32" i="14"/>
  <c r="J32" i="14"/>
  <c r="I33" i="14"/>
  <c r="J33" i="14"/>
  <c r="I34" i="14"/>
  <c r="J34" i="14"/>
  <c r="I35" i="14"/>
  <c r="J35" i="14"/>
  <c r="I36" i="14"/>
  <c r="J36" i="14"/>
  <c r="I37" i="14"/>
  <c r="J37" i="14"/>
  <c r="I38" i="14"/>
  <c r="J38" i="14"/>
  <c r="I39" i="14"/>
  <c r="J39" i="14"/>
  <c r="I40" i="14"/>
  <c r="J40" i="14"/>
  <c r="I41" i="14"/>
  <c r="J41" i="14"/>
  <c r="I42" i="14"/>
  <c r="J42" i="14"/>
  <c r="I43" i="14"/>
  <c r="J43" i="14"/>
  <c r="I44" i="14"/>
  <c r="J44" i="14"/>
  <c r="I45" i="14"/>
  <c r="J45" i="14"/>
  <c r="I46" i="14"/>
  <c r="J46" i="14"/>
  <c r="I47" i="14"/>
  <c r="J47" i="14"/>
  <c r="I48" i="14"/>
  <c r="J48" i="14"/>
  <c r="I49" i="14"/>
  <c r="J49" i="14"/>
  <c r="I50" i="14"/>
  <c r="J50" i="14"/>
  <c r="I51" i="14"/>
  <c r="J51" i="14"/>
  <c r="I52" i="14"/>
  <c r="J52" i="14"/>
  <c r="I53" i="14"/>
  <c r="J53" i="14"/>
  <c r="I54" i="14"/>
  <c r="J54" i="14"/>
  <c r="I55" i="14"/>
  <c r="J55" i="14"/>
  <c r="I56" i="14"/>
  <c r="J56" i="14"/>
  <c r="I57" i="14"/>
  <c r="J57" i="14"/>
  <c r="I58" i="14"/>
  <c r="J58" i="14"/>
  <c r="I59" i="14"/>
  <c r="J59" i="14"/>
  <c r="I60" i="14"/>
  <c r="J60" i="14"/>
  <c r="I61" i="14"/>
  <c r="J61" i="14"/>
  <c r="I62" i="14"/>
  <c r="J62" i="14"/>
  <c r="I63" i="14"/>
  <c r="J63" i="14"/>
  <c r="I64" i="14"/>
  <c r="J64" i="14"/>
  <c r="I65" i="14"/>
  <c r="J65" i="14"/>
  <c r="I66" i="14"/>
  <c r="J66" i="14"/>
  <c r="I67" i="14"/>
  <c r="J67" i="14"/>
  <c r="I68" i="14"/>
  <c r="J68" i="14"/>
  <c r="I69" i="14"/>
  <c r="J69" i="14"/>
  <c r="I70" i="14"/>
  <c r="J70" i="14"/>
  <c r="I71" i="14"/>
  <c r="J71" i="14"/>
  <c r="I72" i="14"/>
  <c r="J72" i="14"/>
  <c r="I73" i="14"/>
  <c r="J73" i="14"/>
  <c r="I74" i="14"/>
  <c r="J74" i="14"/>
  <c r="I75" i="14"/>
  <c r="J75" i="14"/>
  <c r="I76" i="14"/>
  <c r="J76" i="14"/>
  <c r="I77" i="14"/>
  <c r="J77" i="14"/>
  <c r="I78" i="14"/>
  <c r="J78" i="14"/>
  <c r="I79" i="14"/>
  <c r="J79" i="14"/>
  <c r="I80" i="14"/>
  <c r="J80" i="14"/>
  <c r="I81" i="14"/>
  <c r="J81" i="14"/>
  <c r="I82" i="14"/>
  <c r="J82" i="14"/>
  <c r="I83" i="14"/>
  <c r="J83" i="14"/>
  <c r="I84" i="14"/>
  <c r="J84" i="14"/>
  <c r="I85" i="14"/>
  <c r="J85" i="14"/>
  <c r="I86" i="14"/>
  <c r="J86" i="14"/>
  <c r="I87" i="14"/>
  <c r="J87" i="14"/>
  <c r="I88" i="14"/>
  <c r="J88" i="14"/>
  <c r="I89" i="14"/>
  <c r="J89" i="14"/>
  <c r="I90" i="14"/>
  <c r="J90" i="14"/>
  <c r="I91" i="14"/>
  <c r="J91" i="14"/>
  <c r="I92" i="14"/>
  <c r="J92" i="14"/>
  <c r="I93" i="14"/>
  <c r="J93" i="14"/>
  <c r="I94" i="14"/>
  <c r="J94" i="14"/>
  <c r="I95" i="14"/>
  <c r="J95" i="14"/>
  <c r="I96" i="14"/>
  <c r="J96" i="14"/>
  <c r="I97" i="14"/>
  <c r="J97" i="14"/>
  <c r="I98" i="14"/>
  <c r="J98" i="14"/>
  <c r="I99" i="14"/>
  <c r="I100" i="14"/>
  <c r="I101" i="14"/>
  <c r="I102" i="14"/>
  <c r="I103" i="14"/>
  <c r="I104" i="14"/>
  <c r="I3" i="14"/>
  <c r="J3" i="14"/>
  <c r="I4" i="14"/>
  <c r="J4" i="14"/>
  <c r="I5" i="14"/>
  <c r="J5" i="14"/>
  <c r="I6" i="14"/>
  <c r="J6" i="14"/>
  <c r="I7" i="14"/>
  <c r="J7" i="14"/>
  <c r="I8" i="14"/>
  <c r="J8" i="14"/>
  <c r="I9" i="14"/>
  <c r="J9" i="14"/>
  <c r="I10" i="14"/>
  <c r="J10" i="14"/>
  <c r="I11" i="14"/>
  <c r="J11" i="14"/>
  <c r="I12" i="14"/>
  <c r="J12" i="14"/>
  <c r="I13" i="14"/>
  <c r="J13" i="14"/>
  <c r="I14" i="14"/>
  <c r="J14" i="14"/>
  <c r="I2" i="14"/>
  <c r="J2" i="14"/>
  <c r="F2" i="15" l="1"/>
  <c r="J2" i="15" s="1"/>
  <c r="F44" i="15" l="1"/>
  <c r="J44" i="15" s="1"/>
  <c r="F43" i="15"/>
  <c r="J43" i="15" s="1"/>
  <c r="F42" i="15"/>
  <c r="J42" i="15" s="1"/>
  <c r="F41" i="15"/>
  <c r="J41" i="15" s="1"/>
  <c r="F40" i="15"/>
  <c r="J40" i="15" s="1"/>
  <c r="F39" i="15"/>
  <c r="J39" i="15" s="1"/>
  <c r="F38" i="15"/>
  <c r="J38" i="15" s="1"/>
  <c r="F37" i="15"/>
  <c r="J37" i="15" s="1"/>
  <c r="F36" i="15"/>
  <c r="J36" i="15" s="1"/>
  <c r="F35" i="15"/>
  <c r="J35" i="15" s="1"/>
  <c r="F34" i="15"/>
  <c r="J34" i="15" s="1"/>
  <c r="F33" i="15"/>
  <c r="J33" i="15" s="1"/>
  <c r="F32" i="15"/>
  <c r="J32" i="15" s="1"/>
  <c r="F31" i="15"/>
  <c r="J31" i="15" s="1"/>
  <c r="F30" i="15"/>
  <c r="J30" i="15" s="1"/>
  <c r="F28" i="15"/>
  <c r="J28" i="15" s="1"/>
  <c r="F27" i="15"/>
  <c r="J27" i="15" s="1"/>
  <c r="F26" i="15"/>
  <c r="J26" i="15" s="1"/>
  <c r="F25" i="15"/>
  <c r="J25" i="15" s="1"/>
  <c r="F24" i="15"/>
  <c r="J24" i="15" s="1"/>
  <c r="F23" i="15"/>
  <c r="J23" i="15" s="1"/>
  <c r="F22" i="15"/>
  <c r="J22" i="15" s="1"/>
  <c r="F21" i="15"/>
  <c r="J21" i="15" s="1"/>
  <c r="F20" i="15"/>
  <c r="J20" i="15" s="1"/>
  <c r="F19" i="15"/>
  <c r="J19" i="15" s="1"/>
  <c r="F18" i="15"/>
  <c r="J18" i="15" s="1"/>
  <c r="F17" i="15"/>
  <c r="J17" i="15" s="1"/>
  <c r="F16" i="15"/>
  <c r="J16" i="15" s="1"/>
  <c r="F15" i="15"/>
  <c r="J15" i="15" s="1"/>
  <c r="F14" i="15"/>
  <c r="J14" i="15" s="1"/>
  <c r="F13" i="15"/>
  <c r="J13" i="15" s="1"/>
  <c r="F12" i="15"/>
  <c r="J12" i="15" s="1"/>
  <c r="F11" i="15"/>
  <c r="J11" i="15" s="1"/>
  <c r="F10" i="15"/>
  <c r="J10" i="15" s="1"/>
  <c r="F9" i="15"/>
  <c r="J9" i="15" s="1"/>
  <c r="F8" i="15"/>
  <c r="J8" i="15" s="1"/>
  <c r="F7" i="15"/>
  <c r="J7" i="15" s="1"/>
  <c r="F6" i="15"/>
  <c r="J6" i="15" s="1"/>
  <c r="F5" i="15"/>
  <c r="J5" i="15" s="1"/>
  <c r="F4" i="15"/>
  <c r="J4" i="15" s="1"/>
  <c r="F3" i="15"/>
  <c r="J3" i="15" s="1"/>
  <c r="F104" i="14"/>
  <c r="J104" i="14" s="1"/>
  <c r="F103" i="14"/>
  <c r="J103" i="14" s="1"/>
  <c r="F102" i="14"/>
  <c r="J102" i="14" s="1"/>
  <c r="F101" i="14"/>
  <c r="J101" i="14" s="1"/>
  <c r="F100" i="14"/>
  <c r="J100" i="14" s="1"/>
  <c r="F99" i="14"/>
  <c r="J99" i="14" s="1"/>
</calcChain>
</file>

<file path=xl/sharedStrings.xml><?xml version="1.0" encoding="utf-8"?>
<sst xmlns="http://schemas.openxmlformats.org/spreadsheetml/2006/main" count="399" uniqueCount="360">
  <si>
    <t>Llegenda</t>
  </si>
  <si>
    <t>En blau</t>
  </si>
  <si>
    <t>Quadres d'introducció de dades a omplir pel licitador</t>
  </si>
  <si>
    <t xml:space="preserve">En gris </t>
  </si>
  <si>
    <t>Valors calculats pel CTTI</t>
  </si>
  <si>
    <t>Corporate</t>
  </si>
  <si>
    <t>Codi Sku</t>
  </si>
  <si>
    <t>Descripció producte</t>
  </si>
  <si>
    <t>Preu MRP unitari</t>
  </si>
  <si>
    <t>sku per anys(1) o mensual(12)</t>
  </si>
  <si>
    <t>Preu MRP anual arrodonit</t>
  </si>
  <si>
    <t xml:space="preserve"> Unitats minimes</t>
  </si>
  <si>
    <t>Descompte en % sobre preu MRP unitari</t>
  </si>
  <si>
    <t>Preu final MRP unitari amb descompte</t>
  </si>
  <si>
    <t>Preu final MRP unitari anual amb descompte</t>
  </si>
  <si>
    <t>076-01776</t>
  </si>
  <si>
    <t>Project Standard ALng LSA</t>
  </si>
  <si>
    <t>125-00110</t>
  </si>
  <si>
    <t>Azure DevOps Server ALng LSA</t>
  </si>
  <si>
    <t>16A-00001</t>
  </si>
  <si>
    <t>D365 Customer Insights Sub</t>
  </si>
  <si>
    <t>16B-00001</t>
  </si>
  <si>
    <t>D365 Customer Insights Attach Sub</t>
  </si>
  <si>
    <t>1C9-00002</t>
  </si>
  <si>
    <t>M365 E5 IP &amp; Governance Sub Per User</t>
  </si>
  <si>
    <t>1O4-00001</t>
  </si>
  <si>
    <t>Power Automate Premium Sub Per User</t>
  </si>
  <si>
    <t>228-04437</t>
  </si>
  <si>
    <t>SQL Server Standard ALng LSA</t>
  </si>
  <si>
    <t>269-05623</t>
  </si>
  <si>
    <t>OfficeProPlus ALNG LicSAPk MVL</t>
  </si>
  <si>
    <t>312-02177</t>
  </si>
  <si>
    <t>Exchange Server Standard ALng LSA</t>
  </si>
  <si>
    <t>359-00960</t>
  </si>
  <si>
    <t>SQL CAL ALng LSA User CAL</t>
  </si>
  <si>
    <t>395-02412</t>
  </si>
  <si>
    <t>Exchange Server Ent ALng LSA</t>
  </si>
  <si>
    <t>3JJ-00003</t>
  </si>
  <si>
    <t>M365 AppsForEnterprise ShrdSvr ALNG SubsVL MVL Per Usr</t>
  </si>
  <si>
    <t>3R2-00002</t>
  </si>
  <si>
    <t>Entra ID P1 Sub Per User</t>
  </si>
  <si>
    <t>4ZF-00019</t>
  </si>
  <si>
    <t>Win VDA Device ALng Sub Per Device</t>
  </si>
  <si>
    <t>68B-00008</t>
  </si>
  <si>
    <t>Power BI Premium USL Sub Per User</t>
  </si>
  <si>
    <t>6BL-00001</t>
  </si>
  <si>
    <t>D365 Customer Insights Journeys T1 Interacted People Sub Add-on</t>
  </si>
  <si>
    <t>6E6-00003</t>
  </si>
  <si>
    <t>Entra ID P2 Sub Per User</t>
  </si>
  <si>
    <t>6VC-01251</t>
  </si>
  <si>
    <t>Win Remote Desktop Services CAL ALng LSA DCAL</t>
  </si>
  <si>
    <t>6VC-01252</t>
  </si>
  <si>
    <t>Win Remote Desktop Services CAL ALng LSA UCAL</t>
  </si>
  <si>
    <t>6WT-00001</t>
  </si>
  <si>
    <t>O365 Extra File Storage Sub Add-on Extra Storage 1 GB</t>
  </si>
  <si>
    <t>76N-02427</t>
  </si>
  <si>
    <t>SharePoint Enterprise CAL ALng LSA UCAL</t>
  </si>
  <si>
    <t>77D-00110</t>
  </si>
  <si>
    <t>Visual Studio Pro MSDN ALng LSA</t>
  </si>
  <si>
    <t>7AH-00282</t>
  </si>
  <si>
    <t>SfB Server Enterprise CAL ALng LSA User CAL</t>
  </si>
  <si>
    <t>7JQ-00341</t>
  </si>
  <si>
    <t>SQL Server Enterprise Core ALng LSA 2L</t>
  </si>
  <si>
    <t>7LS-00002</t>
  </si>
  <si>
    <t>Planner &amp; Project P3 Sub Per User</t>
  </si>
  <si>
    <t>7NQ-00302</t>
  </si>
  <si>
    <t>SQL Server Standard Core ALng LSA 2L</t>
  </si>
  <si>
    <t>7R7-00002</t>
  </si>
  <si>
    <t xml:space="preserve">O365 E1FromSA ShrdSvr ALNG SubsVL MVL PerUsr </t>
  </si>
  <si>
    <t>7SY-00002</t>
  </si>
  <si>
    <t>Planner &amp; Project P5 Sub Per User</t>
  </si>
  <si>
    <t>7TC-00001</t>
  </si>
  <si>
    <t>Exchange Online Kiosk Sub Per User</t>
  </si>
  <si>
    <t>83I-00001</t>
  </si>
  <si>
    <t>M365 Copilot Sub Add-on</t>
  </si>
  <si>
    <t>8F5-00001</t>
  </si>
  <si>
    <t>Power Automate Process Sub</t>
  </si>
  <si>
    <t>8KW-00001</t>
  </si>
  <si>
    <t>D365 Customer Insights User License Sub Per User</t>
  </si>
  <si>
    <t>8PA-00007</t>
  </si>
  <si>
    <t>D365 Customer Voice Sub 2K Survey Responses</t>
  </si>
  <si>
    <t>8RQ-00005</t>
  </si>
  <si>
    <t>Defender Suite FLW Sub Add-on</t>
  </si>
  <si>
    <t>8RU-00005</t>
  </si>
  <si>
    <t>Defender + Purview Suite FLW Sub Add-on</t>
  </si>
  <si>
    <t>9EA-00039</t>
  </si>
  <si>
    <t>Win Server DC Core ALng LSA 2L</t>
  </si>
  <si>
    <t>9EM-00562</t>
  </si>
  <si>
    <t>Win Server Standard Core ALng LSA 2L</t>
  </si>
  <si>
    <t>9EN-00494</t>
  </si>
  <si>
    <t>System Center Standard Core ALng LSA 2L</t>
  </si>
  <si>
    <t>9EP-00037</t>
  </si>
  <si>
    <t>System Center DC Core ALng LSA 2L</t>
  </si>
  <si>
    <t>9GS-00495</t>
  </si>
  <si>
    <t>CIS Suite Datacenter Core ALng LSA 2L</t>
  </si>
  <si>
    <t>9IL-00007</t>
  </si>
  <si>
    <t>Power BI Premium USL AO Sub Add-on</t>
  </si>
  <si>
    <t>AAA-10758</t>
  </si>
  <si>
    <t>O365 E3FromSA ShrdSvr ALNG SubsVL MVL PerUsr</t>
  </si>
  <si>
    <t>AAA-10842</t>
  </si>
  <si>
    <t>O365 E3 ShrdSvr ALNG SubsVL MVL PerUsr</t>
  </si>
  <si>
    <t>AAA-12414</t>
  </si>
  <si>
    <t>CCALBrdgO365 Alng MonthlySub Per User</t>
  </si>
  <si>
    <t>AAD-33196</t>
  </si>
  <si>
    <t>M365 E5 Unified Step UP M365 E3 Sub Per User</t>
  </si>
  <si>
    <t>AAD-33204</t>
  </si>
  <si>
    <t>M365 E3 Unified Sub Per User</t>
  </si>
  <si>
    <t>D86-01175</t>
  </si>
  <si>
    <t>Visio Standard ALng LSA</t>
  </si>
  <si>
    <t>D87-01057</t>
  </si>
  <si>
    <t>Visio Professional ALng LSA</t>
  </si>
  <si>
    <t>DDW-00003</t>
  </si>
  <si>
    <t>D365 Customer Service Sub Per User</t>
  </si>
  <si>
    <t>DGP-00003</t>
  </si>
  <si>
    <t>D365 Sales Sub Per User</t>
  </si>
  <si>
    <t>DMR-00001</t>
  </si>
  <si>
    <t>D365 Operations Sandbox T2 Sub Services Standard Acceptance Test</t>
  </si>
  <si>
    <t>EP2-04960</t>
  </si>
  <si>
    <t>Entra Suite Sub Per User</t>
  </si>
  <si>
    <t>EP2-18778</t>
  </si>
  <si>
    <t>D365 Contact Center Digital AO Sub Add-on</t>
  </si>
  <si>
    <t>EP2-18786</t>
  </si>
  <si>
    <t>D365 Customer Service Enterprise Premium Sub Per User</t>
  </si>
  <si>
    <t>H04-00232</t>
  </si>
  <si>
    <t>SharePoint Server ALng LSA</t>
  </si>
  <si>
    <t>H21-00595</t>
  </si>
  <si>
    <t>Project Server CAL ALng LSA User CAL</t>
  </si>
  <si>
    <t>H22-00479</t>
  </si>
  <si>
    <t>Project Server ALng LSA</t>
  </si>
  <si>
    <t>H30-00237</t>
  </si>
  <si>
    <t>Project Professional ALng LSA 1 Server CAL</t>
  </si>
  <si>
    <t>H51-00224</t>
  </si>
  <si>
    <t>Microsoft® SL1Programmatic-Unified US ALNG ES ProEntSrvc PSS AnnualSprtCntrct ADDON PLUS</t>
  </si>
  <si>
    <t>HJA-00774</t>
  </si>
  <si>
    <t>BizTalk Svr Branch ALng LSA 2L Core</t>
  </si>
  <si>
    <t>HWN-00002</t>
  </si>
  <si>
    <t>Visio P1 Sub Per User</t>
  </si>
  <si>
    <t>IM3-00007</t>
  </si>
  <si>
    <t>Viva Suite Sub Per User</t>
  </si>
  <si>
    <t>JFX-00003</t>
  </si>
  <si>
    <t>M365 F3 FUSL Sub Per User</t>
  </si>
  <si>
    <t>KF5-00002</t>
  </si>
  <si>
    <t>Defender O365 P1 Sub Per User</t>
  </si>
  <si>
    <t>KV3-00381</t>
  </si>
  <si>
    <t>WINENTperDVC ALNG UpgrdSAPk MVL</t>
  </si>
  <si>
    <t>KXG-00002</t>
  </si>
  <si>
    <t>Teams Shared Devices Sub Per Device</t>
  </si>
  <si>
    <t>L5D-00161</t>
  </si>
  <si>
    <t>Visual Studio Test Pro MSDN ALng LSA</t>
  </si>
  <si>
    <t>MTH-00001</t>
  </si>
  <si>
    <t>D365 Team Members Sub Per User</t>
  </si>
  <si>
    <t>MX3-00115</t>
  </si>
  <si>
    <t>Visual Studio Ent MSDN ALng LSA</t>
  </si>
  <si>
    <t>N9U-00002</t>
  </si>
  <si>
    <t>Visio P2 Sub Per User</t>
  </si>
  <si>
    <t>NK4-00002</t>
  </si>
  <si>
    <t>Power BI Pro Sub Per User</t>
  </si>
  <si>
    <t>NLZ-00002</t>
  </si>
  <si>
    <t>Intune Device P1 Sub Per Device</t>
  </si>
  <si>
    <t>PEJ-00002</t>
  </si>
  <si>
    <t>Defender Suite Sub Per User</t>
  </si>
  <si>
    <t>PGI-00268</t>
  </si>
  <si>
    <t>Exchange Ent CAL ALng LSA User CAL with Services</t>
  </si>
  <si>
    <t>PRX-00002</t>
  </si>
  <si>
    <t>Dataverse Database Capacity AO Sub</t>
  </si>
  <si>
    <t>PSG-00002</t>
  </si>
  <si>
    <t>Dataverse File Capacity AO Sub</t>
  </si>
  <si>
    <t>PSM-00002</t>
  </si>
  <si>
    <t>Dataverse Log Capacity AO Sub</t>
  </si>
  <si>
    <t>QLS-00003</t>
  </si>
  <si>
    <t>Defender Endpoint P2 Sub Per User</t>
  </si>
  <si>
    <t>RUC-00005</t>
  </si>
  <si>
    <t>D365 Customer Voice USL Sub Per User</t>
  </si>
  <si>
    <t>SEJ-00016</t>
  </si>
  <si>
    <t>Power Apps Premium Sub Per User (2000 Seat Min)</t>
  </si>
  <si>
    <t>SFJ-00001</t>
  </si>
  <si>
    <t>Power Automate Flow Sub Min 5 Licenses</t>
  </si>
  <si>
    <t>SFV-00001</t>
  </si>
  <si>
    <t>D365 Finance Sub Per User</t>
  </si>
  <si>
    <t>SYS-00001</t>
  </si>
  <si>
    <t>Copilot Studio Legacy USL Sub Per User</t>
  </si>
  <si>
    <t>T6A-00024</t>
  </si>
  <si>
    <t>O365 E1 ShrdSvr ALNG SubsVL MVL PerUsr</t>
  </si>
  <si>
    <t>TJ7-00001</t>
  </si>
  <si>
    <t>Audio Conferencing Sub</t>
  </si>
  <si>
    <t>TQA-00001</t>
  </si>
  <si>
    <t>Exchange Online P2 Sub Per User</t>
  </si>
  <si>
    <t>TRA-00047</t>
  </si>
  <si>
    <t>Exchange Online P1 Sub Per User</t>
  </si>
  <si>
    <t>TRA-00065</t>
  </si>
  <si>
    <t>Exchange Online P1 SU Exchange Online Kiosk Per User</t>
  </si>
  <si>
    <t>U5U-00016</t>
  </si>
  <si>
    <t>Intune P1 Sub AP Per User</t>
  </si>
  <si>
    <t>V0T-00001</t>
  </si>
  <si>
    <t>Clipchamp Premium Standalone Sub Per User</t>
  </si>
  <si>
    <t>V9B-00001</t>
  </si>
  <si>
    <t>Teams Rooms Pro Sub Per Device</t>
  </si>
  <si>
    <t>VQN-00002</t>
  </si>
  <si>
    <t>Power Pages Anonymous Users T1 Sub (500 User/Site/Mo)</t>
  </si>
  <si>
    <t>VQQ-00002</t>
  </si>
  <si>
    <t>Power Pages Auth Users T1 Sub (100 User/Site/Mo)</t>
  </si>
  <si>
    <t>W06-00022</t>
  </si>
  <si>
    <t>CoreCAL ALNG LicSAPk MVL DvcCAL</t>
  </si>
  <si>
    <t>WES-00001</t>
  </si>
  <si>
    <t>Power Pages Auth Users T3 Sub (1000 Units 100 User/Site/Mo Min)</t>
  </si>
  <si>
    <t>AAV-31446</t>
  </si>
  <si>
    <t>Teams Premium  Sub Per User</t>
  </si>
  <si>
    <t>YFI-00001</t>
  </si>
  <si>
    <t>Copilot Studio Sub (Messages)</t>
  </si>
  <si>
    <t>AAA-10732</t>
  </si>
  <si>
    <t>Enterprise Mobility + Security E3</t>
  </si>
  <si>
    <t>1PI-00001</t>
  </si>
  <si>
    <t>M365 F1 Sub Per User</t>
  </si>
  <si>
    <t>1S7-00015</t>
  </si>
  <si>
    <t>Dyn365EProjectOperations ShrdSvr ALNG SubsVL MVL PerUsr</t>
  </si>
  <si>
    <t>FSZ-00002</t>
  </si>
  <si>
    <t>Defender for O365 Plan 2 SubVL Per User</t>
  </si>
  <si>
    <t>LK6-00004</t>
  </si>
  <si>
    <t>Phone Sys ShrdSvr ALNG SubsVL MVL PerUsr</t>
  </si>
  <si>
    <t>S2R-00001</t>
  </si>
  <si>
    <t>Dyn365ESpplyChnMgmnt ShrdSvr ALNG SubsVL MVL PerUsr</t>
  </si>
  <si>
    <t>Educatives</t>
  </si>
  <si>
    <t xml:space="preserve">Preu MRP anual </t>
  </si>
  <si>
    <t>3R3-00001</t>
  </si>
  <si>
    <t>Entra ID P1 Edu Sub Per User</t>
  </si>
  <si>
    <t>41G-00007</t>
  </si>
  <si>
    <t>D365 Sales Premium Edu Sub Per User</t>
  </si>
  <si>
    <t>6E9-00001</t>
  </si>
  <si>
    <t>Entra ID P2 Edu Sub Per User</t>
  </si>
  <si>
    <t>WinRmtDsktpSrvcsCAL ALNG LicSAPk MVL DvcCAL</t>
  </si>
  <si>
    <t>Visual Studio Professional MSDN</t>
  </si>
  <si>
    <t>7MA-00001</t>
  </si>
  <si>
    <t>Planner &amp; Project P3 Edu Sub Per User</t>
  </si>
  <si>
    <t>SQL Server Standard Core</t>
  </si>
  <si>
    <t>7TR-00001</t>
  </si>
  <si>
    <t>Planner &amp; Project P5 Edu Sub Per User</t>
  </si>
  <si>
    <t>8UI-00001</t>
  </si>
  <si>
    <t>D365 Customer Insights Attach Edu Sub</t>
  </si>
  <si>
    <t>8UL-00001</t>
  </si>
  <si>
    <t>D365 Customer Insights Journeys T3 Interacted People Edu Sub Add-on</t>
  </si>
  <si>
    <t>Win Server Datacenter Core</t>
  </si>
  <si>
    <t>WinSvrSTDCore ALNG LicSAPk MVL 2Lic CoreLic</t>
  </si>
  <si>
    <t>AAA-72987</t>
  </si>
  <si>
    <t>WinEDUA3 ALNG SubsVL MVL PerUsr (a partir de 500 EQUS docents )</t>
  </si>
  <si>
    <t>AAD-38391</t>
  </si>
  <si>
    <t>M365 A3 Unified Edu Sub Per User</t>
  </si>
  <si>
    <t>AAD-38401</t>
  </si>
  <si>
    <t>M365 A5 Unified Edu SU M365 A3 Sub Per User</t>
  </si>
  <si>
    <t>AAU-89322</t>
  </si>
  <si>
    <t>Microsoft 365 Copilot EDU Add-on</t>
  </si>
  <si>
    <t>AAV-31455</t>
  </si>
  <si>
    <t xml:space="preserve">Teams Premium Edu </t>
  </si>
  <si>
    <t>B1B-00007</t>
  </si>
  <si>
    <t>Power BI Premium USL Edu a Sub Per User</t>
  </si>
  <si>
    <t>Visio Pro ALNG LicSAPk MVL (EDU)</t>
  </si>
  <si>
    <t>Project Server</t>
  </si>
  <si>
    <t>Project Professional</t>
  </si>
  <si>
    <t>HUQ-00001</t>
  </si>
  <si>
    <t>O365 A3 Edu Sub Per User</t>
  </si>
  <si>
    <t>LEH-00002</t>
  </si>
  <si>
    <t>EMS A3 Sub Per User</t>
  </si>
  <si>
    <t>M6K-00001</t>
  </si>
  <si>
    <t>Office 365 A1 (EDU) - gratuïta</t>
  </si>
  <si>
    <t>MTN-00001</t>
  </si>
  <si>
    <t>D365 Team Members Edu Sub Per User</t>
  </si>
  <si>
    <t>NK5-00001</t>
  </si>
  <si>
    <t>Power BI Pro Edu Sub Per User</t>
  </si>
  <si>
    <t>P4U-00001</t>
  </si>
  <si>
    <t>Visio P2 Edu Sub Per User</t>
  </si>
  <si>
    <t>R18-00095</t>
  </si>
  <si>
    <t>Win Server CAL</t>
  </si>
  <si>
    <t>SEK-00001</t>
  </si>
  <si>
    <t>Power Apps Premium Edu Sub Per User</t>
  </si>
  <si>
    <t>SFQ-00001</t>
  </si>
  <si>
    <t>Power Automate Edu Sub Per User</t>
  </si>
  <si>
    <t>V9I-00001</t>
  </si>
  <si>
    <t>Teams Rooms Pro Edu Sub Per Device</t>
  </si>
  <si>
    <t>Minimum UTS to QLF for Discount</t>
  </si>
  <si>
    <t>8RL-00005</t>
  </si>
  <si>
    <t>Pureview Suite FLW Sub Add-on</t>
  </si>
  <si>
    <t>AAV-31499</t>
  </si>
  <si>
    <t>Agent 365</t>
  </si>
  <si>
    <t>EP2-79439</t>
  </si>
  <si>
    <t>M365 E7 FUSL</t>
  </si>
  <si>
    <t>AAV-68976</t>
  </si>
  <si>
    <t>OneDrive Extra Storage AO 100GB</t>
  </si>
  <si>
    <t>I4V-00005</t>
  </si>
  <si>
    <t>W365 Ent 4vCPU/16GB/256GB Sub Per User</t>
  </si>
  <si>
    <t>8US-00001</t>
  </si>
  <si>
    <t>D365 Biz Central Essential Attach Sub Per User</t>
  </si>
  <si>
    <t>1OT-00001</t>
  </si>
  <si>
    <t>D365 Business Central Essential Sub Per User</t>
  </si>
  <si>
    <t>1OR-00001</t>
  </si>
  <si>
    <t>D365 Business Central Premium Sub Per User</t>
  </si>
  <si>
    <t>1OX-00001</t>
  </si>
  <si>
    <t>D365 Business Central Team Members Sub Per User</t>
  </si>
  <si>
    <t>EP2-18782</t>
  </si>
  <si>
    <t>D365 Contact Center Voice Sub Per User</t>
  </si>
  <si>
    <t>8KS-00001</t>
  </si>
  <si>
    <t>D365 Customer Insights Data T1 Unified People Sub Add-on</t>
  </si>
  <si>
    <t>SAM-00001</t>
  </si>
  <si>
    <t>D365 Supply Chain Management Attach Sub to D365 Base SKU Per User</t>
  </si>
  <si>
    <t>EP2-00022</t>
  </si>
  <si>
    <t>D365 Finance Premium SU D365 Finance Per User</t>
  </si>
  <si>
    <t>UUH-00001</t>
  </si>
  <si>
    <t>D365 Human Resources Attach Sub to D365 Base SKU Per User</t>
  </si>
  <si>
    <t>1SD-00014</t>
  </si>
  <si>
    <t>D365 Project Operations Attach Sub Per User</t>
  </si>
  <si>
    <t>SAT-00001</t>
  </si>
  <si>
    <t>D365 Sales Attach Sub to D365 Base SKU Per User</t>
  </si>
  <si>
    <t>SSPPS01</t>
  </si>
  <si>
    <t xml:space="preserve">SERVEIS D’ARQUITECTURA EMPRESARIAL DE TIPUS PORTFOLIO </t>
  </si>
  <si>
    <t>SSPPS02</t>
  </si>
  <si>
    <t xml:space="preserve">SERVEIS D’ARQUITECTURA EMPRESARIAL DE TIPUS FOUNDATION </t>
  </si>
  <si>
    <t>SSPPS03</t>
  </si>
  <si>
    <t>SERVEIS D’ARQUITECTURA EMPRESARIAL DE TIPUS CONNECT</t>
  </si>
  <si>
    <t>SSPPS04</t>
  </si>
  <si>
    <t xml:space="preserve">SERVEIS D’ARQUITECTURA EMPRESARIAL DE TIPUS CAPACITY </t>
  </si>
  <si>
    <t>H51-00222</t>
  </si>
  <si>
    <t>Microsoft® SL1Programmatic-Unified US ALNG ES ProEntSrvc PSS AnnualSprtCntrct ADDON</t>
  </si>
  <si>
    <t>H51-00239</t>
  </si>
  <si>
    <t>Microsoft® SL1Programmatic Unified US ALNG ES ProEntSrvc PSS AnnualSprtCntrct CORE</t>
  </si>
  <si>
    <t>H51-00242</t>
  </si>
  <si>
    <t>Microsoft® SL1Programmatic-Unified US ALNG ES ProEntSrvc PSS AnnualSprtCntrct FOUNDATION</t>
  </si>
  <si>
    <t>H51-00260</t>
  </si>
  <si>
    <t>Microsoft® SL1Programmatic-Unified US ALNG ES ProEntSrvc PSS AnnualSprtCntrct US STANDARD</t>
  </si>
  <si>
    <t>H51-00264</t>
  </si>
  <si>
    <t>Microsoft® SL1Programmatic-Unified US ALNG ES ProEntSrvc PSS AnnualSprtCntrct US PLUS</t>
  </si>
  <si>
    <t>Educació</t>
  </si>
  <si>
    <t>PYQ-00001</t>
  </si>
  <si>
    <t>Defender Suite Edu Sub Per User</t>
  </si>
  <si>
    <t>PYS-00001</t>
  </si>
  <si>
    <t>Purview Suite Edu Sub Per User</t>
  </si>
  <si>
    <t>1CH-00001</t>
  </si>
  <si>
    <t>M365 A5 eDiscovery &amp; Audit Edu Sub Per User</t>
  </si>
  <si>
    <t>1CD-00001</t>
  </si>
  <si>
    <t>M365 A5 IP &amp; Governance Edu Sub Per User</t>
  </si>
  <si>
    <t>1CG-00001</t>
  </si>
  <si>
    <t>M365 A5 Insider Risk Management Edu Sub Per User</t>
  </si>
  <si>
    <t>QLU-00002</t>
  </si>
  <si>
    <t>Defender Endpoint P2 Edu Sub Per User</t>
  </si>
  <si>
    <t>FTG-00001</t>
  </si>
  <si>
    <t>Defender O365 P2 Edu Sub Per User</t>
  </si>
  <si>
    <t xml:space="preserve">	6E9-00001</t>
  </si>
  <si>
    <t>HHL-00001</t>
  </si>
  <si>
    <t>Defender Identity Edu Sub Per User</t>
  </si>
  <si>
    <t>W76-00001</t>
  </si>
  <si>
    <t>Defender O365 P1 Edu Sub Per User</t>
  </si>
  <si>
    <t>XQK-00001</t>
  </si>
  <si>
    <t>Intune Suite Edu Sub Per User</t>
  </si>
  <si>
    <t>XQD-00001</t>
  </si>
  <si>
    <t>Intune P2 Edu Sub Per User</t>
  </si>
  <si>
    <t>ZXS-00001</t>
  </si>
  <si>
    <t>Entra ID Governance Edu Sub Per User</t>
  </si>
  <si>
    <t>6E9-00002</t>
  </si>
  <si>
    <t>Entra ID P2 Edu SU Entra ID P1 Per User</t>
  </si>
  <si>
    <t>YGB-00001</t>
  </si>
  <si>
    <t>Copilot Studio Edu Sub (Messages)</t>
  </si>
  <si>
    <t>AAD-38400</t>
  </si>
  <si>
    <t>M365 A5 Unified Edu  Sub Per 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</si>
</sst>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_ ;\-#,##0\ "/>
    <numFmt numFmtId="165" formatCode="_-* #,##0.00\ [$€-C0A]_-;\-* #,##0.00\ [$€-C0A]_-;_-* &quot;-&quot;??\ [$€-C0A]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u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theme="4" tint="0.79998168889431442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2" borderId="0" xfId="0" applyFill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4" fillId="3" borderId="0" xfId="0" applyFont="1" applyFill="1"/>
    <xf numFmtId="0" fontId="0" fillId="3" borderId="0" xfId="0" applyFill="1"/>
    <xf numFmtId="0" fontId="0" fillId="3" borderId="6" xfId="0" applyFill="1" applyBorder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/>
    </xf>
    <xf numFmtId="0" fontId="6" fillId="3" borderId="0" xfId="0" applyFont="1" applyFill="1"/>
    <xf numFmtId="0" fontId="5" fillId="3" borderId="0" xfId="0" applyFont="1" applyFill="1" applyAlignment="1">
      <alignment horizontal="center"/>
    </xf>
    <xf numFmtId="0" fontId="6" fillId="3" borderId="6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3" borderId="1" xfId="0" applyFont="1" applyFill="1" applyBorder="1" applyAlignment="1">
      <alignment horizontal="center"/>
    </xf>
    <xf numFmtId="0" fontId="0" fillId="4" borderId="10" xfId="0" applyFill="1" applyBorder="1"/>
    <xf numFmtId="0" fontId="0" fillId="3" borderId="7" xfId="0" applyFill="1" applyBorder="1"/>
    <xf numFmtId="0" fontId="0" fillId="3" borderId="8" xfId="0" applyFill="1" applyBorder="1"/>
    <xf numFmtId="0" fontId="5" fillId="3" borderId="8" xfId="0" applyFont="1" applyFill="1" applyBorder="1" applyAlignment="1">
      <alignment horizontal="center"/>
    </xf>
    <xf numFmtId="0" fontId="0" fillId="3" borderId="9" xfId="0" applyFill="1" applyBorder="1"/>
    <xf numFmtId="0" fontId="0" fillId="5" borderId="1" xfId="0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0" fillId="0" borderId="1" xfId="0" applyBorder="1"/>
    <xf numFmtId="44" fontId="0" fillId="0" borderId="1" xfId="2" applyFont="1" applyBorder="1"/>
    <xf numFmtId="164" fontId="0" fillId="0" borderId="1" xfId="0" applyNumberFormat="1" applyBorder="1"/>
    <xf numFmtId="165" fontId="0" fillId="0" borderId="14" xfId="0" applyNumberFormat="1" applyBorder="1" applyAlignment="1">
      <alignment horizontal="center"/>
    </xf>
    <xf numFmtId="0" fontId="2" fillId="5" borderId="1" xfId="0" applyFont="1" applyFill="1" applyBorder="1" applyAlignment="1">
      <alignment wrapText="1"/>
    </xf>
    <xf numFmtId="44" fontId="0" fillId="2" borderId="1" xfId="2" applyFont="1" applyFill="1" applyBorder="1"/>
    <xf numFmtId="0" fontId="8" fillId="2" borderId="12" xfId="0" applyFont="1" applyFill="1" applyBorder="1"/>
    <xf numFmtId="0" fontId="0" fillId="0" borderId="1" xfId="0" applyBorder="1" applyAlignment="1">
      <alignment horizontal="center"/>
    </xf>
    <xf numFmtId="0" fontId="0" fillId="0" borderId="12" xfId="0" applyBorder="1"/>
    <xf numFmtId="165" fontId="0" fillId="0" borderId="1" xfId="0" applyNumberFormat="1" applyBorder="1"/>
    <xf numFmtId="0" fontId="0" fillId="2" borderId="12" xfId="0" applyFill="1" applyBorder="1"/>
    <xf numFmtId="165" fontId="0" fillId="2" borderId="1" xfId="0" applyNumberFormat="1" applyFill="1" applyBorder="1"/>
    <xf numFmtId="0" fontId="0" fillId="0" borderId="15" xfId="0" applyBorder="1"/>
    <xf numFmtId="0" fontId="0" fillId="0" borderId="16" xfId="0" applyBorder="1"/>
    <xf numFmtId="0" fontId="7" fillId="0" borderId="12" xfId="0" applyFont="1" applyBorder="1"/>
    <xf numFmtId="0" fontId="7" fillId="0" borderId="1" xfId="0" applyFont="1" applyBorder="1"/>
    <xf numFmtId="44" fontId="9" fillId="0" borderId="1" xfId="0" applyNumberFormat="1" applyFont="1" applyBorder="1"/>
    <xf numFmtId="44" fontId="7" fillId="0" borderId="1" xfId="0" applyNumberFormat="1" applyFont="1" applyBorder="1"/>
    <xf numFmtId="44" fontId="7" fillId="0" borderId="1" xfId="2" applyFont="1" applyBorder="1"/>
    <xf numFmtId="0" fontId="0" fillId="2" borderId="11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4" borderId="1" xfId="0" applyFill="1" applyBorder="1"/>
    <xf numFmtId="0" fontId="3" fillId="3" borderId="1" xfId="0" applyFont="1" applyFill="1" applyBorder="1"/>
    <xf numFmtId="9" fontId="0" fillId="4" borderId="10" xfId="0" applyNumberFormat="1" applyFill="1" applyBorder="1"/>
    <xf numFmtId="0" fontId="2" fillId="5" borderId="13" xfId="0" applyFont="1" applyFill="1" applyBorder="1" applyAlignment="1">
      <alignment horizontal="center" wrapText="1"/>
    </xf>
    <xf numFmtId="44" fontId="0" fillId="7" borderId="1" xfId="0" applyNumberFormat="1" applyFill="1" applyBorder="1"/>
    <xf numFmtId="0" fontId="3" fillId="3" borderId="12" xfId="0" applyFont="1" applyFill="1" applyBorder="1"/>
    <xf numFmtId="44" fontId="10" fillId="0" borderId="1" xfId="2" applyFont="1" applyBorder="1"/>
    <xf numFmtId="0" fontId="10" fillId="0" borderId="1" xfId="0" applyFont="1" applyBorder="1"/>
    <xf numFmtId="164" fontId="10" fillId="0" borderId="1" xfId="0" applyNumberFormat="1" applyFont="1" applyBorder="1"/>
    <xf numFmtId="0" fontId="10" fillId="4" borderId="10" xfId="0" applyFont="1" applyFill="1" applyBorder="1"/>
    <xf numFmtId="44" fontId="10" fillId="7" borderId="1" xfId="0" applyNumberFormat="1" applyFont="1" applyFill="1" applyBorder="1"/>
    <xf numFmtId="0" fontId="10" fillId="0" borderId="0" xfId="0" applyFont="1"/>
    <xf numFmtId="44" fontId="11" fillId="0" borderId="1" xfId="2" applyFont="1" applyBorder="1"/>
    <xf numFmtId="0" fontId="10" fillId="0" borderId="1" xfId="0" applyFont="1" applyBorder="1" applyAlignment="1">
      <alignment horizontal="center"/>
    </xf>
    <xf numFmtId="0" fontId="10" fillId="4" borderId="1" xfId="0" applyFont="1" applyFill="1" applyBorder="1"/>
    <xf numFmtId="3" fontId="2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3">
    <cellStyle name="Moneda" xfId="2" builtinId="4"/>
    <cellStyle name="Normal" xfId="0" builtinId="0"/>
    <cellStyle name="Normal 15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4</xdr:row>
      <xdr:rowOff>161925</xdr:rowOff>
    </xdr:from>
    <xdr:to>
      <xdr:col>7</xdr:col>
      <xdr:colOff>2453309</xdr:colOff>
      <xdr:row>17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5D0D105-2FE7-453A-BBBE-1D3E4D051ADC}"/>
            </a:ext>
          </a:extLst>
        </xdr:cNvPr>
        <xdr:cNvSpPr txBox="1"/>
      </xdr:nvSpPr>
      <xdr:spPr>
        <a:xfrm>
          <a:off x="962025" y="1114425"/>
          <a:ext cx="10444784" cy="2476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lang="es-ES" sz="900" b="1" u="sng">
              <a:latin typeface="Arial" panose="020B0604020202020204" pitchFamily="34" charset="0"/>
              <a:cs typeface="Arial" panose="020B0604020202020204" pitchFamily="34" charset="0"/>
            </a:rPr>
            <a:t>Introducció</a:t>
          </a:r>
        </a:p>
        <a:p>
          <a:pPr>
            <a:lnSpc>
              <a:spcPct val="150000"/>
            </a:lnSpc>
          </a:pPr>
          <a:endParaRPr lang="es-E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 licitador haurà d'omplir totes les caselles en blau de les pestanyes </a:t>
          </a:r>
          <a:r>
            <a:rPr lang="es-ES" sz="900" b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"Oferta econòmicaInventari Actual" i</a:t>
          </a:r>
          <a:r>
            <a:rPr lang="es-ES" sz="900" b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"Oferta econòmica Addicionals </a:t>
          </a:r>
          <a:r>
            <a:rPr lang="es-ES" sz="900" b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</a:t>
          </a:r>
          <a:r>
            <a:rPr lang="es-ES" sz="900" b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que es corresponen amb els criteris avaluables de forma automàtica. </a:t>
          </a:r>
          <a:endParaRPr lang="es-ES" sz="900" b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s-ES" sz="90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 licitador no podrà modificar cap fórmula, volum, preu màxim, format, etc. </a:t>
          </a:r>
        </a:p>
        <a:p>
          <a:pPr marL="0" indent="0"/>
          <a:endParaRPr lang="es-ES" sz="90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/>
          <a:endParaRPr lang="ca-ES" sz="90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/>
          <a:endParaRPr lang="es-ES" sz="90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3</xdr:col>
      <xdr:colOff>590789</xdr:colOff>
      <xdr:row>2</xdr:row>
      <xdr:rowOff>123878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B1263127-D530-9D55-365B-6AAE829A8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23825"/>
          <a:ext cx="1714739" cy="381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94FE2-E2D7-4143-90AD-B21EEDE6B322}">
  <dimension ref="B5:I24"/>
  <sheetViews>
    <sheetView showGridLines="0" topLeftCell="A79" zoomScale="145" zoomScaleNormal="145" workbookViewId="0">
      <selection activeCell="E39" sqref="E39"/>
    </sheetView>
  </sheetViews>
  <sheetFormatPr defaultRowHeight="14.45"/>
  <cols>
    <col min="1" max="1" width="4.140625" customWidth="1"/>
    <col min="2" max="2" width="5.140625" customWidth="1"/>
    <col min="6" max="6" width="9" bestFit="1" customWidth="1"/>
    <col min="7" max="7" width="7.85546875" bestFit="1" customWidth="1"/>
    <col min="8" max="8" width="43.42578125" bestFit="1" customWidth="1"/>
  </cols>
  <sheetData>
    <row r="5" spans="2:9">
      <c r="B5" s="1"/>
      <c r="C5" s="2"/>
      <c r="D5" s="3"/>
      <c r="E5" s="3"/>
      <c r="F5" s="3"/>
      <c r="G5" s="3"/>
      <c r="H5" s="3"/>
      <c r="I5" s="4"/>
    </row>
    <row r="6" spans="2:9" ht="23.45">
      <c r="B6" s="1"/>
      <c r="C6" s="5"/>
      <c r="D6" s="6"/>
      <c r="E6" s="7"/>
      <c r="F6" s="7"/>
      <c r="G6" s="7"/>
      <c r="H6" s="7"/>
      <c r="I6" s="8"/>
    </row>
    <row r="7" spans="2:9">
      <c r="B7" s="1"/>
      <c r="C7" s="5"/>
      <c r="D7" s="7"/>
      <c r="E7" s="7"/>
      <c r="F7" s="7"/>
      <c r="G7" s="7"/>
      <c r="H7" s="7"/>
      <c r="I7" s="8"/>
    </row>
    <row r="8" spans="2:9">
      <c r="B8" s="1"/>
      <c r="C8" s="5"/>
      <c r="D8" s="9"/>
      <c r="E8" s="9"/>
      <c r="F8" s="9"/>
      <c r="G8" s="9"/>
      <c r="H8" s="9"/>
      <c r="I8" s="8"/>
    </row>
    <row r="9" spans="2:9">
      <c r="B9" s="1"/>
      <c r="C9" s="5"/>
      <c r="D9" s="9"/>
      <c r="E9" s="9"/>
      <c r="F9" s="9"/>
      <c r="G9" s="9"/>
      <c r="H9" s="9"/>
      <c r="I9" s="8"/>
    </row>
    <row r="10" spans="2:9">
      <c r="B10" s="1"/>
      <c r="C10" s="5"/>
      <c r="D10" s="7"/>
      <c r="E10" s="7"/>
      <c r="F10" s="7"/>
      <c r="G10" s="7"/>
      <c r="H10" s="7"/>
      <c r="I10" s="8"/>
    </row>
    <row r="11" spans="2:9">
      <c r="B11" s="1"/>
      <c r="C11" s="5"/>
      <c r="D11" s="7"/>
      <c r="E11" s="7"/>
      <c r="F11" s="7"/>
      <c r="G11" s="7"/>
      <c r="H11" s="7"/>
      <c r="I11" s="8"/>
    </row>
    <row r="12" spans="2:9">
      <c r="B12" s="1"/>
      <c r="C12" s="5"/>
      <c r="D12" s="9"/>
      <c r="E12" s="9"/>
      <c r="F12" s="9"/>
      <c r="G12" s="9"/>
      <c r="H12" s="9"/>
      <c r="I12" s="8"/>
    </row>
    <row r="13" spans="2:9">
      <c r="B13" s="1"/>
      <c r="C13" s="5"/>
      <c r="D13" s="9"/>
      <c r="E13" s="9"/>
      <c r="F13" s="9"/>
      <c r="G13" s="9"/>
      <c r="H13" s="9"/>
      <c r="I13" s="8"/>
    </row>
    <row r="14" spans="2:9">
      <c r="B14" s="1"/>
      <c r="C14" s="5"/>
      <c r="D14" s="10"/>
      <c r="E14" s="7"/>
      <c r="F14" s="7"/>
      <c r="G14" s="7"/>
      <c r="H14" s="7"/>
      <c r="I14" s="8"/>
    </row>
    <row r="15" spans="2:9">
      <c r="B15" s="1"/>
      <c r="C15" s="5"/>
      <c r="D15" s="7"/>
      <c r="E15" s="7"/>
      <c r="F15" s="7"/>
      <c r="G15" s="7"/>
      <c r="H15" s="7"/>
      <c r="I15" s="8"/>
    </row>
    <row r="16" spans="2:9">
      <c r="B16" s="1"/>
      <c r="C16" s="5"/>
      <c r="D16" s="7"/>
      <c r="E16" s="7"/>
      <c r="F16" s="7"/>
      <c r="G16" s="7"/>
      <c r="H16" s="7"/>
      <c r="I16" s="8"/>
    </row>
    <row r="17" spans="2:9" ht="18.600000000000001">
      <c r="B17" s="1"/>
      <c r="C17" s="5"/>
      <c r="D17" s="7"/>
      <c r="E17" s="7"/>
      <c r="F17" s="11"/>
      <c r="G17" s="12"/>
      <c r="H17" s="7"/>
      <c r="I17" s="13"/>
    </row>
    <row r="18" spans="2:9" ht="18.600000000000001">
      <c r="B18" s="1"/>
      <c r="C18" s="5"/>
      <c r="D18" s="7"/>
      <c r="E18" s="7"/>
      <c r="F18" s="11"/>
      <c r="G18" s="12"/>
      <c r="H18" s="7"/>
      <c r="I18" s="13"/>
    </row>
    <row r="19" spans="2:9" ht="18.600000000000001">
      <c r="B19" s="1"/>
      <c r="C19" s="5"/>
      <c r="D19" s="7"/>
      <c r="E19" s="7"/>
      <c r="F19" s="14" t="s">
        <v>0</v>
      </c>
      <c r="G19" s="12"/>
      <c r="H19" s="7"/>
      <c r="I19" s="8"/>
    </row>
    <row r="20" spans="2:9">
      <c r="B20" s="1"/>
      <c r="C20" s="5"/>
      <c r="D20" s="7"/>
      <c r="E20" s="7"/>
      <c r="F20" s="47"/>
      <c r="G20" s="16" t="s">
        <v>1</v>
      </c>
      <c r="H20" s="48" t="s">
        <v>2</v>
      </c>
      <c r="I20" s="8"/>
    </row>
    <row r="21" spans="2:9">
      <c r="B21" s="1"/>
      <c r="C21" s="5"/>
      <c r="D21" s="11"/>
      <c r="E21" s="11"/>
      <c r="F21" s="51"/>
      <c r="G21" s="16" t="s">
        <v>3</v>
      </c>
      <c r="H21" s="52" t="s">
        <v>4</v>
      </c>
      <c r="I21" s="8"/>
    </row>
    <row r="22" spans="2:9" ht="18.600000000000001">
      <c r="B22" s="1"/>
      <c r="C22" s="5"/>
      <c r="D22" s="11"/>
      <c r="E22" s="11"/>
      <c r="F22" s="12"/>
      <c r="G22" s="7"/>
      <c r="H22" s="7"/>
      <c r="I22" s="8"/>
    </row>
    <row r="23" spans="2:9" ht="18.600000000000001">
      <c r="B23" s="1"/>
      <c r="C23" s="5"/>
      <c r="D23" s="7"/>
      <c r="E23" s="11"/>
      <c r="F23" s="12"/>
      <c r="G23" s="7"/>
      <c r="H23" s="7"/>
      <c r="I23" s="8"/>
    </row>
    <row r="24" spans="2:9" ht="18.600000000000001">
      <c r="B24" s="1"/>
      <c r="C24" s="18"/>
      <c r="D24" s="19"/>
      <c r="E24" s="19"/>
      <c r="F24" s="20"/>
      <c r="G24" s="19"/>
      <c r="H24" s="19"/>
      <c r="I24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76054-D36D-4E09-9C95-3C239A9ECD69}">
  <dimension ref="A1:K136"/>
  <sheetViews>
    <sheetView topLeftCell="A132" zoomScale="120" zoomScaleNormal="120" workbookViewId="0">
      <selection activeCell="D6" sqref="D6"/>
    </sheetView>
  </sheetViews>
  <sheetFormatPr defaultRowHeight="14.45"/>
  <cols>
    <col min="1" max="1" width="13" customWidth="1"/>
    <col min="2" max="2" width="21.85546875" bestFit="1" customWidth="1"/>
    <col min="3" max="3" width="69.7109375" customWidth="1"/>
    <col min="4" max="4" width="13.5703125" bestFit="1" customWidth="1"/>
    <col min="5" max="5" width="11" customWidth="1"/>
    <col min="6" max="6" width="13.5703125" bestFit="1" customWidth="1"/>
    <col min="7" max="7" width="11.28515625" customWidth="1"/>
    <col min="8" max="8" width="14.28515625" customWidth="1"/>
    <col min="9" max="9" width="17.5703125" customWidth="1"/>
    <col min="10" max="10" width="20.28515625" customWidth="1"/>
  </cols>
  <sheetData>
    <row r="1" spans="1:10" ht="59.25" customHeight="1">
      <c r="A1" s="22" t="s">
        <v>5</v>
      </c>
      <c r="B1" s="22" t="s">
        <v>6</v>
      </c>
      <c r="C1" s="23" t="s">
        <v>7</v>
      </c>
      <c r="D1" s="24" t="s">
        <v>8</v>
      </c>
      <c r="E1" s="24" t="s">
        <v>9</v>
      </c>
      <c r="F1" s="24" t="s">
        <v>10</v>
      </c>
      <c r="G1" s="24" t="s">
        <v>11</v>
      </c>
      <c r="H1" s="24" t="s">
        <v>12</v>
      </c>
      <c r="I1" s="50" t="s">
        <v>13</v>
      </c>
      <c r="J1" s="50" t="s">
        <v>14</v>
      </c>
    </row>
    <row r="2" spans="1:10">
      <c r="A2" s="66"/>
      <c r="B2" s="25" t="s">
        <v>15</v>
      </c>
      <c r="C2" s="25" t="s">
        <v>16</v>
      </c>
      <c r="D2" s="26">
        <v>251.5</v>
      </c>
      <c r="E2" s="25">
        <v>1</v>
      </c>
      <c r="F2" s="26">
        <v>251.5</v>
      </c>
      <c r="G2" s="27"/>
      <c r="H2" s="49"/>
      <c r="I2" s="51">
        <f>ROUND(D2-D2*H2,2)</f>
        <v>251.5</v>
      </c>
      <c r="J2" s="51">
        <f>ROUND(F2-F2*H2,2)</f>
        <v>251.5</v>
      </c>
    </row>
    <row r="3" spans="1:10">
      <c r="A3" s="67"/>
      <c r="B3" s="25" t="s">
        <v>17</v>
      </c>
      <c r="C3" s="25" t="s">
        <v>18</v>
      </c>
      <c r="D3" s="26">
        <v>106.39</v>
      </c>
      <c r="E3" s="25">
        <v>1</v>
      </c>
      <c r="F3" s="26">
        <v>106.39</v>
      </c>
      <c r="G3" s="27"/>
      <c r="H3" s="17"/>
      <c r="I3" s="51">
        <f t="shared" ref="I3:I15" si="0">ROUND(D3-D3*H3,2)</f>
        <v>106.39</v>
      </c>
      <c r="J3" s="51">
        <f t="shared" ref="J3:J15" si="1">ROUND(F3-F3*H3,2)</f>
        <v>106.39</v>
      </c>
    </row>
    <row r="4" spans="1:10">
      <c r="A4" s="67"/>
      <c r="B4" s="25" t="s">
        <v>19</v>
      </c>
      <c r="C4" s="25" t="s">
        <v>20</v>
      </c>
      <c r="D4" s="26">
        <v>1638.55</v>
      </c>
      <c r="E4" s="25">
        <v>12</v>
      </c>
      <c r="F4" s="26">
        <v>19662.599999999999</v>
      </c>
      <c r="G4" s="27"/>
      <c r="H4" s="17"/>
      <c r="I4" s="51">
        <f t="shared" si="0"/>
        <v>1638.55</v>
      </c>
      <c r="J4" s="51">
        <f t="shared" si="1"/>
        <v>19662.599999999999</v>
      </c>
    </row>
    <row r="5" spans="1:10">
      <c r="A5" s="67"/>
      <c r="B5" s="25" t="s">
        <v>21</v>
      </c>
      <c r="C5" s="25" t="s">
        <v>22</v>
      </c>
      <c r="D5" s="26">
        <v>935.79</v>
      </c>
      <c r="E5" s="25">
        <v>12</v>
      </c>
      <c r="F5" s="26">
        <v>11229.48</v>
      </c>
      <c r="G5" s="27"/>
      <c r="H5" s="17"/>
      <c r="I5" s="51">
        <f t="shared" si="0"/>
        <v>935.79</v>
      </c>
      <c r="J5" s="51">
        <f t="shared" si="1"/>
        <v>11229.48</v>
      </c>
    </row>
    <row r="6" spans="1:10">
      <c r="A6" s="67"/>
      <c r="B6" s="25" t="s">
        <v>23</v>
      </c>
      <c r="C6" s="25" t="s">
        <v>24</v>
      </c>
      <c r="D6" s="26">
        <v>6.74</v>
      </c>
      <c r="E6" s="25">
        <v>12</v>
      </c>
      <c r="F6" s="26">
        <v>80.88</v>
      </c>
      <c r="G6" s="27"/>
      <c r="H6" s="17"/>
      <c r="I6" s="51">
        <f t="shared" si="0"/>
        <v>6.74</v>
      </c>
      <c r="J6" s="51">
        <f t="shared" si="1"/>
        <v>80.88</v>
      </c>
    </row>
    <row r="7" spans="1:10">
      <c r="A7" s="67"/>
      <c r="B7" s="25" t="s">
        <v>25</v>
      </c>
      <c r="C7" s="25" t="s">
        <v>26</v>
      </c>
      <c r="D7" s="26">
        <v>14.46</v>
      </c>
      <c r="E7" s="25">
        <v>12</v>
      </c>
      <c r="F7" s="26">
        <v>173.52</v>
      </c>
      <c r="G7" s="27"/>
      <c r="H7" s="17"/>
      <c r="I7" s="51">
        <f t="shared" si="0"/>
        <v>14.46</v>
      </c>
      <c r="J7" s="51">
        <f t="shared" si="1"/>
        <v>173.52</v>
      </c>
    </row>
    <row r="8" spans="1:10">
      <c r="A8" s="67"/>
      <c r="B8" s="25" t="s">
        <v>27</v>
      </c>
      <c r="C8" s="25" t="s">
        <v>28</v>
      </c>
      <c r="D8" s="26">
        <v>267.58999999999997</v>
      </c>
      <c r="E8" s="25">
        <v>1</v>
      </c>
      <c r="F8" s="26">
        <v>267.58999999999997</v>
      </c>
      <c r="G8" s="27">
        <v>152</v>
      </c>
      <c r="H8" s="17"/>
      <c r="I8" s="51">
        <f t="shared" si="0"/>
        <v>267.58999999999997</v>
      </c>
      <c r="J8" s="51">
        <f t="shared" si="1"/>
        <v>267.58999999999997</v>
      </c>
    </row>
    <row r="9" spans="1:10">
      <c r="A9" s="67"/>
      <c r="B9" s="25" t="s">
        <v>29</v>
      </c>
      <c r="C9" s="25" t="s">
        <v>30</v>
      </c>
      <c r="D9" s="26">
        <v>152.04</v>
      </c>
      <c r="E9" s="25">
        <v>1</v>
      </c>
      <c r="F9" s="26">
        <v>152.04</v>
      </c>
      <c r="G9" s="27"/>
      <c r="H9" s="17"/>
      <c r="I9" s="51">
        <f t="shared" si="0"/>
        <v>152.04</v>
      </c>
      <c r="J9" s="51">
        <f t="shared" si="1"/>
        <v>152.04</v>
      </c>
    </row>
    <row r="10" spans="1:10">
      <c r="A10" s="67"/>
      <c r="B10" s="25" t="s">
        <v>31</v>
      </c>
      <c r="C10" s="25" t="s">
        <v>32</v>
      </c>
      <c r="D10" s="26">
        <v>273.11</v>
      </c>
      <c r="E10" s="25">
        <v>1</v>
      </c>
      <c r="F10" s="26">
        <v>273.11</v>
      </c>
      <c r="G10" s="27"/>
      <c r="H10" s="17"/>
      <c r="I10" s="51">
        <f t="shared" si="0"/>
        <v>273.11</v>
      </c>
      <c r="J10" s="51">
        <f t="shared" si="1"/>
        <v>273.11</v>
      </c>
    </row>
    <row r="11" spans="1:10">
      <c r="A11" s="67"/>
      <c r="B11" s="25" t="s">
        <v>33</v>
      </c>
      <c r="C11" s="25" t="s">
        <v>34</v>
      </c>
      <c r="D11" s="26">
        <v>62.28</v>
      </c>
      <c r="E11" s="25">
        <v>1</v>
      </c>
      <c r="F11" s="26">
        <v>62.28</v>
      </c>
      <c r="G11" s="27">
        <v>1103</v>
      </c>
      <c r="H11" s="17"/>
      <c r="I11" s="51">
        <f t="shared" si="0"/>
        <v>62.28</v>
      </c>
      <c r="J11" s="51">
        <f t="shared" si="1"/>
        <v>62.28</v>
      </c>
    </row>
    <row r="12" spans="1:10">
      <c r="A12" s="67"/>
      <c r="B12" s="25" t="s">
        <v>35</v>
      </c>
      <c r="C12" s="25" t="s">
        <v>36</v>
      </c>
      <c r="D12" s="26">
        <v>1562.61</v>
      </c>
      <c r="E12" s="25">
        <v>1</v>
      </c>
      <c r="F12" s="26">
        <v>1562.61</v>
      </c>
      <c r="G12" s="27"/>
      <c r="H12" s="17"/>
      <c r="I12" s="51">
        <f t="shared" si="0"/>
        <v>1562.61</v>
      </c>
      <c r="J12" s="51">
        <f t="shared" si="1"/>
        <v>1562.61</v>
      </c>
    </row>
    <row r="13" spans="1:10">
      <c r="A13" s="67"/>
      <c r="B13" s="25" t="s">
        <v>37</v>
      </c>
      <c r="C13" s="25" t="s">
        <v>38</v>
      </c>
      <c r="D13" s="26">
        <v>11.55</v>
      </c>
      <c r="E13" s="25">
        <v>12</v>
      </c>
      <c r="F13" s="26">
        <v>138.6</v>
      </c>
      <c r="G13" s="27">
        <v>25408</v>
      </c>
      <c r="H13" s="17"/>
      <c r="I13" s="51">
        <f t="shared" si="0"/>
        <v>11.55</v>
      </c>
      <c r="J13" s="51">
        <f t="shared" si="1"/>
        <v>138.6</v>
      </c>
    </row>
    <row r="14" spans="1:10">
      <c r="A14" s="67"/>
      <c r="B14" s="25" t="s">
        <v>39</v>
      </c>
      <c r="C14" s="25" t="s">
        <v>40</v>
      </c>
      <c r="D14" s="26">
        <v>5.79</v>
      </c>
      <c r="E14" s="25">
        <v>12</v>
      </c>
      <c r="F14" s="26">
        <v>69.48</v>
      </c>
      <c r="G14" s="27"/>
      <c r="H14" s="17"/>
      <c r="I14" s="51">
        <f t="shared" si="0"/>
        <v>5.79</v>
      </c>
      <c r="J14" s="51">
        <f t="shared" si="1"/>
        <v>69.48</v>
      </c>
    </row>
    <row r="15" spans="1:10">
      <c r="A15" s="67"/>
      <c r="B15" s="25" t="s">
        <v>41</v>
      </c>
      <c r="C15" s="25" t="s">
        <v>42</v>
      </c>
      <c r="D15" s="26">
        <v>10.8</v>
      </c>
      <c r="E15" s="25">
        <v>12</v>
      </c>
      <c r="F15" s="26">
        <v>129.6</v>
      </c>
      <c r="G15" s="27"/>
      <c r="H15" s="17"/>
      <c r="I15" s="51">
        <f t="shared" si="0"/>
        <v>10.8</v>
      </c>
      <c r="J15" s="51">
        <f t="shared" si="1"/>
        <v>129.6</v>
      </c>
    </row>
    <row r="16" spans="1:10">
      <c r="A16" s="67"/>
      <c r="B16" s="25" t="s">
        <v>43</v>
      </c>
      <c r="C16" s="25" t="s">
        <v>44</v>
      </c>
      <c r="D16" s="26">
        <v>15.44</v>
      </c>
      <c r="E16" s="25">
        <v>12</v>
      </c>
      <c r="F16" s="26">
        <v>185.28</v>
      </c>
      <c r="G16" s="27">
        <v>147</v>
      </c>
      <c r="H16" s="17"/>
      <c r="I16" s="51">
        <f t="shared" ref="I16:I79" si="2">ROUND(D16-D16*H16,2)</f>
        <v>15.44</v>
      </c>
      <c r="J16" s="51">
        <f t="shared" ref="J16:J79" si="3">ROUND(F16-F16*H16,2)</f>
        <v>185.28</v>
      </c>
    </row>
    <row r="17" spans="1:10">
      <c r="A17" s="67"/>
      <c r="B17" s="25" t="s">
        <v>45</v>
      </c>
      <c r="C17" s="25" t="s">
        <v>46</v>
      </c>
      <c r="D17" s="26">
        <v>233.95</v>
      </c>
      <c r="E17" s="25">
        <v>12</v>
      </c>
      <c r="F17" s="26">
        <v>2807.4</v>
      </c>
      <c r="G17" s="27"/>
      <c r="H17" s="17"/>
      <c r="I17" s="51">
        <f t="shared" si="2"/>
        <v>233.95</v>
      </c>
      <c r="J17" s="51">
        <f t="shared" si="3"/>
        <v>2807.4</v>
      </c>
    </row>
    <row r="18" spans="1:10">
      <c r="A18" s="67"/>
      <c r="B18" s="25" t="s">
        <v>47</v>
      </c>
      <c r="C18" s="25" t="s">
        <v>48</v>
      </c>
      <c r="D18" s="26">
        <v>7.7</v>
      </c>
      <c r="E18" s="25">
        <v>12</v>
      </c>
      <c r="F18" s="26">
        <v>92.4</v>
      </c>
      <c r="G18" s="27"/>
      <c r="H18" s="17"/>
      <c r="I18" s="51">
        <f t="shared" si="2"/>
        <v>7.7</v>
      </c>
      <c r="J18" s="51">
        <f t="shared" si="3"/>
        <v>92.4</v>
      </c>
    </row>
    <row r="19" spans="1:10">
      <c r="A19" s="67"/>
      <c r="B19" s="25" t="s">
        <v>49</v>
      </c>
      <c r="C19" s="25" t="s">
        <v>50</v>
      </c>
      <c r="D19" s="26">
        <v>50.8</v>
      </c>
      <c r="E19" s="25">
        <v>1</v>
      </c>
      <c r="F19" s="26">
        <v>50.8</v>
      </c>
      <c r="G19" s="27">
        <v>482</v>
      </c>
      <c r="H19" s="17"/>
      <c r="I19" s="51">
        <f t="shared" si="2"/>
        <v>50.8</v>
      </c>
      <c r="J19" s="51">
        <f t="shared" si="3"/>
        <v>50.8</v>
      </c>
    </row>
    <row r="20" spans="1:10">
      <c r="A20" s="67"/>
      <c r="B20" s="25" t="s">
        <v>51</v>
      </c>
      <c r="C20" s="25" t="s">
        <v>52</v>
      </c>
      <c r="D20" s="26">
        <v>50.8</v>
      </c>
      <c r="E20" s="25">
        <v>1</v>
      </c>
      <c r="F20" s="26">
        <v>50.8</v>
      </c>
      <c r="G20" s="27">
        <v>4911</v>
      </c>
      <c r="H20" s="17"/>
      <c r="I20" s="51">
        <f t="shared" si="2"/>
        <v>50.8</v>
      </c>
      <c r="J20" s="51">
        <f t="shared" si="3"/>
        <v>50.8</v>
      </c>
    </row>
    <row r="21" spans="1:10">
      <c r="A21" s="67"/>
      <c r="B21" s="25" t="s">
        <v>53</v>
      </c>
      <c r="C21" s="25" t="s">
        <v>54</v>
      </c>
      <c r="D21" s="26">
        <v>0.19</v>
      </c>
      <c r="E21" s="25">
        <v>12</v>
      </c>
      <c r="F21" s="26">
        <v>2.2799999999999998</v>
      </c>
      <c r="G21" s="27"/>
      <c r="H21" s="17"/>
      <c r="I21" s="51">
        <f t="shared" si="2"/>
        <v>0.19</v>
      </c>
      <c r="J21" s="51">
        <f t="shared" si="3"/>
        <v>2.2799999999999998</v>
      </c>
    </row>
    <row r="22" spans="1:10">
      <c r="A22" s="67"/>
      <c r="B22" s="25" t="s">
        <v>55</v>
      </c>
      <c r="C22" s="25" t="s">
        <v>56</v>
      </c>
      <c r="D22" s="26">
        <v>41.65</v>
      </c>
      <c r="E22" s="25">
        <v>1</v>
      </c>
      <c r="F22" s="26">
        <v>41.65</v>
      </c>
      <c r="G22" s="27"/>
      <c r="H22" s="17"/>
      <c r="I22" s="51">
        <f t="shared" si="2"/>
        <v>41.65</v>
      </c>
      <c r="J22" s="51">
        <f t="shared" si="3"/>
        <v>41.65</v>
      </c>
    </row>
    <row r="23" spans="1:10">
      <c r="A23" s="67"/>
      <c r="B23" s="25" t="s">
        <v>57</v>
      </c>
      <c r="C23" s="25" t="s">
        <v>58</v>
      </c>
      <c r="D23" s="26">
        <v>350.14</v>
      </c>
      <c r="E23" s="25">
        <v>1</v>
      </c>
      <c r="F23" s="26">
        <v>350.14</v>
      </c>
      <c r="G23" s="27"/>
      <c r="H23" s="17"/>
      <c r="I23" s="51">
        <f t="shared" si="2"/>
        <v>350.14</v>
      </c>
      <c r="J23" s="51">
        <f t="shared" si="3"/>
        <v>350.14</v>
      </c>
    </row>
    <row r="24" spans="1:10">
      <c r="A24" s="67"/>
      <c r="B24" s="25" t="s">
        <v>59</v>
      </c>
      <c r="C24" s="25" t="s">
        <v>60</v>
      </c>
      <c r="D24" s="26">
        <v>53.93</v>
      </c>
      <c r="E24" s="25">
        <v>1</v>
      </c>
      <c r="F24" s="26">
        <v>53.93</v>
      </c>
      <c r="G24" s="27"/>
      <c r="H24" s="17"/>
      <c r="I24" s="51">
        <f t="shared" si="2"/>
        <v>53.93</v>
      </c>
      <c r="J24" s="51">
        <f t="shared" si="3"/>
        <v>53.93</v>
      </c>
    </row>
    <row r="25" spans="1:10">
      <c r="A25" s="67"/>
      <c r="B25" s="25" t="s">
        <v>61</v>
      </c>
      <c r="C25" s="25" t="s">
        <v>62</v>
      </c>
      <c r="D25" s="26">
        <v>4097.8</v>
      </c>
      <c r="E25" s="25">
        <v>1</v>
      </c>
      <c r="F25" s="26">
        <v>4097.8</v>
      </c>
      <c r="G25" s="27">
        <v>22</v>
      </c>
      <c r="H25" s="17"/>
      <c r="I25" s="51">
        <f t="shared" si="2"/>
        <v>4097.8</v>
      </c>
      <c r="J25" s="51">
        <f t="shared" si="3"/>
        <v>4097.8</v>
      </c>
    </row>
    <row r="26" spans="1:10">
      <c r="A26" s="67"/>
      <c r="B26" s="25" t="s">
        <v>63</v>
      </c>
      <c r="C26" s="25" t="s">
        <v>64</v>
      </c>
      <c r="D26" s="26">
        <v>23.14</v>
      </c>
      <c r="E26" s="25">
        <v>12</v>
      </c>
      <c r="F26" s="26">
        <v>277.68</v>
      </c>
      <c r="G26" s="27"/>
      <c r="H26" s="17"/>
      <c r="I26" s="51">
        <f t="shared" si="2"/>
        <v>23.14</v>
      </c>
      <c r="J26" s="51">
        <f t="shared" si="3"/>
        <v>277.68</v>
      </c>
    </row>
    <row r="27" spans="1:10">
      <c r="A27" s="67"/>
      <c r="B27" s="25" t="s">
        <v>65</v>
      </c>
      <c r="C27" s="25" t="s">
        <v>66</v>
      </c>
      <c r="D27" s="26">
        <v>1068.6300000000001</v>
      </c>
      <c r="E27" s="25">
        <v>1</v>
      </c>
      <c r="F27" s="26">
        <v>1068.6300000000001</v>
      </c>
      <c r="G27" s="27">
        <v>244</v>
      </c>
      <c r="H27" s="17"/>
      <c r="I27" s="51">
        <f t="shared" si="2"/>
        <v>1068.6300000000001</v>
      </c>
      <c r="J27" s="51">
        <f t="shared" si="3"/>
        <v>1068.6300000000001</v>
      </c>
    </row>
    <row r="28" spans="1:10">
      <c r="A28" s="67"/>
      <c r="B28" s="25" t="s">
        <v>67</v>
      </c>
      <c r="C28" s="25" t="s">
        <v>68</v>
      </c>
      <c r="D28" s="26">
        <v>4.28</v>
      </c>
      <c r="E28" s="25">
        <v>12</v>
      </c>
      <c r="F28" s="26">
        <v>51.36</v>
      </c>
      <c r="G28" s="27">
        <v>12577</v>
      </c>
      <c r="H28" s="17"/>
      <c r="I28" s="51">
        <f t="shared" si="2"/>
        <v>4.28</v>
      </c>
      <c r="J28" s="51">
        <f t="shared" si="3"/>
        <v>51.36</v>
      </c>
    </row>
    <row r="29" spans="1:10">
      <c r="A29" s="67"/>
      <c r="B29" s="25" t="s">
        <v>69</v>
      </c>
      <c r="C29" s="25" t="s">
        <v>70</v>
      </c>
      <c r="D29" s="26">
        <v>23.14</v>
      </c>
      <c r="E29" s="25">
        <v>12</v>
      </c>
      <c r="F29" s="26">
        <v>277.68</v>
      </c>
      <c r="G29" s="27"/>
      <c r="H29" s="17"/>
      <c r="I29" s="51">
        <f t="shared" si="2"/>
        <v>23.14</v>
      </c>
      <c r="J29" s="51">
        <f t="shared" si="3"/>
        <v>277.68</v>
      </c>
    </row>
    <row r="30" spans="1:10">
      <c r="A30" s="67"/>
      <c r="B30" s="25" t="s">
        <v>71</v>
      </c>
      <c r="C30" s="25" t="s">
        <v>72</v>
      </c>
      <c r="D30" s="26">
        <v>1.64</v>
      </c>
      <c r="E30" s="25">
        <v>12</v>
      </c>
      <c r="F30" s="26">
        <v>19.68</v>
      </c>
      <c r="G30" s="27">
        <v>3877</v>
      </c>
      <c r="H30" s="17"/>
      <c r="I30" s="51">
        <f t="shared" si="2"/>
        <v>1.64</v>
      </c>
      <c r="J30" s="51">
        <f t="shared" si="3"/>
        <v>19.68</v>
      </c>
    </row>
    <row r="31" spans="1:10">
      <c r="A31" s="67"/>
      <c r="B31" s="25" t="s">
        <v>73</v>
      </c>
      <c r="C31" s="25" t="s">
        <v>74</v>
      </c>
      <c r="D31" s="26">
        <v>24.59</v>
      </c>
      <c r="E31" s="25">
        <v>12</v>
      </c>
      <c r="F31" s="26">
        <v>295.08</v>
      </c>
      <c r="G31" s="27">
        <v>1000</v>
      </c>
      <c r="H31" s="17"/>
      <c r="I31" s="51">
        <f t="shared" si="2"/>
        <v>24.59</v>
      </c>
      <c r="J31" s="51">
        <f t="shared" si="3"/>
        <v>295.08</v>
      </c>
    </row>
    <row r="32" spans="1:10">
      <c r="A32" s="67"/>
      <c r="B32" s="25" t="s">
        <v>75</v>
      </c>
      <c r="C32" s="25" t="s">
        <v>76</v>
      </c>
      <c r="D32" s="26">
        <v>144.58000000000001</v>
      </c>
      <c r="E32" s="25">
        <v>12</v>
      </c>
      <c r="F32" s="26">
        <v>1734.96</v>
      </c>
      <c r="G32" s="27"/>
      <c r="H32" s="17"/>
      <c r="I32" s="51">
        <f t="shared" si="2"/>
        <v>144.58000000000001</v>
      </c>
      <c r="J32" s="51">
        <f t="shared" si="3"/>
        <v>1734.96</v>
      </c>
    </row>
    <row r="33" spans="1:10">
      <c r="A33" s="67"/>
      <c r="B33" s="25" t="s">
        <v>77</v>
      </c>
      <c r="C33" s="25" t="s">
        <v>78</v>
      </c>
      <c r="D33" s="26">
        <v>0</v>
      </c>
      <c r="E33" s="25">
        <v>12</v>
      </c>
      <c r="F33" s="26">
        <v>0</v>
      </c>
      <c r="G33" s="27"/>
      <c r="H33" s="17"/>
      <c r="I33" s="51">
        <f t="shared" si="2"/>
        <v>0</v>
      </c>
      <c r="J33" s="51">
        <f t="shared" si="3"/>
        <v>0</v>
      </c>
    </row>
    <row r="34" spans="1:10">
      <c r="A34" s="67"/>
      <c r="B34" s="25" t="s">
        <v>79</v>
      </c>
      <c r="C34" s="25" t="s">
        <v>80</v>
      </c>
      <c r="D34" s="26">
        <v>181.61</v>
      </c>
      <c r="E34" s="25">
        <v>12</v>
      </c>
      <c r="F34" s="26">
        <v>2179.3200000000002</v>
      </c>
      <c r="G34" s="27"/>
      <c r="H34" s="17"/>
      <c r="I34" s="51">
        <f t="shared" si="2"/>
        <v>181.61</v>
      </c>
      <c r="J34" s="51">
        <f t="shared" si="3"/>
        <v>2179.3200000000002</v>
      </c>
    </row>
    <row r="35" spans="1:10">
      <c r="A35" s="67"/>
      <c r="B35" s="25" t="s">
        <v>81</v>
      </c>
      <c r="C35" s="25" t="s">
        <v>82</v>
      </c>
      <c r="D35" s="26">
        <v>5.62</v>
      </c>
      <c r="E35" s="25">
        <v>12</v>
      </c>
      <c r="F35" s="26">
        <v>67.44</v>
      </c>
      <c r="G35" s="27">
        <v>9299</v>
      </c>
      <c r="H35" s="17"/>
      <c r="I35" s="51">
        <f t="shared" si="2"/>
        <v>5.62</v>
      </c>
      <c r="J35" s="51">
        <f t="shared" si="3"/>
        <v>67.44</v>
      </c>
    </row>
    <row r="36" spans="1:10">
      <c r="A36" s="67"/>
      <c r="B36" s="25" t="s">
        <v>83</v>
      </c>
      <c r="C36" s="25" t="s">
        <v>84</v>
      </c>
      <c r="D36" s="26">
        <v>12.17</v>
      </c>
      <c r="E36" s="25">
        <v>12</v>
      </c>
      <c r="F36" s="26">
        <v>146.04</v>
      </c>
      <c r="G36" s="27"/>
      <c r="H36" s="17"/>
      <c r="I36" s="51">
        <f t="shared" si="2"/>
        <v>12.17</v>
      </c>
      <c r="J36" s="51">
        <f t="shared" si="3"/>
        <v>146.04</v>
      </c>
    </row>
    <row r="37" spans="1:10">
      <c r="A37" s="67"/>
      <c r="B37" s="25" t="s">
        <v>85</v>
      </c>
      <c r="C37" s="25" t="s">
        <v>86</v>
      </c>
      <c r="D37" s="26">
        <v>270.05</v>
      </c>
      <c r="E37" s="25">
        <v>1</v>
      </c>
      <c r="F37" s="26">
        <v>270.05</v>
      </c>
      <c r="G37" s="27"/>
      <c r="H37" s="17"/>
      <c r="I37" s="51">
        <f t="shared" si="2"/>
        <v>270.05</v>
      </c>
      <c r="J37" s="51">
        <f t="shared" si="3"/>
        <v>270.05</v>
      </c>
    </row>
    <row r="38" spans="1:10">
      <c r="A38" s="67"/>
      <c r="B38" s="25" t="s">
        <v>87</v>
      </c>
      <c r="C38" s="25" t="s">
        <v>88</v>
      </c>
      <c r="D38" s="26">
        <v>47.39</v>
      </c>
      <c r="E38" s="25">
        <v>1</v>
      </c>
      <c r="F38" s="26">
        <v>47.39</v>
      </c>
      <c r="G38" s="27"/>
      <c r="H38" s="17"/>
      <c r="I38" s="51">
        <f t="shared" si="2"/>
        <v>47.39</v>
      </c>
      <c r="J38" s="51">
        <f t="shared" si="3"/>
        <v>47.39</v>
      </c>
    </row>
    <row r="39" spans="1:10">
      <c r="A39" s="67"/>
      <c r="B39" s="25" t="s">
        <v>89</v>
      </c>
      <c r="C39" s="25" t="s">
        <v>90</v>
      </c>
      <c r="D39" s="26">
        <v>33.24</v>
      </c>
      <c r="E39" s="25">
        <v>1</v>
      </c>
      <c r="F39" s="26">
        <v>33.24</v>
      </c>
      <c r="G39" s="27"/>
      <c r="H39" s="17"/>
      <c r="I39" s="51">
        <f t="shared" si="2"/>
        <v>33.24</v>
      </c>
      <c r="J39" s="51">
        <f t="shared" si="3"/>
        <v>33.24</v>
      </c>
    </row>
    <row r="40" spans="1:10">
      <c r="A40" s="67"/>
      <c r="B40" s="25" t="s">
        <v>91</v>
      </c>
      <c r="C40" s="25" t="s">
        <v>92</v>
      </c>
      <c r="D40" s="26">
        <v>90.77</v>
      </c>
      <c r="E40" s="25">
        <v>1</v>
      </c>
      <c r="F40" s="26">
        <v>90.77</v>
      </c>
      <c r="G40" s="27"/>
      <c r="H40" s="17"/>
      <c r="I40" s="51">
        <f t="shared" si="2"/>
        <v>90.77</v>
      </c>
      <c r="J40" s="51">
        <f t="shared" si="3"/>
        <v>90.77</v>
      </c>
    </row>
    <row r="41" spans="1:10">
      <c r="A41" s="67"/>
      <c r="B41" s="25" t="s">
        <v>93</v>
      </c>
      <c r="C41" s="25" t="s">
        <v>94</v>
      </c>
      <c r="D41" s="26">
        <v>342.79</v>
      </c>
      <c r="E41" s="25">
        <v>1</v>
      </c>
      <c r="F41" s="26">
        <v>342.79</v>
      </c>
      <c r="G41" s="27"/>
      <c r="H41" s="17"/>
      <c r="I41" s="51">
        <f t="shared" si="2"/>
        <v>342.79</v>
      </c>
      <c r="J41" s="51">
        <f t="shared" si="3"/>
        <v>342.79</v>
      </c>
    </row>
    <row r="42" spans="1:10">
      <c r="A42" s="67"/>
      <c r="B42" s="25" t="s">
        <v>95</v>
      </c>
      <c r="C42" s="25" t="s">
        <v>96</v>
      </c>
      <c r="D42" s="26">
        <v>7.73</v>
      </c>
      <c r="E42" s="25">
        <v>12</v>
      </c>
      <c r="F42" s="26">
        <v>92.76</v>
      </c>
      <c r="G42" s="27"/>
      <c r="H42" s="17"/>
      <c r="I42" s="51">
        <f t="shared" si="2"/>
        <v>7.73</v>
      </c>
      <c r="J42" s="51">
        <f t="shared" si="3"/>
        <v>92.76</v>
      </c>
    </row>
    <row r="43" spans="1:10">
      <c r="A43" s="67"/>
      <c r="B43" s="25" t="s">
        <v>97</v>
      </c>
      <c r="C43" s="25" t="s">
        <v>98</v>
      </c>
      <c r="D43" s="26">
        <v>14.16</v>
      </c>
      <c r="E43" s="25">
        <v>12</v>
      </c>
      <c r="F43" s="26">
        <v>169.92</v>
      </c>
      <c r="G43" s="27">
        <v>7525</v>
      </c>
      <c r="H43" s="17"/>
      <c r="I43" s="51">
        <f t="shared" si="2"/>
        <v>14.16</v>
      </c>
      <c r="J43" s="51">
        <f t="shared" si="3"/>
        <v>169.92</v>
      </c>
    </row>
    <row r="44" spans="1:10">
      <c r="A44" s="67"/>
      <c r="B44" s="25" t="s">
        <v>99</v>
      </c>
      <c r="C44" s="25" t="s">
        <v>100</v>
      </c>
      <c r="D44" s="26">
        <v>16.64</v>
      </c>
      <c r="E44" s="25">
        <v>12</v>
      </c>
      <c r="F44" s="26">
        <v>199.68</v>
      </c>
      <c r="G44" s="27">
        <v>1977</v>
      </c>
      <c r="H44" s="17"/>
      <c r="I44" s="51">
        <f t="shared" si="2"/>
        <v>16.64</v>
      </c>
      <c r="J44" s="51">
        <f t="shared" si="3"/>
        <v>199.68</v>
      </c>
    </row>
    <row r="45" spans="1:10">
      <c r="A45" s="67"/>
      <c r="B45" s="25" t="s">
        <v>101</v>
      </c>
      <c r="C45" s="25" t="s">
        <v>102</v>
      </c>
      <c r="D45" s="26">
        <v>1.85</v>
      </c>
      <c r="E45" s="25">
        <v>12</v>
      </c>
      <c r="F45" s="26">
        <v>22.2</v>
      </c>
      <c r="G45" s="27">
        <v>28605</v>
      </c>
      <c r="H45" s="17"/>
      <c r="I45" s="51">
        <f t="shared" si="2"/>
        <v>1.85</v>
      </c>
      <c r="J45" s="51">
        <f t="shared" si="3"/>
        <v>22.2</v>
      </c>
    </row>
    <row r="46" spans="1:10">
      <c r="A46" s="67"/>
      <c r="B46" s="25" t="s">
        <v>103</v>
      </c>
      <c r="C46" s="25" t="s">
        <v>104</v>
      </c>
      <c r="D46" s="26">
        <v>22.63</v>
      </c>
      <c r="E46" s="25">
        <v>12</v>
      </c>
      <c r="F46" s="26">
        <v>271.56</v>
      </c>
      <c r="G46" s="27">
        <v>592</v>
      </c>
      <c r="H46" s="17"/>
      <c r="I46" s="51">
        <f t="shared" si="2"/>
        <v>22.63</v>
      </c>
      <c r="J46" s="51">
        <f t="shared" si="3"/>
        <v>271.56</v>
      </c>
    </row>
    <row r="47" spans="1:10">
      <c r="A47" s="67"/>
      <c r="B47" s="25" t="s">
        <v>105</v>
      </c>
      <c r="C47" s="25" t="s">
        <v>106</v>
      </c>
      <c r="D47" s="26">
        <v>32.21</v>
      </c>
      <c r="E47" s="25">
        <v>12</v>
      </c>
      <c r="F47" s="26">
        <v>386.52</v>
      </c>
      <c r="G47" s="27">
        <v>2780</v>
      </c>
      <c r="H47" s="17"/>
      <c r="I47" s="51">
        <f t="shared" si="2"/>
        <v>32.21</v>
      </c>
      <c r="J47" s="51">
        <f t="shared" si="3"/>
        <v>386.52</v>
      </c>
    </row>
    <row r="48" spans="1:10">
      <c r="A48" s="67"/>
      <c r="B48" s="25" t="s">
        <v>107</v>
      </c>
      <c r="C48" s="25" t="s">
        <v>108</v>
      </c>
      <c r="D48" s="26">
        <v>114.54</v>
      </c>
      <c r="E48" s="25">
        <v>1</v>
      </c>
      <c r="F48" s="26">
        <v>114.54</v>
      </c>
      <c r="G48" s="27"/>
      <c r="H48" s="17"/>
      <c r="I48" s="51">
        <f t="shared" si="2"/>
        <v>114.54</v>
      </c>
      <c r="J48" s="51">
        <f t="shared" si="3"/>
        <v>114.54</v>
      </c>
    </row>
    <row r="49" spans="1:10">
      <c r="A49" s="67"/>
      <c r="B49" s="25" t="s">
        <v>109</v>
      </c>
      <c r="C49" s="25" t="s">
        <v>110</v>
      </c>
      <c r="D49" s="26">
        <v>214.52</v>
      </c>
      <c r="E49" s="25">
        <v>1</v>
      </c>
      <c r="F49" s="26">
        <v>214.52</v>
      </c>
      <c r="G49" s="27"/>
      <c r="H49" s="17"/>
      <c r="I49" s="51">
        <f t="shared" si="2"/>
        <v>214.52</v>
      </c>
      <c r="J49" s="51">
        <f t="shared" si="3"/>
        <v>214.52</v>
      </c>
    </row>
    <row r="50" spans="1:10">
      <c r="A50" s="67"/>
      <c r="B50" s="25" t="s">
        <v>111</v>
      </c>
      <c r="C50" s="25" t="s">
        <v>112</v>
      </c>
      <c r="D50" s="26">
        <v>67.03</v>
      </c>
      <c r="E50" s="25">
        <v>12</v>
      </c>
      <c r="F50" s="26">
        <v>804.36</v>
      </c>
      <c r="G50" s="27">
        <v>617</v>
      </c>
      <c r="H50" s="17"/>
      <c r="I50" s="51">
        <f t="shared" si="2"/>
        <v>67.03</v>
      </c>
      <c r="J50" s="51">
        <f t="shared" si="3"/>
        <v>804.36</v>
      </c>
    </row>
    <row r="51" spans="1:10">
      <c r="A51" s="67"/>
      <c r="B51" s="25" t="s">
        <v>113</v>
      </c>
      <c r="C51" s="25" t="s">
        <v>114</v>
      </c>
      <c r="D51" s="26">
        <v>73.7</v>
      </c>
      <c r="E51" s="25">
        <v>12</v>
      </c>
      <c r="F51" s="26">
        <v>884.4</v>
      </c>
      <c r="G51" s="27">
        <v>428</v>
      </c>
      <c r="H51" s="17"/>
      <c r="I51" s="51">
        <f t="shared" si="2"/>
        <v>73.7</v>
      </c>
      <c r="J51" s="51">
        <f t="shared" si="3"/>
        <v>884.4</v>
      </c>
    </row>
    <row r="52" spans="1:10">
      <c r="A52" s="67"/>
      <c r="B52" s="25" t="s">
        <v>115</v>
      </c>
      <c r="C52" s="25" t="s">
        <v>116</v>
      </c>
      <c r="D52" s="26">
        <v>1301.2</v>
      </c>
      <c r="E52" s="25">
        <v>12</v>
      </c>
      <c r="F52" s="26">
        <v>15614.4</v>
      </c>
      <c r="G52" s="27"/>
      <c r="H52" s="17"/>
      <c r="I52" s="51">
        <f t="shared" si="2"/>
        <v>1301.2</v>
      </c>
      <c r="J52" s="51">
        <f t="shared" si="3"/>
        <v>15614.4</v>
      </c>
    </row>
    <row r="53" spans="1:10">
      <c r="A53" s="67"/>
      <c r="B53" s="25" t="s">
        <v>117</v>
      </c>
      <c r="C53" s="25" t="s">
        <v>118</v>
      </c>
      <c r="D53" s="26">
        <v>11.57</v>
      </c>
      <c r="E53" s="25">
        <v>12</v>
      </c>
      <c r="F53" s="26">
        <v>138.84</v>
      </c>
      <c r="G53" s="27"/>
      <c r="H53" s="17"/>
      <c r="I53" s="51">
        <f t="shared" si="2"/>
        <v>11.57</v>
      </c>
      <c r="J53" s="51">
        <f t="shared" si="3"/>
        <v>138.84</v>
      </c>
    </row>
    <row r="54" spans="1:10">
      <c r="A54" s="67"/>
      <c r="B54" s="25" t="s">
        <v>119</v>
      </c>
      <c r="C54" s="25" t="s">
        <v>120</v>
      </c>
      <c r="D54" s="26">
        <v>70.180000000000007</v>
      </c>
      <c r="E54" s="25">
        <v>12</v>
      </c>
      <c r="F54" s="26">
        <v>842.16</v>
      </c>
      <c r="G54" s="27">
        <v>496</v>
      </c>
      <c r="H54" s="17"/>
      <c r="I54" s="51">
        <f t="shared" si="2"/>
        <v>70.180000000000007</v>
      </c>
      <c r="J54" s="51">
        <f t="shared" si="3"/>
        <v>842.16</v>
      </c>
    </row>
    <row r="55" spans="1:10">
      <c r="A55" s="67"/>
      <c r="B55" s="25" t="s">
        <v>121</v>
      </c>
      <c r="C55" s="25" t="s">
        <v>122</v>
      </c>
      <c r="D55" s="26">
        <v>187.95</v>
      </c>
      <c r="E55" s="25">
        <v>12</v>
      </c>
      <c r="F55" s="26">
        <v>2255.4</v>
      </c>
      <c r="G55" s="27"/>
      <c r="H55" s="17"/>
      <c r="I55" s="51">
        <f t="shared" si="2"/>
        <v>187.95</v>
      </c>
      <c r="J55" s="51">
        <f t="shared" si="3"/>
        <v>2255.4</v>
      </c>
    </row>
    <row r="56" spans="1:10">
      <c r="A56" s="67"/>
      <c r="B56" s="25" t="s">
        <v>123</v>
      </c>
      <c r="C56" s="25" t="s">
        <v>124</v>
      </c>
      <c r="D56" s="26">
        <v>2622.24</v>
      </c>
      <c r="E56" s="25">
        <v>1</v>
      </c>
      <c r="F56" s="26">
        <v>2622.24</v>
      </c>
      <c r="G56" s="27"/>
      <c r="H56" s="17"/>
      <c r="I56" s="51">
        <f t="shared" si="2"/>
        <v>2622.24</v>
      </c>
      <c r="J56" s="51">
        <f t="shared" si="3"/>
        <v>2622.24</v>
      </c>
    </row>
    <row r="57" spans="1:10">
      <c r="A57" s="67"/>
      <c r="B57" s="25" t="s">
        <v>125</v>
      </c>
      <c r="C57" s="25" t="s">
        <v>126</v>
      </c>
      <c r="D57" s="26">
        <v>77.02</v>
      </c>
      <c r="E57" s="25">
        <v>1</v>
      </c>
      <c r="F57" s="26">
        <v>77.02</v>
      </c>
      <c r="G57" s="27"/>
      <c r="H57" s="17"/>
      <c r="I57" s="51">
        <f t="shared" si="2"/>
        <v>77.02</v>
      </c>
      <c r="J57" s="51">
        <f t="shared" si="3"/>
        <v>77.02</v>
      </c>
    </row>
    <row r="58" spans="1:10">
      <c r="A58" s="67"/>
      <c r="B58" s="25" t="s">
        <v>127</v>
      </c>
      <c r="C58" s="25" t="s">
        <v>128</v>
      </c>
      <c r="D58" s="26">
        <v>1986.57</v>
      </c>
      <c r="E58" s="25">
        <v>1</v>
      </c>
      <c r="F58" s="26">
        <v>1986.57</v>
      </c>
      <c r="G58" s="27"/>
      <c r="H58" s="17"/>
      <c r="I58" s="51">
        <f t="shared" si="2"/>
        <v>1986.57</v>
      </c>
      <c r="J58" s="51">
        <f t="shared" si="3"/>
        <v>1986.57</v>
      </c>
    </row>
    <row r="59" spans="1:10">
      <c r="A59" s="67"/>
      <c r="B59" s="25" t="s">
        <v>129</v>
      </c>
      <c r="C59" s="25" t="s">
        <v>130</v>
      </c>
      <c r="D59" s="26">
        <v>417.82</v>
      </c>
      <c r="E59" s="25">
        <v>1</v>
      </c>
      <c r="F59" s="26">
        <v>417.82</v>
      </c>
      <c r="G59" s="27"/>
      <c r="H59" s="17"/>
      <c r="I59" s="51">
        <f t="shared" si="2"/>
        <v>417.82</v>
      </c>
      <c r="J59" s="51">
        <f t="shared" si="3"/>
        <v>417.82</v>
      </c>
    </row>
    <row r="60" spans="1:10">
      <c r="A60" s="67"/>
      <c r="B60" s="25" t="s">
        <v>131</v>
      </c>
      <c r="C60" s="25" t="s">
        <v>132</v>
      </c>
      <c r="D60" s="26">
        <v>12000</v>
      </c>
      <c r="E60" s="25">
        <v>1</v>
      </c>
      <c r="F60" s="26">
        <v>12000</v>
      </c>
      <c r="G60" s="27">
        <v>89</v>
      </c>
      <c r="H60" s="17"/>
      <c r="I60" s="51">
        <f t="shared" si="2"/>
        <v>12000</v>
      </c>
      <c r="J60" s="51">
        <f t="shared" si="3"/>
        <v>12000</v>
      </c>
    </row>
    <row r="61" spans="1:10">
      <c r="A61" s="67"/>
      <c r="B61" s="25" t="s">
        <v>133</v>
      </c>
      <c r="C61" s="25" t="s">
        <v>134</v>
      </c>
      <c r="D61" s="26">
        <v>402.86</v>
      </c>
      <c r="E61" s="25">
        <v>1</v>
      </c>
      <c r="F61" s="26">
        <v>402.86</v>
      </c>
      <c r="G61" s="27"/>
      <c r="H61" s="17"/>
      <c r="I61" s="51">
        <f t="shared" si="2"/>
        <v>402.86</v>
      </c>
      <c r="J61" s="51">
        <f t="shared" si="3"/>
        <v>402.86</v>
      </c>
    </row>
    <row r="62" spans="1:10">
      <c r="A62" s="67"/>
      <c r="B62" s="25" t="s">
        <v>135</v>
      </c>
      <c r="C62" s="25" t="s">
        <v>136</v>
      </c>
      <c r="D62" s="26">
        <v>4.28</v>
      </c>
      <c r="E62" s="25">
        <v>12</v>
      </c>
      <c r="F62" s="26">
        <v>51.36</v>
      </c>
      <c r="G62" s="27"/>
      <c r="H62" s="17"/>
      <c r="I62" s="51">
        <f t="shared" si="2"/>
        <v>4.28</v>
      </c>
      <c r="J62" s="51">
        <f t="shared" si="3"/>
        <v>51.36</v>
      </c>
    </row>
    <row r="63" spans="1:10">
      <c r="A63" s="67"/>
      <c r="B63" s="25" t="s">
        <v>137</v>
      </c>
      <c r="C63" s="25" t="s">
        <v>138</v>
      </c>
      <c r="D63" s="26">
        <v>11.57</v>
      </c>
      <c r="E63" s="25">
        <v>12</v>
      </c>
      <c r="F63" s="26">
        <v>138.84</v>
      </c>
      <c r="G63" s="27"/>
      <c r="H63" s="17"/>
      <c r="I63" s="51">
        <f t="shared" si="2"/>
        <v>11.57</v>
      </c>
      <c r="J63" s="51">
        <f t="shared" si="3"/>
        <v>138.84</v>
      </c>
    </row>
    <row r="64" spans="1:10">
      <c r="A64" s="67"/>
      <c r="B64" s="25" t="s">
        <v>139</v>
      </c>
      <c r="C64" s="15" t="s">
        <v>140</v>
      </c>
      <c r="D64" s="26">
        <v>4.9400000000000004</v>
      </c>
      <c r="E64" s="25">
        <v>12</v>
      </c>
      <c r="F64" s="26">
        <v>59.28</v>
      </c>
      <c r="G64" s="27">
        <v>125295</v>
      </c>
      <c r="H64" s="17"/>
      <c r="I64" s="51">
        <f t="shared" si="2"/>
        <v>4.9400000000000004</v>
      </c>
      <c r="J64" s="51">
        <f t="shared" si="3"/>
        <v>59.28</v>
      </c>
    </row>
    <row r="65" spans="1:10">
      <c r="A65" s="67"/>
      <c r="B65" s="25" t="s">
        <v>141</v>
      </c>
      <c r="C65" s="25" t="s">
        <v>142</v>
      </c>
      <c r="D65" s="26">
        <v>1.56</v>
      </c>
      <c r="E65" s="25">
        <v>12</v>
      </c>
      <c r="F65" s="26">
        <v>18.72</v>
      </c>
      <c r="G65" s="27"/>
      <c r="H65" s="17"/>
      <c r="I65" s="51">
        <f t="shared" si="2"/>
        <v>1.56</v>
      </c>
      <c r="J65" s="51">
        <f t="shared" si="3"/>
        <v>18.72</v>
      </c>
    </row>
    <row r="66" spans="1:10">
      <c r="A66" s="67"/>
      <c r="B66" s="25" t="s">
        <v>143</v>
      </c>
      <c r="C66" s="25" t="s">
        <v>144</v>
      </c>
      <c r="D66" s="26">
        <v>54.68</v>
      </c>
      <c r="E66" s="25">
        <v>1</v>
      </c>
      <c r="F66" s="26">
        <v>54.68</v>
      </c>
      <c r="G66" s="27">
        <v>808</v>
      </c>
      <c r="H66" s="17"/>
      <c r="I66" s="51">
        <f t="shared" si="2"/>
        <v>54.68</v>
      </c>
      <c r="J66" s="51">
        <f t="shared" si="3"/>
        <v>54.68</v>
      </c>
    </row>
    <row r="67" spans="1:10">
      <c r="A67" s="67"/>
      <c r="B67" s="25" t="s">
        <v>145</v>
      </c>
      <c r="C67" s="25" t="s">
        <v>146</v>
      </c>
      <c r="D67" s="26">
        <v>6.85</v>
      </c>
      <c r="E67" s="25">
        <v>12</v>
      </c>
      <c r="F67" s="26">
        <v>82.2</v>
      </c>
      <c r="G67" s="27"/>
      <c r="H67" s="17"/>
      <c r="I67" s="51">
        <f t="shared" si="2"/>
        <v>6.85</v>
      </c>
      <c r="J67" s="51">
        <f t="shared" si="3"/>
        <v>82.2</v>
      </c>
    </row>
    <row r="68" spans="1:10">
      <c r="A68" s="67"/>
      <c r="B68" s="25" t="s">
        <v>147</v>
      </c>
      <c r="C68" s="25" t="s">
        <v>148</v>
      </c>
      <c r="D68" s="26">
        <v>517.94000000000005</v>
      </c>
      <c r="E68" s="25">
        <v>1</v>
      </c>
      <c r="F68" s="26">
        <v>517.94000000000005</v>
      </c>
      <c r="G68" s="27"/>
      <c r="H68" s="17"/>
      <c r="I68" s="51">
        <f t="shared" si="2"/>
        <v>517.94000000000005</v>
      </c>
      <c r="J68" s="51">
        <f t="shared" si="3"/>
        <v>517.94000000000005</v>
      </c>
    </row>
    <row r="69" spans="1:10">
      <c r="A69" s="67"/>
      <c r="B69" s="25" t="s">
        <v>149</v>
      </c>
      <c r="C69" s="25" t="s">
        <v>150</v>
      </c>
      <c r="D69" s="26">
        <v>5.62</v>
      </c>
      <c r="E69" s="25">
        <v>12</v>
      </c>
      <c r="F69" s="26">
        <v>67.44</v>
      </c>
      <c r="G69" s="27">
        <v>1170</v>
      </c>
      <c r="H69" s="17"/>
      <c r="I69" s="51">
        <f t="shared" si="2"/>
        <v>5.62</v>
      </c>
      <c r="J69" s="51">
        <f t="shared" si="3"/>
        <v>67.44</v>
      </c>
    </row>
    <row r="70" spans="1:10">
      <c r="A70" s="67"/>
      <c r="B70" s="25" t="s">
        <v>151</v>
      </c>
      <c r="C70" s="25" t="s">
        <v>152</v>
      </c>
      <c r="D70" s="26">
        <v>1999.65</v>
      </c>
      <c r="E70" s="25">
        <v>1</v>
      </c>
      <c r="F70" s="26">
        <v>1999.65</v>
      </c>
      <c r="G70" s="27"/>
      <c r="H70" s="17"/>
      <c r="I70" s="51">
        <f t="shared" si="2"/>
        <v>1999.65</v>
      </c>
      <c r="J70" s="51">
        <f t="shared" si="3"/>
        <v>1999.65</v>
      </c>
    </row>
    <row r="71" spans="1:10">
      <c r="A71" s="67"/>
      <c r="B71" s="25" t="s">
        <v>153</v>
      </c>
      <c r="C71" s="25" t="s">
        <v>154</v>
      </c>
      <c r="D71" s="26">
        <v>11.58</v>
      </c>
      <c r="E71" s="25">
        <v>12</v>
      </c>
      <c r="F71" s="26">
        <v>138.96</v>
      </c>
      <c r="G71" s="27"/>
      <c r="H71" s="17"/>
      <c r="I71" s="51">
        <f t="shared" si="2"/>
        <v>11.58</v>
      </c>
      <c r="J71" s="51">
        <f t="shared" si="3"/>
        <v>138.96</v>
      </c>
    </row>
    <row r="72" spans="1:10">
      <c r="A72" s="67"/>
      <c r="B72" s="25" t="s">
        <v>155</v>
      </c>
      <c r="C72" s="25" t="s">
        <v>156</v>
      </c>
      <c r="D72" s="26">
        <v>7.7</v>
      </c>
      <c r="E72" s="25">
        <v>12</v>
      </c>
      <c r="F72" s="26">
        <v>92.4</v>
      </c>
      <c r="G72" s="27">
        <v>3336</v>
      </c>
      <c r="H72" s="17"/>
      <c r="I72" s="51">
        <f t="shared" si="2"/>
        <v>7.7</v>
      </c>
      <c r="J72" s="51">
        <f t="shared" si="3"/>
        <v>92.4</v>
      </c>
    </row>
    <row r="73" spans="1:10">
      <c r="A73" s="67"/>
      <c r="B73" s="25" t="s">
        <v>157</v>
      </c>
      <c r="C73" s="25" t="s">
        <v>158</v>
      </c>
      <c r="D73" s="26">
        <v>2.56</v>
      </c>
      <c r="E73" s="25">
        <v>12</v>
      </c>
      <c r="F73" s="26">
        <v>30.72</v>
      </c>
      <c r="G73" s="27"/>
      <c r="H73" s="17"/>
      <c r="I73" s="51">
        <f t="shared" si="2"/>
        <v>2.56</v>
      </c>
      <c r="J73" s="51">
        <f t="shared" si="3"/>
        <v>30.72</v>
      </c>
    </row>
    <row r="74" spans="1:10">
      <c r="A74" s="67"/>
      <c r="B74" s="25" t="s">
        <v>159</v>
      </c>
      <c r="C74" s="25" t="s">
        <v>160</v>
      </c>
      <c r="D74" s="26">
        <v>8.67</v>
      </c>
      <c r="E74" s="25">
        <v>12</v>
      </c>
      <c r="F74" s="26">
        <v>104.04</v>
      </c>
      <c r="G74" s="27"/>
      <c r="H74" s="17"/>
      <c r="I74" s="51">
        <f t="shared" si="2"/>
        <v>8.67</v>
      </c>
      <c r="J74" s="51">
        <f t="shared" si="3"/>
        <v>104.04</v>
      </c>
    </row>
    <row r="75" spans="1:10">
      <c r="A75" s="67"/>
      <c r="B75" s="25" t="s">
        <v>161</v>
      </c>
      <c r="C75" s="25" t="s">
        <v>162</v>
      </c>
      <c r="D75" s="26">
        <v>34.979999999999997</v>
      </c>
      <c r="E75" s="25">
        <v>1</v>
      </c>
      <c r="F75" s="26">
        <v>34.979999999999997</v>
      </c>
      <c r="G75" s="27"/>
      <c r="H75" s="17"/>
      <c r="I75" s="51">
        <f t="shared" si="2"/>
        <v>34.979999999999997</v>
      </c>
      <c r="J75" s="51">
        <f t="shared" si="3"/>
        <v>34.979999999999997</v>
      </c>
    </row>
    <row r="76" spans="1:10">
      <c r="A76" s="67"/>
      <c r="B76" s="25" t="s">
        <v>163</v>
      </c>
      <c r="C76" s="25" t="s">
        <v>164</v>
      </c>
      <c r="D76" s="26">
        <v>36.32</v>
      </c>
      <c r="E76" s="25">
        <v>12</v>
      </c>
      <c r="F76" s="26">
        <v>435.84</v>
      </c>
      <c r="G76" s="27">
        <v>386</v>
      </c>
      <c r="H76" s="17"/>
      <c r="I76" s="51">
        <f t="shared" si="2"/>
        <v>36.32</v>
      </c>
      <c r="J76" s="51">
        <f t="shared" si="3"/>
        <v>435.84</v>
      </c>
    </row>
    <row r="77" spans="1:10">
      <c r="A77" s="67"/>
      <c r="B77" s="25" t="s">
        <v>165</v>
      </c>
      <c r="C77" s="25" t="s">
        <v>166</v>
      </c>
      <c r="D77" s="26">
        <v>1.81</v>
      </c>
      <c r="E77" s="25">
        <v>12</v>
      </c>
      <c r="F77" s="26">
        <v>21.72</v>
      </c>
      <c r="G77" s="27">
        <v>151</v>
      </c>
      <c r="H77" s="17"/>
      <c r="I77" s="51">
        <f t="shared" si="2"/>
        <v>1.81</v>
      </c>
      <c r="J77" s="51">
        <f t="shared" si="3"/>
        <v>21.72</v>
      </c>
    </row>
    <row r="78" spans="1:10">
      <c r="A78" s="67"/>
      <c r="B78" s="25" t="s">
        <v>167</v>
      </c>
      <c r="C78" s="25" t="s">
        <v>168</v>
      </c>
      <c r="D78" s="26">
        <v>9.07</v>
      </c>
      <c r="E78" s="25">
        <v>12</v>
      </c>
      <c r="F78" s="26">
        <v>108.84</v>
      </c>
      <c r="G78" s="27">
        <v>80</v>
      </c>
      <c r="H78" s="17"/>
      <c r="I78" s="51">
        <f t="shared" si="2"/>
        <v>9.07</v>
      </c>
      <c r="J78" s="51">
        <f t="shared" si="3"/>
        <v>108.84</v>
      </c>
    </row>
    <row r="79" spans="1:10">
      <c r="A79" s="67"/>
      <c r="B79" s="25" t="s">
        <v>169</v>
      </c>
      <c r="C79" s="25" t="s">
        <v>170</v>
      </c>
      <c r="D79" s="26">
        <v>5.0199999999999996</v>
      </c>
      <c r="E79" s="25">
        <v>12</v>
      </c>
      <c r="F79" s="26">
        <v>60.24</v>
      </c>
      <c r="G79" s="27"/>
      <c r="H79" s="17"/>
      <c r="I79" s="51">
        <f t="shared" si="2"/>
        <v>5.0199999999999996</v>
      </c>
      <c r="J79" s="51">
        <f t="shared" si="3"/>
        <v>60.24</v>
      </c>
    </row>
    <row r="80" spans="1:10">
      <c r="A80" s="67"/>
      <c r="B80" s="25" t="s">
        <v>171</v>
      </c>
      <c r="C80" s="25" t="s">
        <v>172</v>
      </c>
      <c r="D80" s="26">
        <v>0</v>
      </c>
      <c r="E80" s="25">
        <v>12</v>
      </c>
      <c r="F80" s="26">
        <v>0</v>
      </c>
      <c r="G80" s="27"/>
      <c r="H80" s="17"/>
      <c r="I80" s="51">
        <f t="shared" ref="I80:I104" si="4">ROUND(D80-D80*H80,2)</f>
        <v>0</v>
      </c>
      <c r="J80" s="51">
        <f t="shared" ref="J80:J104" si="5">ROUND(F80-F80*H80,2)</f>
        <v>0</v>
      </c>
    </row>
    <row r="81" spans="1:10">
      <c r="A81" s="67"/>
      <c r="B81" s="25" t="s">
        <v>173</v>
      </c>
      <c r="C81" s="15" t="s">
        <v>174</v>
      </c>
      <c r="D81" s="26">
        <v>5.34</v>
      </c>
      <c r="E81" s="25">
        <v>12</v>
      </c>
      <c r="F81" s="26">
        <v>64.08</v>
      </c>
      <c r="G81" s="27">
        <v>19000</v>
      </c>
      <c r="H81" s="17"/>
      <c r="I81" s="51">
        <f t="shared" si="4"/>
        <v>5.34</v>
      </c>
      <c r="J81" s="51">
        <f t="shared" si="5"/>
        <v>64.08</v>
      </c>
    </row>
    <row r="82" spans="1:10">
      <c r="A82" s="67"/>
      <c r="B82" s="25" t="s">
        <v>175</v>
      </c>
      <c r="C82" s="25" t="s">
        <v>176</v>
      </c>
      <c r="D82" s="26">
        <v>96.39</v>
      </c>
      <c r="E82" s="25">
        <v>12</v>
      </c>
      <c r="F82" s="26">
        <v>1156.68</v>
      </c>
      <c r="G82" s="27"/>
      <c r="H82" s="17"/>
      <c r="I82" s="51">
        <f t="shared" si="4"/>
        <v>96.39</v>
      </c>
      <c r="J82" s="51">
        <f t="shared" si="5"/>
        <v>1156.68</v>
      </c>
    </row>
    <row r="83" spans="1:10">
      <c r="A83" s="67"/>
      <c r="B83" s="25" t="s">
        <v>177</v>
      </c>
      <c r="C83" s="25" t="s">
        <v>178</v>
      </c>
      <c r="D83" s="26">
        <v>163.46</v>
      </c>
      <c r="E83" s="25">
        <v>12</v>
      </c>
      <c r="F83" s="26">
        <v>1961.52</v>
      </c>
      <c r="G83" s="27">
        <v>20</v>
      </c>
      <c r="H83" s="17"/>
      <c r="I83" s="51">
        <f t="shared" si="4"/>
        <v>163.46</v>
      </c>
      <c r="J83" s="51">
        <f t="shared" si="5"/>
        <v>1961.52</v>
      </c>
    </row>
    <row r="84" spans="1:10">
      <c r="A84" s="67"/>
      <c r="B84" s="25" t="s">
        <v>179</v>
      </c>
      <c r="C84" s="25" t="s">
        <v>180</v>
      </c>
      <c r="D84" s="26">
        <v>0</v>
      </c>
      <c r="E84" s="25">
        <v>12</v>
      </c>
      <c r="F84" s="26">
        <v>0</v>
      </c>
      <c r="G84" s="27"/>
      <c r="H84" s="17"/>
      <c r="I84" s="51">
        <f t="shared" si="4"/>
        <v>0</v>
      </c>
      <c r="J84" s="51">
        <f t="shared" si="5"/>
        <v>0</v>
      </c>
    </row>
    <row r="85" spans="1:10">
      <c r="A85" s="67"/>
      <c r="B85" s="25" t="s">
        <v>181</v>
      </c>
      <c r="C85" s="25" t="s">
        <v>182</v>
      </c>
      <c r="D85" s="26">
        <v>5.18</v>
      </c>
      <c r="E85" s="25">
        <v>12</v>
      </c>
      <c r="F85" s="26">
        <v>62.16</v>
      </c>
      <c r="G85" s="27">
        <v>6698</v>
      </c>
      <c r="H85" s="17"/>
      <c r="I85" s="51">
        <f t="shared" si="4"/>
        <v>5.18</v>
      </c>
      <c r="J85" s="51">
        <f t="shared" si="5"/>
        <v>62.16</v>
      </c>
    </row>
    <row r="86" spans="1:10">
      <c r="A86" s="67"/>
      <c r="B86" s="25" t="s">
        <v>183</v>
      </c>
      <c r="C86" s="25" t="s">
        <v>184</v>
      </c>
      <c r="D86" s="26">
        <v>2.41</v>
      </c>
      <c r="E86" s="25">
        <v>12</v>
      </c>
      <c r="F86" s="26">
        <v>28.92</v>
      </c>
      <c r="G86" s="27"/>
      <c r="H86" s="17"/>
      <c r="I86" s="51">
        <f t="shared" si="4"/>
        <v>2.41</v>
      </c>
      <c r="J86" s="51">
        <f t="shared" si="5"/>
        <v>28.92</v>
      </c>
    </row>
    <row r="87" spans="1:10">
      <c r="A87" s="67"/>
      <c r="B87" s="25" t="s">
        <v>185</v>
      </c>
      <c r="C87" s="25" t="s">
        <v>186</v>
      </c>
      <c r="D87" s="26">
        <v>6.16</v>
      </c>
      <c r="E87" s="25">
        <v>12</v>
      </c>
      <c r="F87" s="26">
        <v>73.92</v>
      </c>
      <c r="G87" s="27"/>
      <c r="H87" s="17"/>
      <c r="I87" s="51">
        <f t="shared" si="4"/>
        <v>6.16</v>
      </c>
      <c r="J87" s="51">
        <f t="shared" si="5"/>
        <v>73.92</v>
      </c>
    </row>
    <row r="88" spans="1:10">
      <c r="A88" s="67"/>
      <c r="B88" s="25" t="s">
        <v>187</v>
      </c>
      <c r="C88" s="25" t="s">
        <v>188</v>
      </c>
      <c r="D88" s="26">
        <v>2.4900000000000002</v>
      </c>
      <c r="E88" s="25">
        <v>12</v>
      </c>
      <c r="F88" s="26">
        <v>29.88</v>
      </c>
      <c r="G88" s="27">
        <v>16111</v>
      </c>
      <c r="H88" s="17"/>
      <c r="I88" s="51">
        <f t="shared" si="4"/>
        <v>2.4900000000000002</v>
      </c>
      <c r="J88" s="51">
        <f t="shared" si="5"/>
        <v>29.88</v>
      </c>
    </row>
    <row r="89" spans="1:10">
      <c r="A89" s="67"/>
      <c r="B89" s="25" t="s">
        <v>189</v>
      </c>
      <c r="C89" s="25" t="s">
        <v>190</v>
      </c>
      <c r="D89" s="26">
        <v>1.44</v>
      </c>
      <c r="E89" s="25">
        <v>12</v>
      </c>
      <c r="F89" s="26">
        <v>17.28</v>
      </c>
      <c r="G89" s="27">
        <v>57438</v>
      </c>
      <c r="H89" s="17"/>
      <c r="I89" s="51">
        <f t="shared" si="4"/>
        <v>1.44</v>
      </c>
      <c r="J89" s="51">
        <f t="shared" si="5"/>
        <v>17.28</v>
      </c>
    </row>
    <row r="90" spans="1:10">
      <c r="A90" s="67"/>
      <c r="B90" s="25" t="s">
        <v>191</v>
      </c>
      <c r="C90" s="25" t="s">
        <v>192</v>
      </c>
      <c r="D90" s="26">
        <v>7.7</v>
      </c>
      <c r="E90" s="25">
        <v>12</v>
      </c>
      <c r="F90" s="26">
        <v>92.4</v>
      </c>
      <c r="G90" s="27"/>
      <c r="H90" s="17"/>
      <c r="I90" s="51">
        <f t="shared" si="4"/>
        <v>7.7</v>
      </c>
      <c r="J90" s="51">
        <f t="shared" si="5"/>
        <v>92.4</v>
      </c>
    </row>
    <row r="91" spans="1:10">
      <c r="A91" s="67"/>
      <c r="B91" s="25" t="s">
        <v>193</v>
      </c>
      <c r="C91" s="25" t="s">
        <v>194</v>
      </c>
      <c r="D91" s="26">
        <v>6.74</v>
      </c>
      <c r="E91" s="25">
        <v>12</v>
      </c>
      <c r="F91" s="26">
        <v>80.88</v>
      </c>
      <c r="G91" s="27"/>
      <c r="H91" s="17"/>
      <c r="I91" s="51">
        <f t="shared" si="4"/>
        <v>6.74</v>
      </c>
      <c r="J91" s="51">
        <f t="shared" si="5"/>
        <v>80.88</v>
      </c>
    </row>
    <row r="92" spans="1:10">
      <c r="A92" s="67"/>
      <c r="B92" s="25" t="s">
        <v>195</v>
      </c>
      <c r="C92" s="25" t="s">
        <v>196</v>
      </c>
      <c r="D92" s="26">
        <v>36.32</v>
      </c>
      <c r="E92" s="25">
        <v>12</v>
      </c>
      <c r="F92" s="26">
        <v>435.84</v>
      </c>
      <c r="G92" s="27"/>
      <c r="H92" s="17"/>
      <c r="I92" s="51">
        <f t="shared" si="4"/>
        <v>36.32</v>
      </c>
      <c r="J92" s="51">
        <f t="shared" si="5"/>
        <v>435.84</v>
      </c>
    </row>
    <row r="93" spans="1:10">
      <c r="A93" s="67"/>
      <c r="B93" s="25" t="s">
        <v>197</v>
      </c>
      <c r="C93" s="25" t="s">
        <v>198</v>
      </c>
      <c r="D93" s="26">
        <v>70.180000000000007</v>
      </c>
      <c r="E93" s="25">
        <v>12</v>
      </c>
      <c r="F93" s="26">
        <v>842.16</v>
      </c>
      <c r="G93" s="27"/>
      <c r="H93" s="17"/>
      <c r="I93" s="51">
        <f t="shared" si="4"/>
        <v>70.180000000000007</v>
      </c>
      <c r="J93" s="51">
        <f t="shared" si="5"/>
        <v>842.16</v>
      </c>
    </row>
    <row r="94" spans="1:10">
      <c r="A94" s="67"/>
      <c r="B94" s="25" t="s">
        <v>199</v>
      </c>
      <c r="C94" s="25" t="s">
        <v>200</v>
      </c>
      <c r="D94" s="26">
        <v>192.76</v>
      </c>
      <c r="E94" s="25">
        <v>12</v>
      </c>
      <c r="F94" s="26">
        <v>2313.12</v>
      </c>
      <c r="G94" s="27"/>
      <c r="H94" s="17"/>
      <c r="I94" s="51">
        <f t="shared" si="4"/>
        <v>192.76</v>
      </c>
      <c r="J94" s="51">
        <f t="shared" si="5"/>
        <v>2313.12</v>
      </c>
    </row>
    <row r="95" spans="1:10">
      <c r="A95" s="67"/>
      <c r="B95" s="25" t="s">
        <v>201</v>
      </c>
      <c r="C95" s="25" t="s">
        <v>202</v>
      </c>
      <c r="D95" s="26">
        <v>56.17</v>
      </c>
      <c r="E95" s="25">
        <v>1</v>
      </c>
      <c r="F95" s="26">
        <v>56.17</v>
      </c>
      <c r="G95" s="27">
        <v>9331</v>
      </c>
      <c r="H95" s="17"/>
      <c r="I95" s="51">
        <f t="shared" si="4"/>
        <v>56.17</v>
      </c>
      <c r="J95" s="51">
        <f t="shared" si="5"/>
        <v>56.17</v>
      </c>
    </row>
    <row r="96" spans="1:10">
      <c r="A96" s="67"/>
      <c r="B96" s="25" t="s">
        <v>203</v>
      </c>
      <c r="C96" s="25" t="s">
        <v>204</v>
      </c>
      <c r="D96" s="26">
        <v>46.79</v>
      </c>
      <c r="E96" s="25">
        <v>12</v>
      </c>
      <c r="F96" s="26">
        <v>561.48</v>
      </c>
      <c r="G96" s="27"/>
      <c r="H96" s="17"/>
      <c r="I96" s="51">
        <f t="shared" si="4"/>
        <v>46.79</v>
      </c>
      <c r="J96" s="51">
        <f t="shared" si="5"/>
        <v>561.48</v>
      </c>
    </row>
    <row r="97" spans="1:10">
      <c r="A97" s="67"/>
      <c r="B97" s="25" t="s">
        <v>205</v>
      </c>
      <c r="C97" s="25" t="s">
        <v>206</v>
      </c>
      <c r="D97" s="26">
        <v>9.64</v>
      </c>
      <c r="E97" s="25">
        <v>12</v>
      </c>
      <c r="F97" s="26">
        <v>115.68</v>
      </c>
      <c r="G97" s="27"/>
      <c r="H97" s="17"/>
      <c r="I97" s="51">
        <f t="shared" si="4"/>
        <v>9.64</v>
      </c>
      <c r="J97" s="51">
        <f t="shared" si="5"/>
        <v>115.68</v>
      </c>
    </row>
    <row r="98" spans="1:10">
      <c r="A98" s="67"/>
      <c r="B98" s="25" t="s">
        <v>207</v>
      </c>
      <c r="C98" s="25" t="s">
        <v>208</v>
      </c>
      <c r="D98" s="26">
        <v>192.76</v>
      </c>
      <c r="E98" s="25">
        <v>12</v>
      </c>
      <c r="F98" s="26">
        <v>2313.12</v>
      </c>
      <c r="G98" s="27"/>
      <c r="H98" s="17"/>
      <c r="I98" s="51">
        <f t="shared" si="4"/>
        <v>192.76</v>
      </c>
      <c r="J98" s="51">
        <f t="shared" si="5"/>
        <v>2313.12</v>
      </c>
    </row>
    <row r="99" spans="1:10">
      <c r="A99" s="67"/>
      <c r="B99" s="25" t="s">
        <v>209</v>
      </c>
      <c r="C99" s="25" t="s">
        <v>210</v>
      </c>
      <c r="D99" s="28">
        <v>8.19</v>
      </c>
      <c r="E99" s="25">
        <v>12</v>
      </c>
      <c r="F99" s="26">
        <f t="shared" ref="F99:F104" si="6">ROUND(+E99*D99,2)</f>
        <v>98.28</v>
      </c>
      <c r="G99" s="27"/>
      <c r="H99" s="17"/>
      <c r="I99" s="51">
        <f t="shared" si="4"/>
        <v>8.19</v>
      </c>
      <c r="J99" s="51">
        <f t="shared" si="5"/>
        <v>98.28</v>
      </c>
    </row>
    <row r="100" spans="1:10">
      <c r="A100" s="67"/>
      <c r="B100" s="25" t="s">
        <v>211</v>
      </c>
      <c r="C100" s="25" t="s">
        <v>212</v>
      </c>
      <c r="D100" s="28">
        <v>2.81</v>
      </c>
      <c r="E100" s="25">
        <v>12</v>
      </c>
      <c r="F100" s="26">
        <f t="shared" si="6"/>
        <v>33.72</v>
      </c>
      <c r="G100" s="27"/>
      <c r="H100" s="17"/>
      <c r="I100" s="51">
        <f t="shared" si="4"/>
        <v>2.81</v>
      </c>
      <c r="J100" s="51">
        <f t="shared" si="5"/>
        <v>33.72</v>
      </c>
    </row>
    <row r="101" spans="1:10">
      <c r="A101" s="67"/>
      <c r="B101" s="25" t="s">
        <v>213</v>
      </c>
      <c r="C101" s="25" t="s">
        <v>214</v>
      </c>
      <c r="D101" s="28">
        <v>126.33</v>
      </c>
      <c r="E101" s="25">
        <v>12</v>
      </c>
      <c r="F101" s="26">
        <f t="shared" si="6"/>
        <v>1515.96</v>
      </c>
      <c r="G101" s="27"/>
      <c r="H101" s="17"/>
      <c r="I101" s="51">
        <f t="shared" si="4"/>
        <v>126.33</v>
      </c>
      <c r="J101" s="51">
        <f t="shared" si="5"/>
        <v>1515.96</v>
      </c>
    </row>
    <row r="102" spans="1:10">
      <c r="A102" s="67"/>
      <c r="B102" s="25" t="s">
        <v>215</v>
      </c>
      <c r="C102" s="25" t="s">
        <v>216</v>
      </c>
      <c r="D102" s="28">
        <v>4.68</v>
      </c>
      <c r="E102" s="25">
        <v>12</v>
      </c>
      <c r="F102" s="26">
        <f t="shared" si="6"/>
        <v>56.16</v>
      </c>
      <c r="G102" s="27"/>
      <c r="H102" s="17"/>
      <c r="I102" s="51">
        <f t="shared" si="4"/>
        <v>4.68</v>
      </c>
      <c r="J102" s="51">
        <f t="shared" si="5"/>
        <v>56.16</v>
      </c>
    </row>
    <row r="103" spans="1:10">
      <c r="A103" s="67"/>
      <c r="B103" s="25" t="s">
        <v>217</v>
      </c>
      <c r="C103" s="25" t="s">
        <v>218</v>
      </c>
      <c r="D103" s="28">
        <v>9.36</v>
      </c>
      <c r="E103" s="25">
        <v>12</v>
      </c>
      <c r="F103" s="26">
        <f t="shared" si="6"/>
        <v>112.32</v>
      </c>
      <c r="G103" s="27"/>
      <c r="H103" s="17"/>
      <c r="I103" s="51">
        <f t="shared" si="4"/>
        <v>9.36</v>
      </c>
      <c r="J103" s="51">
        <f t="shared" si="5"/>
        <v>112.32</v>
      </c>
    </row>
    <row r="104" spans="1:10">
      <c r="A104" s="68"/>
      <c r="B104" s="25" t="s">
        <v>219</v>
      </c>
      <c r="C104" s="25" t="s">
        <v>220</v>
      </c>
      <c r="D104" s="28">
        <v>196.51</v>
      </c>
      <c r="E104" s="25">
        <v>12</v>
      </c>
      <c r="F104" s="26">
        <f t="shared" si="6"/>
        <v>2358.12</v>
      </c>
      <c r="G104" s="27"/>
      <c r="H104" s="17"/>
      <c r="I104" s="51">
        <f t="shared" si="4"/>
        <v>196.51</v>
      </c>
      <c r="J104" s="51">
        <f t="shared" si="5"/>
        <v>2358.12</v>
      </c>
    </row>
    <row r="105" spans="1:10" ht="57.95">
      <c r="A105" s="22" t="s">
        <v>221</v>
      </c>
      <c r="B105" s="22" t="s">
        <v>6</v>
      </c>
      <c r="C105" s="23" t="s">
        <v>7</v>
      </c>
      <c r="D105" s="29" t="s">
        <v>8</v>
      </c>
      <c r="E105" s="29" t="s">
        <v>9</v>
      </c>
      <c r="F105" s="29" t="s">
        <v>222</v>
      </c>
      <c r="G105" s="29" t="s">
        <v>11</v>
      </c>
      <c r="H105" s="24" t="s">
        <v>12</v>
      </c>
      <c r="I105" s="50" t="s">
        <v>13</v>
      </c>
      <c r="J105" s="50" t="s">
        <v>14</v>
      </c>
    </row>
    <row r="106" spans="1:10">
      <c r="A106" s="69"/>
      <c r="B106" s="25" t="s">
        <v>223</v>
      </c>
      <c r="C106" s="25" t="s">
        <v>224</v>
      </c>
      <c r="D106" s="26">
        <v>0.48</v>
      </c>
      <c r="E106" s="25">
        <v>12</v>
      </c>
      <c r="F106" s="26">
        <v>5.76</v>
      </c>
      <c r="G106" s="27"/>
      <c r="H106" s="17"/>
      <c r="I106" s="51">
        <f t="shared" ref="I106:I136" si="7">ROUND(D106-D106*H106,2)</f>
        <v>0.48</v>
      </c>
      <c r="J106" s="51">
        <f t="shared" ref="J106:J136" si="8">ROUND(F106-F106*H106,2)</f>
        <v>5.76</v>
      </c>
    </row>
    <row r="107" spans="1:10">
      <c r="A107" s="70"/>
      <c r="B107" s="25" t="s">
        <v>225</v>
      </c>
      <c r="C107" s="25" t="s">
        <v>226</v>
      </c>
      <c r="D107" s="26">
        <v>70.17</v>
      </c>
      <c r="E107" s="25">
        <v>12</v>
      </c>
      <c r="F107" s="26">
        <v>842.04</v>
      </c>
      <c r="G107" s="27"/>
      <c r="H107" s="17"/>
      <c r="I107" s="51">
        <f t="shared" si="7"/>
        <v>70.17</v>
      </c>
      <c r="J107" s="51">
        <f t="shared" si="8"/>
        <v>842.04</v>
      </c>
    </row>
    <row r="108" spans="1:10">
      <c r="A108" s="70"/>
      <c r="B108" s="25" t="s">
        <v>227</v>
      </c>
      <c r="C108" s="25" t="s">
        <v>228</v>
      </c>
      <c r="D108" s="26">
        <v>0.94</v>
      </c>
      <c r="E108" s="25">
        <v>12</v>
      </c>
      <c r="F108" s="26">
        <v>11.28</v>
      </c>
      <c r="G108" s="27"/>
      <c r="H108" s="17"/>
      <c r="I108" s="51">
        <f t="shared" si="7"/>
        <v>0.94</v>
      </c>
      <c r="J108" s="51">
        <f t="shared" si="8"/>
        <v>11.28</v>
      </c>
    </row>
    <row r="109" spans="1:10">
      <c r="A109" s="70"/>
      <c r="B109" s="25" t="s">
        <v>49</v>
      </c>
      <c r="C109" s="25" t="s">
        <v>229</v>
      </c>
      <c r="D109" s="26">
        <v>12.31</v>
      </c>
      <c r="E109" s="25">
        <v>1</v>
      </c>
      <c r="F109" s="26">
        <v>12.31</v>
      </c>
      <c r="G109" s="27"/>
      <c r="H109" s="17"/>
      <c r="I109" s="51">
        <f t="shared" si="7"/>
        <v>12.31</v>
      </c>
      <c r="J109" s="51">
        <f t="shared" si="8"/>
        <v>12.31</v>
      </c>
    </row>
    <row r="110" spans="1:10">
      <c r="A110" s="70"/>
      <c r="B110" s="25" t="s">
        <v>57</v>
      </c>
      <c r="C110" s="25" t="s">
        <v>230</v>
      </c>
      <c r="D110" s="26">
        <v>61.3</v>
      </c>
      <c r="E110" s="25">
        <v>1</v>
      </c>
      <c r="F110" s="26">
        <v>61.3</v>
      </c>
      <c r="G110" s="27"/>
      <c r="H110" s="17"/>
      <c r="I110" s="51">
        <f t="shared" si="7"/>
        <v>61.3</v>
      </c>
      <c r="J110" s="51">
        <f t="shared" si="8"/>
        <v>61.3</v>
      </c>
    </row>
    <row r="111" spans="1:10">
      <c r="A111" s="70"/>
      <c r="B111" s="25" t="s">
        <v>231</v>
      </c>
      <c r="C111" s="25" t="s">
        <v>232</v>
      </c>
      <c r="D111" s="26">
        <v>4.7699999999999996</v>
      </c>
      <c r="E111" s="25">
        <v>12</v>
      </c>
      <c r="F111" s="26">
        <v>57.239999999999995</v>
      </c>
      <c r="G111" s="27"/>
      <c r="H111" s="17"/>
      <c r="I111" s="51">
        <f t="shared" si="7"/>
        <v>4.7699999999999996</v>
      </c>
      <c r="J111" s="51">
        <f t="shared" si="8"/>
        <v>57.24</v>
      </c>
    </row>
    <row r="112" spans="1:10">
      <c r="A112" s="70"/>
      <c r="B112" s="25" t="s">
        <v>65</v>
      </c>
      <c r="C112" s="25" t="s">
        <v>233</v>
      </c>
      <c r="D112" s="26">
        <v>368.84</v>
      </c>
      <c r="E112" s="25">
        <v>1</v>
      </c>
      <c r="F112" s="26">
        <v>368.84</v>
      </c>
      <c r="G112" s="27"/>
      <c r="H112" s="17"/>
      <c r="I112" s="51">
        <f t="shared" si="7"/>
        <v>368.84</v>
      </c>
      <c r="J112" s="51">
        <f t="shared" si="8"/>
        <v>368.84</v>
      </c>
    </row>
    <row r="113" spans="1:11">
      <c r="A113" s="70"/>
      <c r="B113" s="15" t="s">
        <v>234</v>
      </c>
      <c r="C113" s="15" t="s">
        <v>235</v>
      </c>
      <c r="D113" s="26">
        <v>8.75</v>
      </c>
      <c r="E113" s="25">
        <v>12</v>
      </c>
      <c r="F113" s="26">
        <v>105</v>
      </c>
      <c r="G113" s="27"/>
      <c r="H113" s="17"/>
      <c r="I113" s="51">
        <f t="shared" si="7"/>
        <v>8.75</v>
      </c>
      <c r="J113" s="51">
        <f t="shared" si="8"/>
        <v>105</v>
      </c>
    </row>
    <row r="114" spans="1:11">
      <c r="A114" s="70"/>
      <c r="B114" s="25" t="s">
        <v>236</v>
      </c>
      <c r="C114" s="25" t="s">
        <v>237</v>
      </c>
      <c r="D114" s="26">
        <v>514.67999999999995</v>
      </c>
      <c r="E114" s="25">
        <v>12</v>
      </c>
      <c r="F114" s="26">
        <v>6176.16</v>
      </c>
      <c r="G114" s="27"/>
      <c r="H114" s="17"/>
      <c r="I114" s="51">
        <f t="shared" si="7"/>
        <v>514.67999999999995</v>
      </c>
      <c r="J114" s="51">
        <f t="shared" si="8"/>
        <v>6176.16</v>
      </c>
    </row>
    <row r="115" spans="1:11">
      <c r="A115" s="70"/>
      <c r="B115" s="25" t="s">
        <v>238</v>
      </c>
      <c r="C115" s="25" t="s">
        <v>239</v>
      </c>
      <c r="D115" s="26">
        <v>257.33</v>
      </c>
      <c r="E115" s="25">
        <v>12</v>
      </c>
      <c r="F115" s="26">
        <v>3087.96</v>
      </c>
      <c r="G115" s="27"/>
      <c r="H115" s="17"/>
      <c r="I115" s="51">
        <f t="shared" si="7"/>
        <v>257.33</v>
      </c>
      <c r="J115" s="51">
        <f t="shared" si="8"/>
        <v>3087.96</v>
      </c>
    </row>
    <row r="116" spans="1:11">
      <c r="A116" s="70"/>
      <c r="B116" s="25" t="s">
        <v>85</v>
      </c>
      <c r="C116" s="25" t="s">
        <v>240</v>
      </c>
      <c r="D116" s="26">
        <v>47.43</v>
      </c>
      <c r="E116" s="25">
        <v>1</v>
      </c>
      <c r="F116" s="26">
        <v>47.43</v>
      </c>
      <c r="G116" s="27"/>
      <c r="H116" s="17"/>
      <c r="I116" s="51">
        <f t="shared" si="7"/>
        <v>47.43</v>
      </c>
      <c r="J116" s="51">
        <f t="shared" si="8"/>
        <v>47.43</v>
      </c>
    </row>
    <row r="117" spans="1:11">
      <c r="A117" s="70"/>
      <c r="B117" s="25" t="s">
        <v>87</v>
      </c>
      <c r="C117" s="25" t="s">
        <v>241</v>
      </c>
      <c r="D117" s="26">
        <v>7.52</v>
      </c>
      <c r="E117" s="25">
        <v>1</v>
      </c>
      <c r="F117" s="26">
        <v>7.52</v>
      </c>
      <c r="G117" s="27"/>
      <c r="H117" s="17"/>
      <c r="I117" s="51">
        <f t="shared" si="7"/>
        <v>7.52</v>
      </c>
      <c r="J117" s="51">
        <f t="shared" si="8"/>
        <v>7.52</v>
      </c>
    </row>
    <row r="118" spans="1:11">
      <c r="A118" s="70"/>
      <c r="B118" s="15" t="s">
        <v>242</v>
      </c>
      <c r="C118" s="15" t="s">
        <v>243</v>
      </c>
      <c r="D118" s="26">
        <v>2.0299999999999998</v>
      </c>
      <c r="E118" s="25">
        <v>12</v>
      </c>
      <c r="F118" s="26">
        <v>24.36</v>
      </c>
      <c r="G118" s="27"/>
      <c r="H118" s="17"/>
      <c r="I118" s="51">
        <f t="shared" si="7"/>
        <v>2.0299999999999998</v>
      </c>
      <c r="J118" s="51">
        <f t="shared" si="8"/>
        <v>24.36</v>
      </c>
    </row>
    <row r="119" spans="1:11">
      <c r="A119" s="70"/>
      <c r="B119" s="25" t="s">
        <v>244</v>
      </c>
      <c r="C119" s="15" t="s">
        <v>245</v>
      </c>
      <c r="D119" s="30">
        <v>4.07</v>
      </c>
      <c r="E119" s="25">
        <v>12</v>
      </c>
      <c r="F119" s="26">
        <v>48.84</v>
      </c>
      <c r="G119" s="27">
        <v>20904</v>
      </c>
      <c r="H119" s="17"/>
      <c r="I119" s="51">
        <f t="shared" si="7"/>
        <v>4.07</v>
      </c>
      <c r="J119" s="51">
        <f t="shared" si="8"/>
        <v>48.84</v>
      </c>
    </row>
    <row r="120" spans="1:11">
      <c r="A120" s="70"/>
      <c r="B120" s="25" t="s">
        <v>246</v>
      </c>
      <c r="C120" s="15" t="s">
        <v>247</v>
      </c>
      <c r="D120" s="53">
        <v>5.18</v>
      </c>
      <c r="E120" s="54">
        <v>12</v>
      </c>
      <c r="F120" s="53">
        <v>62.16</v>
      </c>
      <c r="G120" s="55"/>
      <c r="H120" s="56"/>
      <c r="I120" s="57">
        <f t="shared" si="7"/>
        <v>5.18</v>
      </c>
      <c r="J120" s="57">
        <f t="shared" si="8"/>
        <v>62.16</v>
      </c>
      <c r="K120" s="58"/>
    </row>
    <row r="121" spans="1:11">
      <c r="A121" s="70"/>
      <c r="B121" s="25" t="s">
        <v>248</v>
      </c>
      <c r="C121" s="25" t="s">
        <v>249</v>
      </c>
      <c r="D121" s="26">
        <v>15.61</v>
      </c>
      <c r="E121" s="25">
        <v>12</v>
      </c>
      <c r="F121" s="26">
        <v>187.32</v>
      </c>
      <c r="G121" s="27"/>
      <c r="H121" s="17"/>
      <c r="I121" s="51">
        <f t="shared" si="7"/>
        <v>15.61</v>
      </c>
      <c r="J121" s="51">
        <f t="shared" si="8"/>
        <v>187.32</v>
      </c>
    </row>
    <row r="122" spans="1:11">
      <c r="A122" s="70"/>
      <c r="B122" s="25" t="s">
        <v>250</v>
      </c>
      <c r="C122" s="25" t="s">
        <v>251</v>
      </c>
      <c r="D122" s="26">
        <v>1.87</v>
      </c>
      <c r="E122" s="25">
        <v>12</v>
      </c>
      <c r="F122" s="26">
        <v>22.44</v>
      </c>
      <c r="G122" s="27"/>
      <c r="H122" s="17"/>
      <c r="I122" s="51">
        <f t="shared" si="7"/>
        <v>1.87</v>
      </c>
      <c r="J122" s="51">
        <f t="shared" si="8"/>
        <v>22.44</v>
      </c>
    </row>
    <row r="123" spans="1:11">
      <c r="A123" s="70"/>
      <c r="B123" s="25" t="s">
        <v>252</v>
      </c>
      <c r="C123" s="25" t="s">
        <v>253</v>
      </c>
      <c r="D123" s="26">
        <v>3.82</v>
      </c>
      <c r="E123" s="25">
        <v>12</v>
      </c>
      <c r="F123" s="26">
        <v>45.839999999999996</v>
      </c>
      <c r="G123" s="27"/>
      <c r="H123" s="17"/>
      <c r="I123" s="51">
        <f t="shared" si="7"/>
        <v>3.82</v>
      </c>
      <c r="J123" s="51">
        <f t="shared" si="8"/>
        <v>45.84</v>
      </c>
    </row>
    <row r="124" spans="1:11">
      <c r="A124" s="70"/>
      <c r="B124" s="25" t="s">
        <v>109</v>
      </c>
      <c r="C124" s="25" t="s">
        <v>254</v>
      </c>
      <c r="D124" s="26">
        <v>57.8</v>
      </c>
      <c r="E124" s="25">
        <v>1</v>
      </c>
      <c r="F124" s="26">
        <v>57.8</v>
      </c>
      <c r="G124" s="27"/>
      <c r="H124" s="17"/>
      <c r="I124" s="51">
        <f t="shared" si="7"/>
        <v>57.8</v>
      </c>
      <c r="J124" s="51">
        <f t="shared" si="8"/>
        <v>57.8</v>
      </c>
    </row>
    <row r="125" spans="1:11">
      <c r="A125" s="70"/>
      <c r="B125" s="25" t="s">
        <v>127</v>
      </c>
      <c r="C125" s="25" t="s">
        <v>255</v>
      </c>
      <c r="D125" s="26">
        <v>43.55</v>
      </c>
      <c r="E125" s="25">
        <v>1</v>
      </c>
      <c r="F125" s="26">
        <v>43.55</v>
      </c>
      <c r="G125" s="27"/>
      <c r="H125" s="17"/>
      <c r="I125" s="51">
        <f t="shared" si="7"/>
        <v>43.55</v>
      </c>
      <c r="J125" s="51">
        <f t="shared" si="8"/>
        <v>43.55</v>
      </c>
    </row>
    <row r="126" spans="1:11">
      <c r="A126" s="70"/>
      <c r="B126" s="25" t="s">
        <v>129</v>
      </c>
      <c r="C126" s="25" t="s">
        <v>256</v>
      </c>
      <c r="D126" s="26">
        <v>66.739999999999995</v>
      </c>
      <c r="E126" s="25">
        <v>1</v>
      </c>
      <c r="F126" s="26">
        <v>66.739999999999995</v>
      </c>
      <c r="G126" s="27"/>
      <c r="H126" s="17"/>
      <c r="I126" s="51">
        <f t="shared" si="7"/>
        <v>66.739999999999995</v>
      </c>
      <c r="J126" s="51">
        <f t="shared" si="8"/>
        <v>66.739999999999995</v>
      </c>
    </row>
    <row r="127" spans="1:11">
      <c r="A127" s="70"/>
      <c r="B127" s="25" t="s">
        <v>257</v>
      </c>
      <c r="C127" s="25" t="s">
        <v>258</v>
      </c>
      <c r="D127" s="26">
        <v>2.79</v>
      </c>
      <c r="E127" s="25">
        <v>12</v>
      </c>
      <c r="F127" s="26">
        <v>33.480000000000004</v>
      </c>
      <c r="G127" s="27"/>
      <c r="H127" s="17"/>
      <c r="I127" s="51">
        <f t="shared" si="7"/>
        <v>2.79</v>
      </c>
      <c r="J127" s="51">
        <f t="shared" si="8"/>
        <v>33.479999999999997</v>
      </c>
    </row>
    <row r="128" spans="1:11">
      <c r="A128" s="70"/>
      <c r="B128" s="25" t="s">
        <v>259</v>
      </c>
      <c r="C128" s="15" t="s">
        <v>260</v>
      </c>
      <c r="D128" s="30">
        <v>1.19</v>
      </c>
      <c r="E128" s="25">
        <v>12</v>
      </c>
      <c r="F128" s="26">
        <v>14.28</v>
      </c>
      <c r="G128" s="27">
        <v>72613</v>
      </c>
      <c r="H128" s="17"/>
      <c r="I128" s="51">
        <f t="shared" si="7"/>
        <v>1.19</v>
      </c>
      <c r="J128" s="51">
        <f t="shared" si="8"/>
        <v>14.28</v>
      </c>
    </row>
    <row r="129" spans="1:10">
      <c r="A129" s="70"/>
      <c r="B129" s="25" t="s">
        <v>261</v>
      </c>
      <c r="C129" s="25" t="s">
        <v>262</v>
      </c>
      <c r="D129" s="26">
        <v>0</v>
      </c>
      <c r="E129" s="25">
        <v>12</v>
      </c>
      <c r="F129" s="26">
        <v>0</v>
      </c>
      <c r="G129" s="27"/>
      <c r="H129" s="17"/>
      <c r="I129" s="51">
        <f t="shared" si="7"/>
        <v>0</v>
      </c>
      <c r="J129" s="51">
        <f t="shared" si="8"/>
        <v>0</v>
      </c>
    </row>
    <row r="130" spans="1:10">
      <c r="A130" s="70"/>
      <c r="B130" s="25" t="s">
        <v>263</v>
      </c>
      <c r="C130" s="25" t="s">
        <v>264</v>
      </c>
      <c r="D130" s="26">
        <v>3</v>
      </c>
      <c r="E130" s="25">
        <v>12</v>
      </c>
      <c r="F130" s="26">
        <v>36</v>
      </c>
      <c r="G130" s="27"/>
      <c r="H130" s="17"/>
      <c r="I130" s="51">
        <f t="shared" si="7"/>
        <v>3</v>
      </c>
      <c r="J130" s="51">
        <f t="shared" si="8"/>
        <v>36</v>
      </c>
    </row>
    <row r="131" spans="1:10">
      <c r="A131" s="70"/>
      <c r="B131" s="25" t="s">
        <v>265</v>
      </c>
      <c r="C131" s="25" t="s">
        <v>266</v>
      </c>
      <c r="D131" s="26">
        <v>1.78</v>
      </c>
      <c r="E131" s="25">
        <v>12</v>
      </c>
      <c r="F131" s="26">
        <v>21.36</v>
      </c>
      <c r="G131" s="27"/>
      <c r="H131" s="17"/>
      <c r="I131" s="51">
        <f t="shared" si="7"/>
        <v>1.78</v>
      </c>
      <c r="J131" s="51">
        <f t="shared" si="8"/>
        <v>21.36</v>
      </c>
    </row>
    <row r="132" spans="1:10">
      <c r="A132" s="70"/>
      <c r="B132" s="25" t="s">
        <v>267</v>
      </c>
      <c r="C132" s="25" t="s">
        <v>268</v>
      </c>
      <c r="D132" s="26">
        <v>1.87</v>
      </c>
      <c r="E132" s="25">
        <v>12</v>
      </c>
      <c r="F132" s="26">
        <v>22.44</v>
      </c>
      <c r="G132" s="27"/>
      <c r="H132" s="17"/>
      <c r="I132" s="51">
        <f t="shared" si="7"/>
        <v>1.87</v>
      </c>
      <c r="J132" s="51">
        <f t="shared" si="8"/>
        <v>22.44</v>
      </c>
    </row>
    <row r="133" spans="1:10">
      <c r="A133" s="70"/>
      <c r="B133" s="25" t="s">
        <v>269</v>
      </c>
      <c r="C133" s="25" t="s">
        <v>270</v>
      </c>
      <c r="D133" s="26">
        <v>2.85</v>
      </c>
      <c r="E133" s="25">
        <v>1</v>
      </c>
      <c r="F133" s="26">
        <v>2.85</v>
      </c>
      <c r="G133" s="27"/>
      <c r="H133" s="17"/>
      <c r="I133" s="51">
        <f t="shared" si="7"/>
        <v>2.85</v>
      </c>
      <c r="J133" s="51">
        <f t="shared" si="8"/>
        <v>2.85</v>
      </c>
    </row>
    <row r="134" spans="1:10">
      <c r="A134" s="70"/>
      <c r="B134" s="25" t="s">
        <v>271</v>
      </c>
      <c r="C134" s="25" t="s">
        <v>272</v>
      </c>
      <c r="D134" s="26">
        <v>7.48</v>
      </c>
      <c r="E134" s="25">
        <v>12</v>
      </c>
      <c r="F134" s="26">
        <v>89.76</v>
      </c>
      <c r="G134" s="27"/>
      <c r="H134" s="17"/>
      <c r="I134" s="51">
        <f t="shared" si="7"/>
        <v>7.48</v>
      </c>
      <c r="J134" s="51">
        <f t="shared" si="8"/>
        <v>89.76</v>
      </c>
    </row>
    <row r="135" spans="1:10">
      <c r="A135" s="70"/>
      <c r="B135" s="25" t="s">
        <v>273</v>
      </c>
      <c r="C135" s="25" t="s">
        <v>274</v>
      </c>
      <c r="D135" s="26">
        <v>5.62</v>
      </c>
      <c r="E135" s="25">
        <v>12</v>
      </c>
      <c r="F135" s="26">
        <v>67.44</v>
      </c>
      <c r="G135" s="27"/>
      <c r="H135" s="17"/>
      <c r="I135" s="51">
        <f t="shared" si="7"/>
        <v>5.62</v>
      </c>
      <c r="J135" s="51">
        <f t="shared" si="8"/>
        <v>67.44</v>
      </c>
    </row>
    <row r="136" spans="1:10">
      <c r="A136" s="71"/>
      <c r="B136" s="25" t="s">
        <v>275</v>
      </c>
      <c r="C136" s="25" t="s">
        <v>276</v>
      </c>
      <c r="D136" s="26">
        <v>13.61</v>
      </c>
      <c r="E136" s="25">
        <v>12</v>
      </c>
      <c r="F136" s="26">
        <v>163.32</v>
      </c>
      <c r="G136" s="27"/>
      <c r="H136" s="17"/>
      <c r="I136" s="51">
        <f t="shared" si="7"/>
        <v>13.61</v>
      </c>
      <c r="J136" s="51">
        <f t="shared" si="8"/>
        <v>163.32</v>
      </c>
    </row>
  </sheetData>
  <mergeCells count="2">
    <mergeCell ref="A2:A104"/>
    <mergeCell ref="A106:A13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F4FA9-E38C-4013-A22F-11D3DAEDA51E}">
  <dimension ref="A1:J45"/>
  <sheetViews>
    <sheetView tabSelected="1" topLeftCell="C1" zoomScale="110" zoomScaleNormal="110" workbookViewId="0">
      <selection activeCell="J2" sqref="J2"/>
    </sheetView>
  </sheetViews>
  <sheetFormatPr defaultRowHeight="14.45"/>
  <cols>
    <col min="1" max="1" width="10" customWidth="1"/>
    <col min="2" max="2" width="13.85546875" customWidth="1"/>
    <col min="3" max="3" width="63.28515625" customWidth="1"/>
    <col min="4" max="4" width="12.85546875" customWidth="1"/>
    <col min="6" max="6" width="13.140625" bestFit="1" customWidth="1"/>
    <col min="8" max="8" width="13.7109375" customWidth="1"/>
    <col min="9" max="10" width="13.140625" bestFit="1" customWidth="1"/>
  </cols>
  <sheetData>
    <row r="1" spans="1:10" ht="57.95">
      <c r="A1" s="22" t="s">
        <v>5</v>
      </c>
      <c r="B1" s="22" t="s">
        <v>6</v>
      </c>
      <c r="C1" s="23" t="s">
        <v>7</v>
      </c>
      <c r="D1" s="24" t="s">
        <v>8</v>
      </c>
      <c r="E1" s="24" t="s">
        <v>9</v>
      </c>
      <c r="F1" s="24" t="s">
        <v>10</v>
      </c>
      <c r="G1" s="24" t="s">
        <v>277</v>
      </c>
      <c r="H1" s="24" t="s">
        <v>12</v>
      </c>
      <c r="I1" s="50" t="s">
        <v>13</v>
      </c>
      <c r="J1" s="50" t="s">
        <v>14</v>
      </c>
    </row>
    <row r="2" spans="1:10">
      <c r="A2" s="63"/>
      <c r="B2" s="31" t="s">
        <v>159</v>
      </c>
      <c r="C2" s="15" t="s">
        <v>160</v>
      </c>
      <c r="D2" s="28">
        <v>2.91</v>
      </c>
      <c r="E2" s="32">
        <v>12</v>
      </c>
      <c r="F2" s="26">
        <f>ROUND(D2*E2,2)</f>
        <v>34.92</v>
      </c>
      <c r="G2" s="62">
        <v>1300</v>
      </c>
      <c r="H2" s="17"/>
      <c r="I2" s="51">
        <f>ROUND(D2-D2*H2,2)</f>
        <v>2.91</v>
      </c>
      <c r="J2" s="51">
        <f>ROUND(F2-F2*H2,2)</f>
        <v>34.92</v>
      </c>
    </row>
    <row r="3" spans="1:10">
      <c r="A3" s="64"/>
      <c r="B3" s="31" t="s">
        <v>81</v>
      </c>
      <c r="C3" s="15" t="s">
        <v>82</v>
      </c>
      <c r="D3" s="28">
        <v>1.94</v>
      </c>
      <c r="E3" s="32">
        <v>12</v>
      </c>
      <c r="F3" s="26">
        <f t="shared" ref="F3:F45" si="0">ROUND(D3*E3,2)</f>
        <v>23.28</v>
      </c>
      <c r="G3" s="62">
        <v>116000</v>
      </c>
      <c r="H3" s="17"/>
      <c r="I3" s="51">
        <f t="shared" ref="I3:I28" si="1">ROUND(D3-D3*H3,2)</f>
        <v>1.94</v>
      </c>
      <c r="J3" s="51">
        <f t="shared" ref="J3:J28" si="2">ROUND(F3-F3*H3,2)</f>
        <v>23.28</v>
      </c>
    </row>
    <row r="4" spans="1:10">
      <c r="A4" s="64"/>
      <c r="B4" s="31" t="s">
        <v>278</v>
      </c>
      <c r="C4" s="15" t="s">
        <v>279</v>
      </c>
      <c r="D4" s="28">
        <v>4.71</v>
      </c>
      <c r="E4" s="32">
        <v>12</v>
      </c>
      <c r="F4" s="26">
        <f t="shared" si="0"/>
        <v>56.52</v>
      </c>
      <c r="G4" s="62">
        <v>6500</v>
      </c>
      <c r="H4" s="17"/>
      <c r="I4" s="51">
        <f t="shared" si="1"/>
        <v>4.71</v>
      </c>
      <c r="J4" s="51">
        <f t="shared" si="2"/>
        <v>56.52</v>
      </c>
    </row>
    <row r="5" spans="1:10">
      <c r="A5" s="64"/>
      <c r="B5" s="33" t="s">
        <v>280</v>
      </c>
      <c r="C5" s="25" t="s">
        <v>281</v>
      </c>
      <c r="D5" s="34">
        <v>14.04</v>
      </c>
      <c r="E5" s="32">
        <v>12</v>
      </c>
      <c r="F5" s="26">
        <f t="shared" si="0"/>
        <v>168.48</v>
      </c>
      <c r="G5" s="25"/>
      <c r="H5" s="17"/>
      <c r="I5" s="51">
        <f t="shared" si="1"/>
        <v>14.04</v>
      </c>
      <c r="J5" s="51">
        <f t="shared" si="2"/>
        <v>168.48</v>
      </c>
    </row>
    <row r="6" spans="1:10">
      <c r="A6" s="64"/>
      <c r="B6" s="33" t="s">
        <v>282</v>
      </c>
      <c r="C6" s="25" t="s">
        <v>283</v>
      </c>
      <c r="D6" s="34">
        <v>99.27</v>
      </c>
      <c r="E6" s="32">
        <v>12</v>
      </c>
      <c r="F6" s="26">
        <f t="shared" si="0"/>
        <v>1191.24</v>
      </c>
      <c r="G6" s="25"/>
      <c r="H6" s="17"/>
      <c r="I6" s="51">
        <f t="shared" si="1"/>
        <v>99.27</v>
      </c>
      <c r="J6" s="51">
        <f t="shared" si="2"/>
        <v>1191.24</v>
      </c>
    </row>
    <row r="7" spans="1:10">
      <c r="A7" s="64"/>
      <c r="B7" s="33" t="s">
        <v>284</v>
      </c>
      <c r="C7" s="25" t="s">
        <v>285</v>
      </c>
      <c r="D7" s="34">
        <v>18.72</v>
      </c>
      <c r="E7" s="32">
        <v>12</v>
      </c>
      <c r="F7" s="26">
        <f t="shared" si="0"/>
        <v>224.64</v>
      </c>
      <c r="G7" s="25"/>
      <c r="H7" s="17"/>
      <c r="I7" s="51">
        <f t="shared" si="1"/>
        <v>18.72</v>
      </c>
      <c r="J7" s="51">
        <f t="shared" si="2"/>
        <v>224.64</v>
      </c>
    </row>
    <row r="8" spans="1:10">
      <c r="A8" s="64"/>
      <c r="B8" s="33" t="s">
        <v>286</v>
      </c>
      <c r="C8" s="25" t="s">
        <v>287</v>
      </c>
      <c r="D8" s="34">
        <v>75.790000000000006</v>
      </c>
      <c r="E8" s="32">
        <v>12</v>
      </c>
      <c r="F8" s="26">
        <f t="shared" si="0"/>
        <v>909.48</v>
      </c>
      <c r="G8" s="25"/>
      <c r="H8" s="17"/>
      <c r="I8" s="51">
        <f t="shared" si="1"/>
        <v>75.790000000000006</v>
      </c>
      <c r="J8" s="51">
        <f t="shared" si="2"/>
        <v>909.48</v>
      </c>
    </row>
    <row r="9" spans="1:10">
      <c r="A9" s="64"/>
      <c r="B9" s="35" t="s">
        <v>288</v>
      </c>
      <c r="C9" s="15" t="s">
        <v>289</v>
      </c>
      <c r="D9" s="36">
        <v>18.72</v>
      </c>
      <c r="E9" s="32">
        <v>12</v>
      </c>
      <c r="F9" s="26">
        <f t="shared" si="0"/>
        <v>224.64</v>
      </c>
      <c r="G9" s="25"/>
      <c r="H9" s="17"/>
      <c r="I9" s="51">
        <f t="shared" si="1"/>
        <v>18.72</v>
      </c>
      <c r="J9" s="51">
        <f t="shared" si="2"/>
        <v>224.64</v>
      </c>
    </row>
    <row r="10" spans="1:10">
      <c r="A10" s="64"/>
      <c r="B10" s="35" t="s">
        <v>290</v>
      </c>
      <c r="C10" s="15" t="s">
        <v>291</v>
      </c>
      <c r="D10" s="36">
        <v>74.87</v>
      </c>
      <c r="E10" s="32">
        <v>12</v>
      </c>
      <c r="F10" s="26">
        <f t="shared" si="0"/>
        <v>898.44</v>
      </c>
      <c r="G10" s="25"/>
      <c r="H10" s="17"/>
      <c r="I10" s="51">
        <f t="shared" si="1"/>
        <v>74.87</v>
      </c>
      <c r="J10" s="51">
        <f t="shared" si="2"/>
        <v>898.44</v>
      </c>
    </row>
    <row r="11" spans="1:10">
      <c r="A11" s="64"/>
      <c r="B11" s="35" t="s">
        <v>292</v>
      </c>
      <c r="C11" s="15" t="s">
        <v>293</v>
      </c>
      <c r="D11" s="36">
        <v>102.93</v>
      </c>
      <c r="E11" s="32">
        <v>12</v>
      </c>
      <c r="F11" s="26">
        <f t="shared" si="0"/>
        <v>1235.1600000000001</v>
      </c>
      <c r="G11" s="25"/>
      <c r="H11" s="17"/>
      <c r="I11" s="51">
        <f t="shared" si="1"/>
        <v>102.93</v>
      </c>
      <c r="J11" s="51">
        <f t="shared" si="2"/>
        <v>1235.1600000000001</v>
      </c>
    </row>
    <row r="12" spans="1:10">
      <c r="A12" s="64"/>
      <c r="B12" s="35" t="s">
        <v>294</v>
      </c>
      <c r="C12" s="15" t="s">
        <v>295</v>
      </c>
      <c r="D12" s="36">
        <v>7.48</v>
      </c>
      <c r="E12" s="32">
        <v>12</v>
      </c>
      <c r="F12" s="26">
        <f t="shared" si="0"/>
        <v>89.76</v>
      </c>
      <c r="G12" s="25"/>
      <c r="H12" s="17"/>
      <c r="I12" s="51">
        <f t="shared" si="1"/>
        <v>7.48</v>
      </c>
      <c r="J12" s="51">
        <f t="shared" si="2"/>
        <v>89.76</v>
      </c>
    </row>
    <row r="13" spans="1:10">
      <c r="A13" s="64"/>
      <c r="B13" s="35" t="s">
        <v>296</v>
      </c>
      <c r="C13" s="15" t="s">
        <v>297</v>
      </c>
      <c r="D13" s="36">
        <v>88.91</v>
      </c>
      <c r="E13" s="32">
        <v>12</v>
      </c>
      <c r="F13" s="26">
        <f t="shared" si="0"/>
        <v>1066.92</v>
      </c>
      <c r="G13" s="25"/>
      <c r="H13" s="17"/>
      <c r="I13" s="51">
        <f t="shared" si="1"/>
        <v>88.91</v>
      </c>
      <c r="J13" s="51">
        <f t="shared" si="2"/>
        <v>1066.92</v>
      </c>
    </row>
    <row r="14" spans="1:10">
      <c r="A14" s="64"/>
      <c r="B14" s="35" t="s">
        <v>298</v>
      </c>
      <c r="C14" s="15" t="s">
        <v>299</v>
      </c>
      <c r="D14" s="36">
        <v>1871.56</v>
      </c>
      <c r="E14" s="32">
        <v>12</v>
      </c>
      <c r="F14" s="26">
        <f t="shared" si="0"/>
        <v>22458.720000000001</v>
      </c>
      <c r="G14" s="25"/>
      <c r="H14" s="17"/>
      <c r="I14" s="51">
        <f t="shared" si="1"/>
        <v>1871.56</v>
      </c>
      <c r="J14" s="51">
        <f t="shared" si="2"/>
        <v>22458.720000000001</v>
      </c>
    </row>
    <row r="15" spans="1:10">
      <c r="A15" s="64"/>
      <c r="B15" s="37" t="s">
        <v>300</v>
      </c>
      <c r="C15" s="38" t="s">
        <v>301</v>
      </c>
      <c r="D15" s="34">
        <v>28.08</v>
      </c>
      <c r="E15" s="32">
        <v>12</v>
      </c>
      <c r="F15" s="26">
        <f t="shared" si="0"/>
        <v>336.96</v>
      </c>
      <c r="G15" s="25"/>
      <c r="H15" s="17"/>
      <c r="I15" s="51">
        <f t="shared" si="1"/>
        <v>28.08</v>
      </c>
      <c r="J15" s="51">
        <f t="shared" si="2"/>
        <v>336.96</v>
      </c>
    </row>
    <row r="16" spans="1:10">
      <c r="A16" s="64"/>
      <c r="B16" s="33" t="s">
        <v>302</v>
      </c>
      <c r="C16" s="25" t="s">
        <v>303</v>
      </c>
      <c r="D16" s="34">
        <v>84.23</v>
      </c>
      <c r="E16" s="32">
        <v>12</v>
      </c>
      <c r="F16" s="26">
        <f t="shared" si="0"/>
        <v>1010.76</v>
      </c>
      <c r="G16" s="25"/>
      <c r="H16" s="17"/>
      <c r="I16" s="51">
        <f t="shared" si="1"/>
        <v>84.23</v>
      </c>
      <c r="J16" s="51">
        <f t="shared" si="2"/>
        <v>1010.76</v>
      </c>
    </row>
    <row r="17" spans="1:10">
      <c r="A17" s="64"/>
      <c r="B17" s="33" t="s">
        <v>304</v>
      </c>
      <c r="C17" s="25" t="s">
        <v>305</v>
      </c>
      <c r="D17" s="34">
        <v>28.08</v>
      </c>
      <c r="E17" s="32">
        <v>12</v>
      </c>
      <c r="F17" s="26">
        <f t="shared" si="0"/>
        <v>336.96</v>
      </c>
      <c r="G17" s="25"/>
      <c r="H17" s="17"/>
      <c r="I17" s="51">
        <f t="shared" si="1"/>
        <v>28.08</v>
      </c>
      <c r="J17" s="51">
        <f t="shared" si="2"/>
        <v>336.96</v>
      </c>
    </row>
    <row r="18" spans="1:10">
      <c r="A18" s="64"/>
      <c r="B18" s="33" t="s">
        <v>306</v>
      </c>
      <c r="C18" s="25" t="s">
        <v>307</v>
      </c>
      <c r="D18" s="34">
        <v>28.08</v>
      </c>
      <c r="E18" s="32">
        <v>12</v>
      </c>
      <c r="F18" s="26">
        <f t="shared" si="0"/>
        <v>336.96</v>
      </c>
      <c r="G18" s="25"/>
      <c r="H18" s="17"/>
      <c r="I18" s="51">
        <f t="shared" si="1"/>
        <v>28.08</v>
      </c>
      <c r="J18" s="51">
        <f t="shared" si="2"/>
        <v>336.96</v>
      </c>
    </row>
    <row r="19" spans="1:10">
      <c r="A19" s="64"/>
      <c r="B19" s="33" t="s">
        <v>308</v>
      </c>
      <c r="C19" s="25" t="s">
        <v>309</v>
      </c>
      <c r="D19" s="34">
        <v>18.72</v>
      </c>
      <c r="E19" s="32">
        <v>12</v>
      </c>
      <c r="F19" s="26">
        <f t="shared" si="0"/>
        <v>224.64</v>
      </c>
      <c r="G19" s="25"/>
      <c r="H19" s="17"/>
      <c r="I19" s="51">
        <f t="shared" si="1"/>
        <v>18.72</v>
      </c>
      <c r="J19" s="51">
        <f t="shared" si="2"/>
        <v>224.64</v>
      </c>
    </row>
    <row r="20" spans="1:10">
      <c r="A20" s="64"/>
      <c r="B20" s="39" t="s">
        <v>310</v>
      </c>
      <c r="C20" s="40" t="s">
        <v>311</v>
      </c>
      <c r="D20" s="41">
        <v>581866.875</v>
      </c>
      <c r="E20" s="32">
        <v>1</v>
      </c>
      <c r="F20" s="26">
        <f t="shared" si="0"/>
        <v>581866.88</v>
      </c>
      <c r="G20" s="25"/>
      <c r="H20" s="17"/>
      <c r="I20" s="51">
        <f t="shared" si="1"/>
        <v>581866.88</v>
      </c>
      <c r="J20" s="51">
        <f t="shared" si="2"/>
        <v>581866.88</v>
      </c>
    </row>
    <row r="21" spans="1:10">
      <c r="A21" s="64"/>
      <c r="B21" s="39" t="s">
        <v>312</v>
      </c>
      <c r="C21" s="40" t="s">
        <v>313</v>
      </c>
      <c r="D21" s="42">
        <v>290933.4375</v>
      </c>
      <c r="E21" s="32">
        <v>1</v>
      </c>
      <c r="F21" s="26">
        <f t="shared" si="0"/>
        <v>290933.44</v>
      </c>
      <c r="G21" s="25"/>
      <c r="H21" s="17"/>
      <c r="I21" s="51">
        <f t="shared" si="1"/>
        <v>290933.44</v>
      </c>
      <c r="J21" s="51">
        <f t="shared" si="2"/>
        <v>290933.44</v>
      </c>
    </row>
    <row r="22" spans="1:10">
      <c r="A22" s="64"/>
      <c r="B22" s="39" t="s">
        <v>314</v>
      </c>
      <c r="C22" s="40" t="s">
        <v>315</v>
      </c>
      <c r="D22" s="42">
        <v>145466.71875</v>
      </c>
      <c r="E22" s="32">
        <v>1</v>
      </c>
      <c r="F22" s="26">
        <f t="shared" si="0"/>
        <v>145466.72</v>
      </c>
      <c r="G22" s="25"/>
      <c r="H22" s="17"/>
      <c r="I22" s="51">
        <f t="shared" si="1"/>
        <v>145466.72</v>
      </c>
      <c r="J22" s="51">
        <f t="shared" si="2"/>
        <v>145466.72</v>
      </c>
    </row>
    <row r="23" spans="1:10">
      <c r="A23" s="64"/>
      <c r="B23" s="39" t="s">
        <v>316</v>
      </c>
      <c r="C23" s="40" t="s">
        <v>317</v>
      </c>
      <c r="D23" s="42">
        <v>72733.359375</v>
      </c>
      <c r="E23" s="32">
        <v>1</v>
      </c>
      <c r="F23" s="26">
        <f t="shared" si="0"/>
        <v>72733.36</v>
      </c>
      <c r="G23" s="25"/>
      <c r="H23" s="17"/>
      <c r="I23" s="51">
        <f t="shared" si="1"/>
        <v>72733.36</v>
      </c>
      <c r="J23" s="51">
        <f t="shared" si="2"/>
        <v>72733.36</v>
      </c>
    </row>
    <row r="24" spans="1:10">
      <c r="A24" s="64"/>
      <c r="B24" s="39" t="s">
        <v>318</v>
      </c>
      <c r="C24" s="40" t="s">
        <v>319</v>
      </c>
      <c r="D24" s="43">
        <v>3500</v>
      </c>
      <c r="E24" s="32">
        <v>1</v>
      </c>
      <c r="F24" s="26">
        <f t="shared" si="0"/>
        <v>3500</v>
      </c>
      <c r="G24" s="25"/>
      <c r="H24" s="17"/>
      <c r="I24" s="51">
        <f t="shared" si="1"/>
        <v>3500</v>
      </c>
      <c r="J24" s="51">
        <f t="shared" si="2"/>
        <v>3500</v>
      </c>
    </row>
    <row r="25" spans="1:10">
      <c r="A25" s="64"/>
      <c r="B25" s="39" t="s">
        <v>320</v>
      </c>
      <c r="C25" s="40" t="s">
        <v>321</v>
      </c>
      <c r="D25" s="43">
        <v>25000</v>
      </c>
      <c r="E25" s="32">
        <v>1</v>
      </c>
      <c r="F25" s="26">
        <f t="shared" si="0"/>
        <v>25000</v>
      </c>
      <c r="G25" s="25"/>
      <c r="H25" s="17"/>
      <c r="I25" s="51">
        <f t="shared" si="1"/>
        <v>25000</v>
      </c>
      <c r="J25" s="51">
        <f t="shared" si="2"/>
        <v>25000</v>
      </c>
    </row>
    <row r="26" spans="1:10">
      <c r="A26" s="64"/>
      <c r="B26" s="39" t="s">
        <v>322</v>
      </c>
      <c r="C26" s="40" t="s">
        <v>323</v>
      </c>
      <c r="D26" s="43">
        <v>60000</v>
      </c>
      <c r="E26" s="32">
        <v>1</v>
      </c>
      <c r="F26" s="26">
        <f t="shared" si="0"/>
        <v>60000</v>
      </c>
      <c r="G26" s="25"/>
      <c r="H26" s="17"/>
      <c r="I26" s="51">
        <f t="shared" si="1"/>
        <v>60000</v>
      </c>
      <c r="J26" s="51">
        <f t="shared" si="2"/>
        <v>60000</v>
      </c>
    </row>
    <row r="27" spans="1:10">
      <c r="A27" s="64"/>
      <c r="B27" s="39" t="s">
        <v>324</v>
      </c>
      <c r="C27" s="40" t="s">
        <v>325</v>
      </c>
      <c r="D27" s="43">
        <v>120000</v>
      </c>
      <c r="E27" s="32">
        <v>1</v>
      </c>
      <c r="F27" s="26">
        <f t="shared" si="0"/>
        <v>120000</v>
      </c>
      <c r="G27" s="25"/>
      <c r="H27" s="17"/>
      <c r="I27" s="51">
        <f t="shared" si="1"/>
        <v>120000</v>
      </c>
      <c r="J27" s="51">
        <f t="shared" si="2"/>
        <v>120000</v>
      </c>
    </row>
    <row r="28" spans="1:10">
      <c r="A28" s="65"/>
      <c r="B28" s="39" t="s">
        <v>326</v>
      </c>
      <c r="C28" s="40" t="s">
        <v>327</v>
      </c>
      <c r="D28" s="43">
        <v>160000</v>
      </c>
      <c r="E28" s="32">
        <v>1</v>
      </c>
      <c r="F28" s="26">
        <f t="shared" si="0"/>
        <v>160000</v>
      </c>
      <c r="G28" s="25"/>
      <c r="H28" s="17"/>
      <c r="I28" s="51">
        <f t="shared" si="1"/>
        <v>160000</v>
      </c>
      <c r="J28" s="51">
        <f t="shared" si="2"/>
        <v>160000</v>
      </c>
    </row>
    <row r="29" spans="1:10" ht="57.95">
      <c r="A29" s="22" t="s">
        <v>328</v>
      </c>
      <c r="B29" s="22" t="s">
        <v>6</v>
      </c>
      <c r="C29" s="23" t="s">
        <v>7</v>
      </c>
      <c r="D29" s="24" t="s">
        <v>8</v>
      </c>
      <c r="E29" s="24" t="s">
        <v>9</v>
      </c>
      <c r="F29" s="24" t="s">
        <v>10</v>
      </c>
      <c r="G29" s="24" t="s">
        <v>277</v>
      </c>
      <c r="H29" s="24" t="s">
        <v>12</v>
      </c>
      <c r="I29" s="50" t="s">
        <v>13</v>
      </c>
      <c r="J29" s="50" t="s">
        <v>14</v>
      </c>
    </row>
    <row r="30" spans="1:10">
      <c r="A30" s="44"/>
      <c r="B30" s="39" t="s">
        <v>329</v>
      </c>
      <c r="C30" s="40" t="s">
        <v>330</v>
      </c>
      <c r="D30" s="43">
        <v>2.8080000000000003</v>
      </c>
      <c r="E30" s="32">
        <v>12</v>
      </c>
      <c r="F30" s="26">
        <f t="shared" si="0"/>
        <v>33.700000000000003</v>
      </c>
      <c r="G30" s="25"/>
      <c r="H30" s="17"/>
      <c r="I30" s="51">
        <f>ROUND(D30-D30*H30,2)</f>
        <v>2.81</v>
      </c>
      <c r="J30" s="51">
        <f>ROUND(F30-F30*H30,2)</f>
        <v>33.700000000000003</v>
      </c>
    </row>
    <row r="31" spans="1:10">
      <c r="A31" s="45"/>
      <c r="B31" s="39" t="s">
        <v>331</v>
      </c>
      <c r="C31" s="40" t="s">
        <v>332</v>
      </c>
      <c r="D31" s="43">
        <v>2.6244000000000001</v>
      </c>
      <c r="E31" s="32">
        <v>12</v>
      </c>
      <c r="F31" s="26">
        <f t="shared" si="0"/>
        <v>31.49</v>
      </c>
      <c r="G31" s="25"/>
      <c r="H31" s="17"/>
      <c r="I31" s="51">
        <f t="shared" ref="I31" si="3">ROUND(D31-D31*H31,2)</f>
        <v>2.62</v>
      </c>
      <c r="J31" s="51">
        <f t="shared" ref="J31" si="4">ROUND(F31-F31*H31,2)</f>
        <v>31.49</v>
      </c>
    </row>
    <row r="32" spans="1:10">
      <c r="A32" s="45"/>
      <c r="B32" s="39" t="s">
        <v>333</v>
      </c>
      <c r="C32" s="40" t="s">
        <v>334</v>
      </c>
      <c r="D32" s="43">
        <v>1.4364000000000001</v>
      </c>
      <c r="E32" s="32">
        <v>12</v>
      </c>
      <c r="F32" s="26">
        <f t="shared" si="0"/>
        <v>17.239999999999998</v>
      </c>
      <c r="G32" s="25"/>
      <c r="H32" s="17"/>
      <c r="I32" s="51">
        <f t="shared" ref="I32:I45" si="5">ROUND(D32-D32*H32,2)</f>
        <v>1.44</v>
      </c>
      <c r="J32" s="51">
        <f t="shared" ref="J32:J45" si="6">ROUND(F32-F32*H32,2)</f>
        <v>17.239999999999998</v>
      </c>
    </row>
    <row r="33" spans="1:10">
      <c r="A33" s="45"/>
      <c r="B33" s="39" t="s">
        <v>335</v>
      </c>
      <c r="C33" s="40" t="s">
        <v>336</v>
      </c>
      <c r="D33" s="43">
        <v>1.6740000000000002</v>
      </c>
      <c r="E33" s="32">
        <v>12</v>
      </c>
      <c r="F33" s="26">
        <f t="shared" si="0"/>
        <v>20.09</v>
      </c>
      <c r="G33" s="25"/>
      <c r="H33" s="17"/>
      <c r="I33" s="51">
        <f t="shared" si="5"/>
        <v>1.67</v>
      </c>
      <c r="J33" s="51">
        <f t="shared" si="6"/>
        <v>20.09</v>
      </c>
    </row>
    <row r="34" spans="1:10">
      <c r="A34" s="45"/>
      <c r="B34" s="39" t="s">
        <v>337</v>
      </c>
      <c r="C34" s="40" t="s">
        <v>338</v>
      </c>
      <c r="D34" s="43">
        <v>1.4364000000000001</v>
      </c>
      <c r="E34" s="32">
        <v>12</v>
      </c>
      <c r="F34" s="26">
        <f t="shared" si="0"/>
        <v>17.239999999999998</v>
      </c>
      <c r="G34" s="25"/>
      <c r="H34" s="17"/>
      <c r="I34" s="51">
        <f t="shared" si="5"/>
        <v>1.44</v>
      </c>
      <c r="J34" s="51">
        <f t="shared" si="6"/>
        <v>17.239999999999998</v>
      </c>
    </row>
    <row r="35" spans="1:10">
      <c r="A35" s="45"/>
      <c r="B35" s="39" t="s">
        <v>339</v>
      </c>
      <c r="C35" s="40" t="s">
        <v>340</v>
      </c>
      <c r="D35" s="43">
        <v>2.1383999999999999</v>
      </c>
      <c r="E35" s="32">
        <v>12</v>
      </c>
      <c r="F35" s="26">
        <f t="shared" si="0"/>
        <v>25.66</v>
      </c>
      <c r="G35" s="25"/>
      <c r="H35" s="17"/>
      <c r="I35" s="51">
        <f t="shared" si="5"/>
        <v>2.14</v>
      </c>
      <c r="J35" s="51">
        <f t="shared" si="6"/>
        <v>25.66</v>
      </c>
    </row>
    <row r="36" spans="1:10">
      <c r="A36" s="45"/>
      <c r="B36" s="39" t="s">
        <v>341</v>
      </c>
      <c r="C36" s="40" t="s">
        <v>342</v>
      </c>
      <c r="D36" s="43">
        <v>1.8684000000000001</v>
      </c>
      <c r="E36" s="32">
        <v>12</v>
      </c>
      <c r="F36" s="26">
        <f t="shared" si="0"/>
        <v>22.42</v>
      </c>
      <c r="G36" s="25"/>
      <c r="H36" s="17"/>
      <c r="I36" s="51">
        <f t="shared" si="5"/>
        <v>1.87</v>
      </c>
      <c r="J36" s="51">
        <f t="shared" si="6"/>
        <v>22.42</v>
      </c>
    </row>
    <row r="37" spans="1:10">
      <c r="A37" s="45"/>
      <c r="B37" s="39" t="s">
        <v>343</v>
      </c>
      <c r="C37" s="40" t="s">
        <v>228</v>
      </c>
      <c r="D37" s="43">
        <v>0.93959999999999999</v>
      </c>
      <c r="E37" s="32">
        <v>12</v>
      </c>
      <c r="F37" s="26">
        <f t="shared" si="0"/>
        <v>11.28</v>
      </c>
      <c r="G37" s="25"/>
      <c r="H37" s="17"/>
      <c r="I37" s="51">
        <f t="shared" si="5"/>
        <v>0.94</v>
      </c>
      <c r="J37" s="51">
        <f t="shared" si="6"/>
        <v>11.28</v>
      </c>
    </row>
    <row r="38" spans="1:10">
      <c r="A38" s="45"/>
      <c r="B38" s="39" t="s">
        <v>344</v>
      </c>
      <c r="C38" s="40" t="s">
        <v>345</v>
      </c>
      <c r="D38" s="43">
        <v>1.0908</v>
      </c>
      <c r="E38" s="32">
        <v>12</v>
      </c>
      <c r="F38" s="26">
        <f t="shared" si="0"/>
        <v>13.09</v>
      </c>
      <c r="G38" s="25"/>
      <c r="H38" s="17"/>
      <c r="I38" s="51">
        <f t="shared" si="5"/>
        <v>1.0900000000000001</v>
      </c>
      <c r="J38" s="51">
        <f t="shared" si="6"/>
        <v>13.09</v>
      </c>
    </row>
    <row r="39" spans="1:10">
      <c r="A39" s="45"/>
      <c r="B39" s="39" t="s">
        <v>346</v>
      </c>
      <c r="C39" s="40" t="s">
        <v>347</v>
      </c>
      <c r="D39" s="43">
        <v>1.1880000000000002</v>
      </c>
      <c r="E39" s="32">
        <v>12</v>
      </c>
      <c r="F39" s="26">
        <f t="shared" si="0"/>
        <v>14.26</v>
      </c>
      <c r="G39" s="25"/>
      <c r="H39" s="17"/>
      <c r="I39" s="51">
        <f t="shared" si="5"/>
        <v>1.19</v>
      </c>
      <c r="J39" s="51">
        <f t="shared" si="6"/>
        <v>14.26</v>
      </c>
    </row>
    <row r="40" spans="1:10">
      <c r="A40" s="45"/>
      <c r="B40" s="39" t="s">
        <v>348</v>
      </c>
      <c r="C40" s="40" t="s">
        <v>349</v>
      </c>
      <c r="D40" s="43">
        <v>1.7064000000000001</v>
      </c>
      <c r="E40" s="32">
        <v>12</v>
      </c>
      <c r="F40" s="26">
        <f t="shared" si="0"/>
        <v>20.48</v>
      </c>
      <c r="G40" s="25"/>
      <c r="H40" s="17"/>
      <c r="I40" s="51">
        <f t="shared" si="5"/>
        <v>1.71</v>
      </c>
      <c r="J40" s="51">
        <f t="shared" si="6"/>
        <v>20.48</v>
      </c>
    </row>
    <row r="41" spans="1:10">
      <c r="A41" s="45"/>
      <c r="B41" s="39" t="s">
        <v>350</v>
      </c>
      <c r="C41" s="40" t="s">
        <v>351</v>
      </c>
      <c r="D41" s="43">
        <v>0.6804</v>
      </c>
      <c r="E41" s="32">
        <v>12</v>
      </c>
      <c r="F41" s="26">
        <f t="shared" si="0"/>
        <v>8.16</v>
      </c>
      <c r="G41" s="25"/>
      <c r="H41" s="17"/>
      <c r="I41" s="51">
        <f t="shared" si="5"/>
        <v>0.68</v>
      </c>
      <c r="J41" s="51">
        <f t="shared" si="6"/>
        <v>8.16</v>
      </c>
    </row>
    <row r="42" spans="1:10">
      <c r="A42" s="45"/>
      <c r="B42" s="39" t="s">
        <v>352</v>
      </c>
      <c r="C42" s="40" t="s">
        <v>353</v>
      </c>
      <c r="D42" s="43">
        <v>1.3068</v>
      </c>
      <c r="E42" s="32">
        <v>12</v>
      </c>
      <c r="F42" s="26">
        <f t="shared" si="0"/>
        <v>15.68</v>
      </c>
      <c r="G42" s="25"/>
      <c r="H42" s="17"/>
      <c r="I42" s="51">
        <f t="shared" si="5"/>
        <v>1.31</v>
      </c>
      <c r="J42" s="51">
        <f t="shared" si="6"/>
        <v>15.68</v>
      </c>
    </row>
    <row r="43" spans="1:10">
      <c r="A43" s="45"/>
      <c r="B43" s="39" t="s">
        <v>354</v>
      </c>
      <c r="C43" s="40" t="s">
        <v>355</v>
      </c>
      <c r="D43" s="43">
        <v>0.46439999999999998</v>
      </c>
      <c r="E43" s="32">
        <v>12</v>
      </c>
      <c r="F43" s="26">
        <f t="shared" si="0"/>
        <v>5.57</v>
      </c>
      <c r="G43" s="25"/>
      <c r="H43" s="17"/>
      <c r="I43" s="51">
        <f t="shared" si="5"/>
        <v>0.46</v>
      </c>
      <c r="J43" s="51">
        <f t="shared" si="6"/>
        <v>5.57</v>
      </c>
    </row>
    <row r="44" spans="1:10">
      <c r="A44" s="46"/>
      <c r="B44" s="39" t="s">
        <v>356</v>
      </c>
      <c r="C44" s="40" t="s">
        <v>357</v>
      </c>
      <c r="D44" s="43">
        <v>102.9348</v>
      </c>
      <c r="E44" s="32">
        <v>12</v>
      </c>
      <c r="F44" s="26">
        <f t="shared" si="0"/>
        <v>1235.22</v>
      </c>
      <c r="G44" s="25"/>
      <c r="H44" s="17"/>
      <c r="I44" s="51">
        <f t="shared" si="5"/>
        <v>102.93</v>
      </c>
      <c r="J44" s="51">
        <f t="shared" si="6"/>
        <v>1235.22</v>
      </c>
    </row>
    <row r="45" spans="1:10" s="58" customFormat="1">
      <c r="B45" s="54" t="s">
        <v>358</v>
      </c>
      <c r="C45" s="54" t="s">
        <v>359</v>
      </c>
      <c r="D45" s="59">
        <v>8.83</v>
      </c>
      <c r="E45" s="60">
        <v>12</v>
      </c>
      <c r="F45" s="26">
        <f t="shared" si="0"/>
        <v>105.96</v>
      </c>
      <c r="G45" s="54"/>
      <c r="H45" s="61"/>
      <c r="I45" s="51">
        <f t="shared" si="5"/>
        <v>8.83</v>
      </c>
      <c r="J45" s="51">
        <f t="shared" si="6"/>
        <v>105.96</v>
      </c>
    </row>
  </sheetData>
  <mergeCells count="1">
    <mergeCell ref="A2:A28"/>
  </mergeCells>
  <dataValidations count="2">
    <dataValidation type="list" allowBlank="1" showInputMessage="1" showErrorMessage="1" sqref="E30:E44" xr:uid="{1B9914EC-4334-4481-BCB5-23C51601F56F}">
      <formula1>"1,2,3,4,5,6,7,8,9,10,11,12"</formula1>
    </dataValidation>
    <dataValidation allowBlank="1" showInputMessage="1" showErrorMessage="1" sqref="D30:D44" xr:uid="{E8DEA69E-9CEF-4239-A36E-847A14636B84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56165-068e-485a-9f4f-dbbdad7493f4">
      <Terms xmlns="http://schemas.microsoft.com/office/infopath/2007/PartnerControls"/>
    </lcf76f155ced4ddcb4097134ff3c332f>
    <TaxCatchAll xmlns="5b3dd83a-f737-45de-b38d-38c8a75c493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813B51C3C659468CABEDCA161B9CC2" ma:contentTypeVersion="15" ma:contentTypeDescription="Crea un document nou" ma:contentTypeScope="" ma:versionID="67db10e5be35bd859787a85e7fde41fe">
  <xsd:schema xmlns:xsd="http://www.w3.org/2001/XMLSchema" xmlns:xs="http://www.w3.org/2001/XMLSchema" xmlns:p="http://schemas.microsoft.com/office/2006/metadata/properties" xmlns:ns2="64d56165-068e-485a-9f4f-dbbdad7493f4" xmlns:ns3="5b3dd83a-f737-45de-b38d-38c8a75c4936" targetNamespace="http://schemas.microsoft.com/office/2006/metadata/properties" ma:root="true" ma:fieldsID="9c689d4c91702f8be382ef8d31fc0ab1" ns2:_="" ns3:_="">
    <xsd:import namespace="64d56165-068e-485a-9f4f-dbbdad7493f4"/>
    <xsd:import namespace="5b3dd83a-f737-45de-b38d-38c8a75c49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56165-068e-485a-9f4f-dbbdad7493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dd83a-f737-45de-b38d-38c8a75c49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5344766-00e7-4bb1-9279-7cda21668243}" ma:internalName="TaxCatchAll" ma:showField="CatchAllData" ma:web="5b3dd83a-f737-45de-b38d-38c8a75c49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156E6E-2DC8-4737-A79E-05782F2188FA}"/>
</file>

<file path=customXml/itemProps2.xml><?xml version="1.0" encoding="utf-8"?>
<ds:datastoreItem xmlns:ds="http://schemas.openxmlformats.org/officeDocument/2006/customXml" ds:itemID="{17DAE58F-F886-4C56-A639-291909FCA113}"/>
</file>

<file path=customXml/itemProps3.xml><?xml version="1.0" encoding="utf-8"?>
<ds:datastoreItem xmlns:ds="http://schemas.openxmlformats.org/officeDocument/2006/customXml" ds:itemID="{AD1F738F-83EA-4170-AC06-AB0BEE2A82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Clapés Garcia, Cristina</cp:lastModifiedBy>
  <cp:revision/>
  <dcterms:created xsi:type="dcterms:W3CDTF">2015-06-05T18:19:34Z</dcterms:created>
  <dcterms:modified xsi:type="dcterms:W3CDTF">2026-08-18T11:20:32Z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0x01010087813B51C3C659468CABEDCA161B9CC2</vt:lpwstr>
  </property>
  <property fmtid="{D5CDD505-2E9C-101B-9397-08002B2CF9AE}" pid="3" name="MediaServiceImageTags">
    <vt:lpwstr/>
  </property>
</Properties>
</file>