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codeName="ThisWorkbook"/>
  <mc:AlternateContent xmlns:mc="http://schemas.openxmlformats.org/markup-compatibility/2006">
    <mc:Choice Requires="x15">
      <x15ac:absPath xmlns:x15ac="http://schemas.microsoft.com/office/spreadsheetml/2010/11/ac" url="K:\PROCEDIMENTS OBERTS\ANY 2026\0308-2026 - OBRES PALAU I ED. JUDICIAL TARRAGONA (2026-210)\2 DOCUMENTACIÓ ADMINISTRATIVA\"/>
    </mc:Choice>
  </mc:AlternateContent>
  <xr:revisionPtr revIDLastSave="0" documentId="13_ncr:1_{CFF6030C-47FF-423A-B7C9-9948E94E7EC8}" xr6:coauthVersionLast="47" xr6:coauthVersionMax="47" xr10:uidLastSave="{00000000-0000-0000-0000-000000000000}"/>
  <bookViews>
    <workbookView xWindow="-120" yWindow="-120" windowWidth="38640" windowHeight="20625" xr2:uid="{00000000-000D-0000-FFFF-FFFF00000000}"/>
  </bookViews>
  <sheets>
    <sheet name="T-PRES" sheetId="2"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H564" i="2" l="1"/>
  <c r="H58" i="2"/>
  <c r="H20" i="2"/>
  <c r="H21" i="2" s="1"/>
  <c r="H460" i="2"/>
  <c r="H461" i="2" s="1"/>
  <c r="H562" i="2"/>
  <c r="H559" i="2"/>
  <c r="H558" i="2"/>
  <c r="H455" i="2"/>
  <c r="H456" i="2" s="1"/>
  <c r="H548" i="2"/>
  <c r="H549" i="2" s="1"/>
  <c r="H553" i="2"/>
  <c r="H75" i="2" l="1"/>
  <c r="H92" i="2"/>
  <c r="H113" i="2"/>
  <c r="H132" i="2"/>
  <c r="H149" i="2"/>
  <c r="H163" i="2"/>
  <c r="H165" i="2"/>
  <c r="H226" i="2"/>
  <c r="H278" i="2"/>
  <c r="H289" i="2"/>
  <c r="H382" i="2"/>
  <c r="H478" i="2"/>
  <c r="H492" i="2"/>
  <c r="H554" i="2"/>
  <c r="H542" i="2"/>
  <c r="H543" i="2" s="1"/>
  <c r="H535" i="2"/>
  <c r="H536" i="2" s="1"/>
  <c r="H527" i="2"/>
  <c r="H528" i="2" s="1"/>
  <c r="H519" i="2"/>
  <c r="H518" i="2"/>
  <c r="H517" i="2"/>
  <c r="H516" i="2"/>
  <c r="H508" i="2"/>
  <c r="H507" i="2"/>
  <c r="H506" i="2"/>
  <c r="H505" i="2"/>
  <c r="H504" i="2"/>
  <c r="H503" i="2"/>
  <c r="H495" i="2"/>
  <c r="H494" i="2"/>
  <c r="H493" i="2"/>
  <c r="H491" i="2"/>
  <c r="H490" i="2"/>
  <c r="H483" i="2"/>
  <c r="H482" i="2"/>
  <c r="H481" i="2"/>
  <c r="H480" i="2"/>
  <c r="H479" i="2"/>
  <c r="H477" i="2"/>
  <c r="H476" i="2"/>
  <c r="H469" i="2"/>
  <c r="H470" i="2" s="1"/>
  <c r="H449" i="2"/>
  <c r="H450" i="2" s="1"/>
  <c r="H442" i="2"/>
  <c r="H443" i="2" s="1"/>
  <c r="H435" i="2"/>
  <c r="H434" i="2"/>
  <c r="H433" i="2"/>
  <c r="H426" i="2"/>
  <c r="H427" i="2" s="1"/>
  <c r="H418" i="2"/>
  <c r="H417" i="2"/>
  <c r="H416" i="2"/>
  <c r="H415" i="2"/>
  <c r="H407" i="2"/>
  <c r="H406" i="2"/>
  <c r="H405" i="2"/>
  <c r="H404" i="2"/>
  <c r="H403" i="2"/>
  <c r="H402" i="2"/>
  <c r="H401" i="2"/>
  <c r="H393" i="2"/>
  <c r="H392" i="2"/>
  <c r="H391" i="2"/>
  <c r="H390" i="2"/>
  <c r="H383" i="2"/>
  <c r="H381" i="2"/>
  <c r="H380" i="2"/>
  <c r="H379" i="2"/>
  <c r="H372" i="2"/>
  <c r="H373" i="2" s="1"/>
  <c r="H365" i="2"/>
  <c r="H366" i="2" s="1"/>
  <c r="H358" i="2"/>
  <c r="H359" i="2" s="1"/>
  <c r="H351" i="2"/>
  <c r="H352" i="2" s="1"/>
  <c r="H344" i="2"/>
  <c r="H343" i="2"/>
  <c r="H342" i="2"/>
  <c r="H335" i="2"/>
  <c r="H336" i="2" s="1"/>
  <c r="H327" i="2"/>
  <c r="H326" i="2"/>
  <c r="H325" i="2"/>
  <c r="H317" i="2"/>
  <c r="H316" i="2"/>
  <c r="H315" i="2"/>
  <c r="H314" i="2"/>
  <c r="H313" i="2"/>
  <c r="H305" i="2"/>
  <c r="H304" i="2"/>
  <c r="H303" i="2"/>
  <c r="H295" i="2"/>
  <c r="H294" i="2"/>
  <c r="H293" i="2"/>
  <c r="H292" i="2"/>
  <c r="H291" i="2"/>
  <c r="H290" i="2"/>
  <c r="H288" i="2"/>
  <c r="H280" i="2"/>
  <c r="H279" i="2"/>
  <c r="H277" i="2"/>
  <c r="H276" i="2"/>
  <c r="H275" i="2"/>
  <c r="H274" i="2"/>
  <c r="H273" i="2"/>
  <c r="H272" i="2"/>
  <c r="H265" i="2"/>
  <c r="H264" i="2"/>
  <c r="H263" i="2"/>
  <c r="H262" i="2"/>
  <c r="H261" i="2"/>
  <c r="H260" i="2"/>
  <c r="H259" i="2"/>
  <c r="H258" i="2"/>
  <c r="H257" i="2"/>
  <c r="H256" i="2"/>
  <c r="H255" i="2"/>
  <c r="H254" i="2"/>
  <c r="H247" i="2"/>
  <c r="H248" i="2" s="1"/>
  <c r="H240" i="2"/>
  <c r="H241" i="2" s="1"/>
  <c r="H233" i="2"/>
  <c r="H234" i="2" s="1"/>
  <c r="H225" i="2"/>
  <c r="H218" i="2"/>
  <c r="H217" i="2"/>
  <c r="H216" i="2"/>
  <c r="H209" i="2"/>
  <c r="H210" i="2" s="1"/>
  <c r="H201" i="2"/>
  <c r="H200" i="2"/>
  <c r="H199" i="2"/>
  <c r="H198" i="2"/>
  <c r="H190" i="2"/>
  <c r="H189" i="2"/>
  <c r="H188" i="2"/>
  <c r="H187" i="2"/>
  <c r="H186" i="2"/>
  <c r="H178" i="2"/>
  <c r="H177" i="2"/>
  <c r="H176" i="2"/>
  <c r="H168" i="2"/>
  <c r="H167" i="2"/>
  <c r="H166" i="2"/>
  <c r="H164" i="2"/>
  <c r="H162" i="2"/>
  <c r="H161" i="2"/>
  <c r="H153" i="2"/>
  <c r="H152" i="2"/>
  <c r="H151" i="2"/>
  <c r="H150" i="2"/>
  <c r="H148" i="2"/>
  <c r="H147" i="2"/>
  <c r="H146" i="2"/>
  <c r="H145" i="2"/>
  <c r="H144" i="2"/>
  <c r="H143" i="2"/>
  <c r="H136" i="2"/>
  <c r="H135" i="2"/>
  <c r="H134" i="2"/>
  <c r="H133" i="2"/>
  <c r="H131" i="2"/>
  <c r="H130" i="2"/>
  <c r="H129" i="2"/>
  <c r="H128" i="2"/>
  <c r="H127" i="2"/>
  <c r="H120" i="2"/>
  <c r="H121" i="2" s="1"/>
  <c r="H114" i="2"/>
  <c r="H106" i="2"/>
  <c r="H107" i="2" s="1"/>
  <c r="H99" i="2"/>
  <c r="H100" i="2" s="1"/>
  <c r="H91" i="2"/>
  <c r="H90" i="2"/>
  <c r="H83" i="2"/>
  <c r="H84" i="2" s="1"/>
  <c r="H74" i="2"/>
  <c r="H73" i="2"/>
  <c r="H65" i="2"/>
  <c r="H66" i="2" s="1"/>
  <c r="H57" i="2"/>
  <c r="H56" i="2"/>
  <c r="H55" i="2"/>
  <c r="H54" i="2"/>
  <c r="H53" i="2"/>
  <c r="H52" i="2"/>
  <c r="H44" i="2"/>
  <c r="H43" i="2"/>
  <c r="H42" i="2"/>
  <c r="H41" i="2"/>
  <c r="H34" i="2"/>
  <c r="H35" i="2" s="1"/>
  <c r="H27" i="2"/>
  <c r="H28" i="2" s="1"/>
  <c r="H227" i="2" l="1"/>
  <c r="H419" i="2"/>
  <c r="H394" i="2"/>
  <c r="H76" i="2"/>
  <c r="H45" i="2"/>
  <c r="H191" i="2"/>
  <c r="H306" i="2"/>
  <c r="H345" i="2"/>
  <c r="H318" i="2"/>
  <c r="H408" i="2"/>
  <c r="H436" i="2"/>
  <c r="H137" i="2"/>
  <c r="H296" i="2"/>
  <c r="H154" i="2"/>
  <c r="H93" i="2"/>
  <c r="H169" i="2"/>
  <c r="H384" i="2"/>
  <c r="H266" i="2"/>
  <c r="H520" i="2"/>
  <c r="H202" i="2"/>
  <c r="H281" i="2"/>
  <c r="H328" i="2"/>
  <c r="H496" i="2"/>
  <c r="H484" i="2"/>
  <c r="H509" i="2"/>
  <c r="H179" i="2"/>
  <c r="H219" i="2"/>
  <c r="H561" i="2" l="1"/>
</calcChain>
</file>

<file path=xl/sharedStrings.xml><?xml version="1.0" encoding="utf-8"?>
<sst xmlns="http://schemas.openxmlformats.org/spreadsheetml/2006/main" count="1311" uniqueCount="252">
  <si>
    <t>Obres Adequació NUMO Penals a Tarragona</t>
  </si>
  <si>
    <t>Preu</t>
  </si>
  <si>
    <t>Amidament</t>
  </si>
  <si>
    <t>Import</t>
  </si>
  <si>
    <t>Obra</t>
  </si>
  <si>
    <t>01</t>
  </si>
  <si>
    <t>Capítol</t>
  </si>
  <si>
    <t>00</t>
  </si>
  <si>
    <t>OBSERVACIONS</t>
  </si>
  <si>
    <t>01.00</t>
  </si>
  <si>
    <t>PZ31ST90</t>
  </si>
  <si>
    <t>u</t>
  </si>
  <si>
    <t>TOTAL</t>
  </si>
  <si>
    <t>FASE 1: PS I PB PALAU</t>
  </si>
  <si>
    <t>Titol 3</t>
  </si>
  <si>
    <t>IMPLANTACIÓ I PROTECCIÓ</t>
  </si>
  <si>
    <t>01.01.01</t>
  </si>
  <si>
    <t>P1D2ST31</t>
  </si>
  <si>
    <t>m2</t>
  </si>
  <si>
    <t>Subministrament i col·locació de lona de polièster de 580 gr, gruix 0,50 mm color blanc amb beina, a mode de protecció provisional. Inclou fixacions a forjat/baranes/paraments. Encintada i segellada horitzontalment/verticalment a forjat o cel ras i/o parament. Inclou desmuntatge.</t>
  </si>
  <si>
    <t>02</t>
  </si>
  <si>
    <t>TREBALLS PREVIS</t>
  </si>
  <si>
    <t>01.01.02</t>
  </si>
  <si>
    <t>P1D3ST30</t>
  </si>
  <si>
    <t>Execució de treballs previs consistents en: comprovació i verificació del correcte funcionament dels detectors de fum existents a la zona d’intervenció, així com la seva inhabilitació provisional mitjançant col·locació de tapa de plàstic com a barrera protectora homologada; comprovació del procediment d’aturada manual d’alarma en cas d’activació fortuïta durant els treballs. Revisió i comprovació dels passos d’instal·lacions per cablejat UTP fins al Rack de comunicacions; verificació de les instal·lacions a anul·lar o modificar, amb confirmació prèvia amb la Direcció Facultativa. Avaluació dels passos d’instal·lacions per garantir el correcte funcionament de la instal·lació de climatització. Comprovació detallada de les connexions existents de cablejat i quadres de xarxa de baixa tensió, SAI i sistema d’enllumenat. Inclou tota la mà d’obra especialitzada, mitjans auxiliars, documentació de verificació i coordinació amb la Direcció Facultativa abans de l’inici dels treballs principals.</t>
  </si>
  <si>
    <t>03</t>
  </si>
  <si>
    <t>ENDERROC</t>
  </si>
  <si>
    <t>01.01.03</t>
  </si>
  <si>
    <t>P2140-H8DU</t>
  </si>
  <si>
    <t>Desmuntatge de fulla de porta interior de fusta de 2 m2 de superfície, com a màxim, amb recuperació de ferramentes, amb mitjans manuals, aplec de material per a la seva reutilització o restauració i carrega de runa sobre camió o contenidor</t>
  </si>
  <si>
    <t>04</t>
  </si>
  <si>
    <t>RAM DE PALETA</t>
  </si>
  <si>
    <t>01.01.04</t>
  </si>
  <si>
    <t>P654-ZCTV</t>
  </si>
  <si>
    <t>Envà de plaques de guix laminat amb aïllament de plaques de llana de roca format per estructura doble reforçada en H amb perfileria de planxa d'acer galvanitzat, amb un gruix total de l'envà de 146 mm, muntants cada 400 mm de 48 mm d'amplària i canals de 48 mm d'amplària, 2 plaques a cada cara, unes tipus estàndard (A) de 12,5 mm de gruix i les altres tipus hidròfuga (H) de 12,5 mm de gruix, fixades mecànicament i aïllament de plaques de llana mineral de roca de resistència tèrmica &gt;= 1,081 m2·K/W</t>
  </si>
  <si>
    <t>P9U9ST43</t>
  </si>
  <si>
    <t>m</t>
  </si>
  <si>
    <t>Sòcol de PVC a escollir per DF segons mostra, de 80 mm d'alçària, col·locat amb adhesiu</t>
  </si>
  <si>
    <t>P810-3FL0</t>
  </si>
  <si>
    <t>Formació i regularització de brancals, llindes i ampits d'obertures en paraments interiors, mitjançant fàbrica ceràmica, morter de ciment o pasta de guix, segons les característiques del suport existent, incloent l'aplomat, l'anivellació, l'execució de cantoneres, el rejuntat, l'esmorteïment de trobades amb paraments adjacents i tots els treballs necessaris per deixar l'obertura preparada per a la col·locació de premarcs de fusta o metàl·lics, o bé acabada amb superfície llisa apta per a rebre els revestiments i acabats definitius, amb tots els mitjans auxiliars necessaris per a la seva completa execució.</t>
  </si>
  <si>
    <t>P815-3FMN</t>
  </si>
  <si>
    <t>Enguixat reglejat sobre parament vertical interior, a més de 3,00 m d'alçària, amb guix B1, acabat lliscat amb escaiola A segons la norma UNE-EN 13279-1</t>
  </si>
  <si>
    <t>05</t>
  </si>
  <si>
    <t>INSTAL·LACIONS</t>
  </si>
  <si>
    <t>Titol 4</t>
  </si>
  <si>
    <t>INSTAL·LACIÓ ELÈCTRICA</t>
  </si>
  <si>
    <t>01.01.05.01</t>
  </si>
  <si>
    <t>PG38ST45</t>
  </si>
  <si>
    <t>Subministrament i col·locació de cablejat de circuit interior monofàsic (fase + neutre + protecció), format per mànega amb conductors unipolars de coure aïllats per a una tensió nominal de 0,6/1kV de tipus RZ1-K (AS) B2ca-*s1a,d1,a1 de 2x1,5+1,5 mm2 de secció, instal·lat sobre canalització, safata (no incloses) o sobre parament. Totalment realitzat; i/p.p. de connexions a l'interior de caixes de doble aïllament (incloses). Conforme a REBT: ITC-*BT-19 i ITC-*BT-20. Cablejat conforme EN 50575:2014+A1:2016, UNEIX 21031-3 i UNEIX 21176; amb marcatge CE i Declaració de Prestacions (CPR) segons Reglament Europeu (UE) 305/2011.</t>
  </si>
  <si>
    <t>PG38ST46</t>
  </si>
  <si>
    <t>Subministrament i col·locació de cablejat de circuit interior monofàsic (fase + neutre + protecció), format per mànega amb conductors unipolars de coure aïllats per a una tensió nominal de 0,6/1kV de tipus RZ1-K (AS) B2ca-*s1a,d1,a1 de 2x2,5+2,5 mm2 de secció, instal·lat sobre canalització, safata (no incloses) o sobre parament. Totalment realitzat; i/p.p. de connexions a l'interior de caixes de doble aïllament (incloses). Conforme a REBT: ITC-*BT-19 i ITC-*BT-20. Cablejat conforme EN 50575:2014+A1:2016, UNEIX 21031-3 i UNEIX 21176; amb marcatge CE i Declaració de Prestacions (CPR) segons Reglament Europeu (UE) 305/2011.</t>
  </si>
  <si>
    <t>PG6AST48</t>
  </si>
  <si>
    <t>Interruptor Unipolar 10 AX,Simon 77 + Tecla mecanisme univ.,Simon 82,bl.neu</t>
  </si>
  <si>
    <t>PG6AST49</t>
  </si>
  <si>
    <t>Treballs necessaris per a el desplaçament de interruptor Unipolar 10 AX,Simon 77 + Tecla mecanisme univ.,Simon 82,bl.neu</t>
  </si>
  <si>
    <t>PG38ST54</t>
  </si>
  <si>
    <t>Subministrament de base múltiple de quatre preses de corrent tipus Schuko 2P+T, de 16 A i 230 V, amb marcatge CE, carcassa de material termoplàstic autoextingible, cable flexible d'alimentació de 3 m de longitud, clavilla de connexió, interruptor lluminós d'encesa i apagada, protecció infantil integrada i indicador de funcionament, apta per a ús interior i conforme a la normativa vigent.</t>
  </si>
  <si>
    <t>PG6AST90</t>
  </si>
  <si>
    <t xml:space="preserve">
Desmuntatge, desplaçament i recol·locació d’equip existent d’instal·lacions, situat actualment sobre parament vertical, per a la seva nova ubicació a l’interior d’armari registrable d’instal·lacions, incloent la desconnexió controlada, protecció provisional, allargament o adaptació del cablejat existent, nova canalització, fixació del suport, reconnexió, identificació de línies, proves de funcionament i posada en servei.
Inclou la revisió prèvia de les connexions existents, la comprovació de l’alimentació elèctrica i dels circuits associats, el subministrament i col·locació de tubs, canals, caixes, petit material, borns, etiquetatge, accessoris de fixació i tots els elements auxiliars necessaris per deixar l’equip correctament instal·lat, accessible i en condicions d’ús.
L’actuació s’haurà d’executar garantint la continuïtat del servei afectat o, si escau, programant la desconnexió temporal amb autorització prèvia de la direcció facultativa, la gerència de l’edifici i l’empresa mantenidora corresponent. En cas que l’equip formi part d’un sistema de detecció d’incendis, alarma, seguretat, telecomunicacions o control d’accessos, els treballs hauran de ser realitzats o validats per empresa habilitada, amb les proves finals i la documentació de posada en servei que correspongui.
L’equip quedarà instal·lat dins l’armari d’instal·lacions, en posició accessible per a inspecció, manteniment i maniobra, sense interferir amb l’obertura de portes, quadres, registres o altres elements interiors, i mantenint la ventilació i separacions funcionals necessàries.
Amidament per unitat d’equip desplaçat, reconnectat, provat i en servei.</t>
  </si>
  <si>
    <t>INFORMÀTICA</t>
  </si>
  <si>
    <t>01.01.05.03</t>
  </si>
  <si>
    <t>PP44ST59</t>
  </si>
  <si>
    <t>Verificació de l'cablejat estructurat en categoria 6A de tots els punts informàtics, amb equip de mesura homologador pentaescanner o similar, etiquetatge del punt informatíc a la caixa cima i al rack. Lliurament de certificat.</t>
  </si>
  <si>
    <t>IL·LUMINACIÓ</t>
  </si>
  <si>
    <t>01.01.05.04</t>
  </si>
  <si>
    <t>PH57-B369</t>
  </si>
  <si>
    <t>Llum d'emergència amb làmpada led, amb una vida útil de 100000 h, no permanent i estanca amb grau de protecció IP66, aïllament classe II, amb un flux aproximat de 440 a 470 lm, 1 h d'autonomia, de forma rectangular amb difusor i cos de policarbonat, preu alt, col·locat encastat</t>
  </si>
  <si>
    <t>PH13ST70</t>
  </si>
  <si>
    <t>Substitució de lluminària interior encastada, a una altura &lt;= 3 m, per lluminària decorativa modular d'alumini, de 60x60 cm, de 33 W de potència de la lluminària, 3000 lm de flux lluminós, protecció IP20, regulable 1-10 V, de temperatura de color 4000 K-6000 K a definir per DF, encastada. Inclou subministrament. S'haurà de realitzar estudi lumínic.</t>
  </si>
  <si>
    <t>PH13ST71</t>
  </si>
  <si>
    <t>Punt de llum inclou cables i canalitzacions a llumeneres i part proporcional de línia des de quadre a zona. Derivació a punt de llum; cable de coure 07z1-k, tub pvc flexible /rígid classe m1 (une 23-727-90), protecció Superficial fixa i dimensionat segons itc-bt 21.
Caixes aïllants IP 55, amb tapa cargolada i entrades elàstiques/roscades.
Línia des de quadre, cable de coure rz1-k o,6/1kv, safata amb tapa, amb conductor de terra de coure nu de 16 mm2, accessoris i suportacions. Els nous punts de llum  estaran connectat a la línia de llum actuals. Totes les connexions es realitzaran amb cable lliure d'halògens. Completament instal·lat.</t>
  </si>
  <si>
    <t>DETECCIÓ I CONTRAINCENDIS</t>
  </si>
  <si>
    <t>01.01.05.05</t>
  </si>
  <si>
    <t>PM15-4ID2</t>
  </si>
  <si>
    <t>Detector de fums òptic per a instal·lació contra incendis convencional, segons norma UNE-EN 54-7, amb base de superfície, muntat superficialment</t>
  </si>
  <si>
    <t>06</t>
  </si>
  <si>
    <t>PINTURA</t>
  </si>
  <si>
    <t>01.01.06</t>
  </si>
  <si>
    <t>P89I-4V8T</t>
  </si>
  <si>
    <t>Pintat de parament vertical de guix, amb pintura plàstica amb acabat llis, amb una capa segelladora i dues d'acabat</t>
  </si>
  <si>
    <t>P89G-43TY</t>
  </si>
  <si>
    <t>Pintat de portes cegues de fusta, a l'esmalt sintètic, amb una capa de protector químic insecticida-fungicida, una segelladora i dues d'acabat</t>
  </si>
  <si>
    <t>P862ST01</t>
  </si>
  <si>
    <t>Subministrament i col·locació de làmina vinílica electrostàtica translúcida, acabat esmerilat o mat, per a aplicació sobre vidres interiors de fusteria fixa, sense adhesiu, col·locada per adherència electrostàtica mitjançant humectació del vidre amb aigua i detergent neutre i posterior espatulat fins a l’eliminació de l’aigua i de les bombolles d’aire.
Inclou la neteja prèvia i desgreixatge del vidre, replanteig, amidament, tall a mida, ajust perimetral, col·locació de la làmina, espatulat, remats, retirada de restes i proteccions, així com tots els mitjans auxiliars necessaris per deixar l’element correctament instal·lat.
La làmina haurà de ser apta per a vidres interiors llisos, sense textura ni relleu, i haurà de permetre el pas de llum natural, limitant alhora la visió directa cap a l’interior de l’espai tècnic destinat a rack informàtic o CPD. El material serà reposicionable i desmuntable sense deixar residus d’adhesiu sobre el vidre.
Inclou la formació de juntes o talls nets en els perímetres, mantenint una separació mínima respecte dels límits del vidre quan sigui necessari per evitar aixecaments o interferències amb galzes, tapetes o elements de la fusteria existent.
Amidament segons superfície real de vidre revestida.</t>
  </si>
  <si>
    <t>07</t>
  </si>
  <si>
    <t>FUSTERIA I SERRALLERIA</t>
  </si>
  <si>
    <t>01.01.07</t>
  </si>
  <si>
    <t>PA22ST88</t>
  </si>
  <si>
    <t>Porta interior de fusta, acabat melamina similar a pannells existents, amb porta de fulles batents de fusta per a un buit d'obra de 90x205 cm, amb bastiment per a envà, fulla batent i tapajunts de fusta. M2 de buit d'obra</t>
  </si>
  <si>
    <t>08</t>
  </si>
  <si>
    <t>EQUIPAMENT</t>
  </si>
  <si>
    <t>01.01.08</t>
  </si>
  <si>
    <t>P640ST01</t>
  </si>
  <si>
    <t xml:space="preserve">
Porta de planxa preformada d’acer galvanitzat de dues fulles batents, per a armari d’instal·lacions, de dimensions segons indicacions de DF, amb bastiment perimetral de tub o perfil d’acer galvanitzat, acabat esmaltat de color blanc, amb frontisses, ferratges, tirador o maneta i pany amb clau, col·locada en parament de plaques de guix laminat, inclosos els elements de fixació, ajustos, aplomat, anivellament, remats perimetrals i tots els mitjans auxiliars necessaris per deixar-la completament instal·lada i en condicions d’ús.</t>
  </si>
  <si>
    <t>FASE 1: P1 PALAU</t>
  </si>
  <si>
    <t>01.02.01</t>
  </si>
  <si>
    <t>01.02.02</t>
  </si>
  <si>
    <t>ENDERROCS</t>
  </si>
  <si>
    <t>01.02.03</t>
  </si>
  <si>
    <t>P2143ST13</t>
  </si>
  <si>
    <t>Desmuntatge de fulla de porta interior de fusteria de fusta de mides màximes 1 m d'amplària i 2,5m d'alçària, amb mitjans manuals i recuperació del material per a la seva posterior ubicació en altre emplaçament, incloent arrencada de premarc, galzes, tapajunts i ferramenta i càrrega manual sobre camió o contenidor.</t>
  </si>
  <si>
    <t>P2143ST09</t>
  </si>
  <si>
    <t>Desmuntatge de fals sostre enregistrable de safates de qualsevol tipus i material situat a una altura menor de 4 m, amb mitjans manuals i recuperació, aplec i muntatge del material en el mateix emplaçament, sense afectar a l'estabilitat de els elements constructius als quals se subjecta, i càrrega manual sobre camió o contenidor. Inclou adaptació de perfileria perimetral i de suport dels elements a mantenir</t>
  </si>
  <si>
    <t>P2143ST11</t>
  </si>
  <si>
    <t>Aixecat d'entornpeu de terratzo, amb mitjans manuals i recuperació del 10% del material per a la seva posterior reutilització, sense deteriorar els elements constructius contigus, i càrrega manual sobre camió o contenidor.</t>
  </si>
  <si>
    <t>P2143ST91</t>
  </si>
  <si>
    <t>Desmuntatge i retirada de revestiment de xapa d'acer existent, fixada mecànicament o mitjançant adhesius sobre paraments interiors, amb mitjans manuals i mecànics manuals, incloent la retirada de cargols, perfils, ancoratges i elements auxiliars de fixació, sense afectar els elements constructius contigus, i càrrega manual sobre camió o contenidor. Inclou l'evacuació interior dels materials retirats fins al punt d'extracció definit en obra i tots els mitjans auxiliars necessaris per a la seva completa execució.</t>
  </si>
  <si>
    <t>P2143ST12</t>
  </si>
  <si>
    <t>Desmuntatge de xarxa d'instal·lació elèctrica interior fixada en superfície, de fins 90 m² de superfície construïda; amb mitjans manuals, i càrrega manual sobre camió o contenidor. El preu inclou el desmuntatge  del cablejat, dels mecanismes, de les caixes i dels accessoris superficials, fins a 4m d'alçària. Incloent tots els elements auxiliars i mitjans de protecció col·lectius necessaris per a la seva correcta execució.</t>
  </si>
  <si>
    <t>P2143ST44</t>
  </si>
  <si>
    <t>Aixecat de revestiment mural amb peces de marbre de qualsevol tipus, col·locades amb morter o adhesiu sobre paraments interiors, amb mitjans manuals i amb especial cura per a la seva recuperació, incloent la neteja de restes d’adhesiu adherides a les peces per a la seva possible reutilització, la realització de talls en taller per a l’aprofitament posterior de les peces recuperades, així com la reparació de possibles fractures mitjançant l’aplicació d’adhesius de resines específiques per a pedra natural, sense deteriorar la superfície suport, que quedarà al descobert i preparada per al seu posterior revestiment, i càrrega manual sobre camió o contenidor.</t>
  </si>
  <si>
    <t>P21GN-4RUN</t>
  </si>
  <si>
    <t>Desmuntatge per a substitució de llumenera interior de superfície, a una alçària &lt;= 3 m, amb mitjans manuals i càrrega manual sobre camió o contenidor</t>
  </si>
  <si>
    <t>P214IST01</t>
  </si>
  <si>
    <t>Enderroc complet de cel ras continu d’escaiola tradicional, incloent plaques, motllures perimetrals, mestres, penjants, elements de fixació, restes de guix adherides i qualsevol altre element auxiliar existent, amb mitjans manuals i mecànics manuals, deixant el sostre superior completament lliure i preparat per al pas de noves instal·lacions i per a la col·locació dels suports del nou cel ras, sense afectar els elements constructius contigus, i càrrega manual sobre camió o contenidor. Inclou l’evacuació interior manual de la runa mitjançant cabassos o saques de fins a 20 kg fins al punt d’extracció definit en obra, així com tots els mitjans auxiliars necessaris per a la seva completa execució.</t>
  </si>
  <si>
    <t>P2143ST95</t>
  </si>
  <si>
    <t>Demolició d'envà no estructural de fàbrica ceràmica o de blocs de formigó, de fins a 20 cm de gruix, amb els revestiments i acabats existents, amb mitjans manuals i mecànics, sense afectar els elements constructius contigus, i càrrega manual sobre camió o contenidor. Inclou l'acopi, càrrega i transport interior de la runa mitjançant cabassos o saques de fins a 20 kg de capacitat, fins al punt d'extracció situat a la porta lateral d'accés de manteniment de la planta soterrani, així com tots els mitjans auxiliars necessaris per a la seva completa execució.</t>
  </si>
  <si>
    <t>P21DCST02</t>
  </si>
  <si>
    <t>Desmuntatge i retirada d'instal·lacions en desús o obsoletes, executat segons indicacions de la Direcció d'Execució d'Obra, incloent cablejats elèctrics, de dades i telefonia, conduccions superficials, safates, canalitzacions, tubs, conductes de climatització, desguassos, elements de fixació i qualsevol altre element d'instal·lació fora de servei existent, amb mitjans manuals i mecànics manuals, sense afectar les instal·lacions en funcionament ni els elements constructius contigus, incloent la classificació, acopi i evacuació interior dels materials retirats, càrrega manual sobre camió o contenidor i tots els mitjans auxiliars necessaris per a la seva completa execució.</t>
  </si>
  <si>
    <t>01.02.04</t>
  </si>
  <si>
    <t>P654ST88</t>
  </si>
  <si>
    <t>Subministrament i execució de trasdossat acústic autoportant sobre envà existent, amb prestació acústica objectiu Rw = 50 dB del conjunt, format per estructura metàl·lica independent de l’envà original, amb muntants i canals de xapa d’acer galvanitzat, disposada preferentment entre forjat inferior i forjat superior, sense recolzaments rígids intermedis sobre el parament existent. En cas que siguin necessaris ancoratges intermedis, aquests s’hauran de resoldre mitjançant peces o suports antivibratoris.
Inclou sanejat previ del parament existent, segellat de fissures, regates, passos d’instal·lacions i discontinuïtats, així com el tractament de qualsevol punt feble acústic existent. El trasdossat s’haurà d’executar fins al forjat superior, travessant o retirant parcialment el cel ras existent si escau, i no es podrà interrompre a l’alçada del fals sostre.
El perímetre del sistema es resoldrà amb banda elàstica de neoprè, EPDM o material equivalent, col·locada entre perfils i paraments existents, i amb segellat acústic continu en totes les trobades amb sostre, paviment, parets laterals i elements constructius contigus, per garantir l’estanquitat acústica del conjunt.
La cambra entre l’envà existent i el trasdossat s’omplirà amb llana mineral de densitat baixa o mitjana, entre 50 i 70 kg/m³, col·locada de forma contínua, sense buits ni discontinuïtats. El tancament exterior del trasdossat es formarà amb doble placa de guix laminat de 12,5 mm de gruix cadascuna, col·locades a trencajunts, amb interposició entre plaques d’una làmina elastomèrica acústica o membrana viscoelàstica equivalent, totalment adherida o fixada segons prescripcions del fabricant.
Inclou cargolat, encintat i tractament de juntes, pasta de juntes, massillat de caps de cargol, segellats acústics, retalls, ajustos, mitjans auxiliars, neteja i tots els treballs necessaris per deixar el parament acabat i preparat per a rebre pintura o revestiment final.
No s’admetran instal·lacions encastades, caixes de mecanismes, perforacions ni passos que comprometin l’hermeticitat del sistema. Les instal·lacions que hagin de discórrer per aquest àmbit s’hauran de resoldre preferentment en superfície o per recorreguts alternatius. Inclou, si escau, la retirada o reubicació d’elements existents adossats al parament, com radiadors, canalitzacions, mecanismes o altres instal·lacions, per garantir la continuïtat completa del trasdossat acústic.</t>
  </si>
  <si>
    <t>P9Z4ST42</t>
  </si>
  <si>
    <t>Capa fina de pasta anivelladora de terres, CT - C20 - F6 segons UNE-EN 13813, fins 10 mm d'espessor, aplicada manualment, per a la regularització i anivellació de la superfície suport interior de formigó o morter, prèvia aplicació d'emprimació monocomponent a base de resines sintètiques modificades sense dissolvents, de color groc, preparada per rebre paviment ceràmic, de suro, de fusta, laminatge, flexible o tèxtil. Inclús banda de panell rígid de poliestirè expandit per a la preparació dels junts perimetrals de dilatació</t>
  </si>
  <si>
    <t>P9P5-HCHY</t>
  </si>
  <si>
    <t>Paviment flotant de PVC homogeni en rotlle, classe 32-34 segons UNE-EN 685 i de 2 mm de gruix, col·locat amb adhesiu acrílic de dispersió aquosa i soldat en calent amb cordó cel·lular de diàmetre 4 mm sobre làmina base de viníl estabilitzat amb fibra de vidre col.locada no adherida.</t>
  </si>
  <si>
    <t>P84J-9JSH</t>
  </si>
  <si>
    <t>Cel ras registrable de plaques de guix laminat acabat amb perforacions agrupades, 600x 600 mm i 12,5 mm de gruix amb classe d'absorció acústica D segons la UNE-EN ISO 11654, sistema desmuntable amb estructura d'acer galvanitzat vist format per perfils principals amb forma de T invertida de 24 mm de base col·locats cada 1,2 m i fixats al sostre mitjançant vareta de suspensió cada 1,2 m, amb perfils secundaris col·locats formant retícula de 600x 600 mm, per a una alçària de cel ras de 4 m com a màxim</t>
  </si>
  <si>
    <t>PY01ST01</t>
  </si>
  <si>
    <t>h</t>
  </si>
  <si>
    <t>Treballs d'ajudes d'obra i petites actuacions de paleteria, manyeria i fixació per a la instal·lació d'equips i elements auxiliars en sales de vistes, incloent desplaçament d'equips, eines, material i maquinària, replanteig, perforacions, col·locació de tacs i ancoratges, fixació de suports per a monitors, punts d'accés Wi-Fi, mòdems, càmeres, altaveus, canalitzacions superficials i altres elements similars, així com petits treballs d'adaptació i remat necessaris per a la seva correcta instal·lació, incloent tots els mitjans auxiliars necessaris per a la seva completa execució.</t>
  </si>
  <si>
    <t>P9P5ST02</t>
  </si>
  <si>
    <t>Reparació i reposició puntual de paviment vinílic existent, format per llosetes de 60×60 cm, en zones amb peces aixecades, desadherides, deteriorades o en mal estat, incloent la revisió prèvia de totes les peces afectades i del perímetre de l’àmbit d’actuació per comprovar-ne l’estat d’adherència.
Inclou l’aixecament manual de les peces desadherides o deteriorades, la recuperació de les peces aprofitables, la retirada i gestió de les peces no reutilitzables, el sanejat del suport, eliminació de restes d’adhesiu, pols i parts soltes, regularització puntual del suport si escau, aplicació d’imprimació o pont d’unió compatible i col·locació de noves llosetes viníliques de 60×60 cm, de característiques, gruix, color i acabat iguals o assimilables a les existents, prèvia validació de la direcció facultativa.
Inclou també el tractament perimetral de les peces contigües a l’àmbit reparat, amb revisió de vores, aixecament i recol·locació de les peces parcialment desadherides, reforç d’adhesiu, pressió o llast temporal durant el temps de presa, neteja de juntes, ajustos, retalls, remats contra paraments, sòcols, passos de porta i elements existents, i tots els mitjans auxiliars necessaris per garantir la correcta adherència i continuïtat del paviment.
El paviment quedarà completament col·locat, adherit, net i en condicions d’ús, amb les juntes alineades amb les peces existents i amb una integració visual adequada respecte del paviment conservat.
Amidament segons superfície real de paviment reparada o reposada.</t>
  </si>
  <si>
    <t>P9P5ST03</t>
  </si>
  <si>
    <t>Subministrament i col·locació de perfil de transició, remat o junta entre paviment vinílic de qualsevol tipologia i paviment existent, compatible amb el gruix, format, sistema de col·locació i condicions d’ús del paviment instal·lat, ja sigui en llosetes, lama, rotlle, paviment vinílic homogeni, heterogeni, LVT o equivalent.
El perfil haurà de garantir la continuïtat funcional entre paviments, protegir el cantell del paviment vinílic, evitar aixecaments, desadherències o deterioraments en la zona de trobada, i resoldre adequadament la transició amb el paviment existent, sense generar ressalts, arestes vives ni punts de possible ensopegada.
En cas que el perfil sigui metàl·lic, serà d’acer inoxidable AISI 304 o equivalent, amb acabat setinat o similar, i no s’admetrà alumini vist llevat d’autorització expressa de la direcció facultativa.
Inclou replanteig, tall a mida, preparació del suport, ajustos, fixació mecànica o adhesiva segons les característiques del perfil i del paviment, segellat perimetral si escau, remats en extrems, neteja final i tots els mitjans auxiliars necessaris per deixar la trobada entre paviments completament acabada i en condicions d’ús.
Amidament segons longitud real de perfil col·locat.</t>
  </si>
  <si>
    <t>01.02.05.01</t>
  </si>
  <si>
    <t>PG6AST50</t>
  </si>
  <si>
    <t>Interruptor automàtic magnetotèrmic de poder de tall 6000 A (segons UNE-EN 60898), d'intensitat nominal 10 A, de corba tipus C, bipolar (2P).</t>
  </si>
  <si>
    <t>PG6HST43</t>
  </si>
  <si>
    <t xml:space="preserve">Suministrament i col.locació de caixa cima de superficie 3 mòduls contenint: 2 plaques amb dos endolls Schuko color vermell, 2 plaques amb dos endolls Schuko color blanc i 2 plaques amb 1 RJ45 cat.6A, amb tots els accessoris necessaris per la seva correcta instal·lació. Totalment instal.lada i connexionada. </t>
  </si>
  <si>
    <t>PG38ST44</t>
  </si>
  <si>
    <t>Subministrament i col·locació de canaleta de paviment de cables elèctrics i de telecomunicacions amb 4 passos i tapa extraïble, en pvc color gris, resistència a la compressió i tèrmica de fins a +60 °C, ignifuga. Dimensions 75 mm d'ample i 18 mm d'alçada.</t>
  </si>
  <si>
    <t>CLIMATITZACIÓ</t>
  </si>
  <si>
    <t>01.02.05.02</t>
  </si>
  <si>
    <t>PEGIST91</t>
  </si>
  <si>
    <t>Subministrament i instal·lació de nou equip de climatització d’expansió directa tipus 1x1, amb bomba de calor, de potència frigorífica nominal mínima de 4,5 kW, o superior equivalent segons necessitats tèrmiques de l’espai i criteri de la direcció facultativa, format per una unitat exterior inverter amb gas refrigerant R32 o equivalent admès segons normativa vigent, alimentació elèctrica monofàsica 230 V, compressor DC Inverter d’alta eficiència energètica, i una unitat interior tipus split mural.
Inclou bomba de condensats, tubs de desguàs, canonades frigorífiques amb aïllament, canalitzacions, connexions elèctriques, proteccions, suports, silentblocks, cargols, ancoratges, segellats, adaptacions necessàries a les instal·lacions existents, proves d’estanquitat, buit de la instal·lació, càrrega o ajust de refrigerant si escau, posada en marxa, verificació de pressions, comprovació de funcionament en fred i calor i rendiment segons indicacions del fabricant.
Inclou mà d’obra, mitjans auxiliars, petit material, accessoris, neteja final, retirada de residus i tots els treballs necessaris per deixar l’equip completament instal·lat, legalitzat si escau, connectat i en correcte funcionament.
Unitat de mesura: u.</t>
  </si>
  <si>
    <t>PEGIST62</t>
  </si>
  <si>
    <t>Treballs d’adaptació de la instal·lació de climatització existent, incloent la modificació i/o substitució de les reixes d’impulsió i retorn d’aire per adaptar-les a la nova distribució d’espais segons projecte. Inclou: desmuntatge de les reixes existents, subministrament i col·locació de noves reixes metàl·liques o d’alumini amb aletes regulables o fixes, segons especificació; adaptació i modificació dels conductes de fibra o xapa galvanitzada, amb ajustos, prolongacions, reduccions o desviaments necessaris per garantir la correcta distribució d’aire; fixacions, ancoratges, segellats i proves de funcionament final. Totes les despeses de mà d’obra especialitzada, materials, eines, mitjans auxiliars, accessoris i neteja final incloses.</t>
  </si>
  <si>
    <t>PEGIST61</t>
  </si>
  <si>
    <t>Treballs de retirada i desmuntatge de l’equip de climatització existent, incloent desconnexió elèctrica i frigorífica, extracció controlada del gas refrigerant segons normativa vigent, i retirada de la unitat exterior i interior per a gestió amb gestor de residus autoritzat. Subministrament i instal·lació d’un nou equip de climatització d’expansió directa tipus 1x1, amb una potència frigorífica total nominal de 3,5 kW, format per 1 unitat exterior inverter (gas refrigerant R32 o R410A segons model), alimentació elèctrica monofàsica de 230 V, amb compressor rotatiu tipus DC Inverter i alta eficiència energètica (EER i COP segons normativa vigent), i 1 unitat interior tipus split mural. Inclou: subministrament i instal·lació de bomba de condensats amb tubs de desaigua, canonades frigorífiques amb aïllament, connexions elèctriques, suports, cargols, ancoratges, proves de posada en marxa, verificació de pressions i comprovació de rendiment segons les indicacions del fabricant. Totes les despeses de mà d’obra, equips auxiliars, accessoris i posada en servei incloses.</t>
  </si>
  <si>
    <t>01.02.05.03</t>
  </si>
  <si>
    <t>PP44ST55</t>
  </si>
  <si>
    <t>Subministrament i instal·lació de patch panel metàl·lic 1U per muntatge en rack estàndard de 19”, amb capacitat per a 24 ports RJ45 UTP, categoria 6A, incloent 24 connectors RJ45 Cat6A, organitzador posterior, etiquetatge i accessoris de muntatge (brides, cargols, ancoratges, taps protectors). Connexió completa de les noves preses de dades al rack existent al local, ubicat al recinte tècnic de planta soterrani, amb connexió, provat i verificat, garantint la plena funcionalitat del sistema. Inclou proves de continuïtat, certificació de línia segons especificacions de categoria 6A, identificació de ports, neteja final i lliurament d’instal·lació en perfecte estat de funcionament.</t>
  </si>
  <si>
    <t>PP44ST56</t>
  </si>
  <si>
    <t>Subministrament i instal·lació de cable LAN Cat6A, format per 4 × 2 fils (AWG 23/1), diàmetre conductor 0,57 mm, parells trenats (Twisted Pair), ample de banda 500 MHz, velocitat fins a 10 Gbit/s (10GBase-T segons IEEE 802.3), diàmetre exterior 7,0 mm, apte per a Power over Ethernet (PoE, PoE+). Cable apantallat amb pantalla U/FTP amb PiMF (par en làmina metàl·lica), certificat GHMT Type Approval, conforme a normes ISO/IEC 11801, IEC 61156-5, DIN EN 50173-1/4, DIN EN 50288-10-1, EN 60332-1, EN 50174-2, ANSI/TIA-568-C. Compliment de protecció contra incendis segons euroclasse CPR BauPVO Eca segons EN 50575, tipus LSZH (sense halògens), retardant de flama i amb baixa emissió de fum, coberta de polietilè HD-PE (gruix 0,50 mm), color blau clar (RAL 5012). Inclou: connexió completa amb components de xarxa (caixa de connexions, panell de connexió, mòduls Keystone, connectors RJ45), dispositius de xarxa (repetidors WiFi, commutadors LAN, commutadors PoE, splitters, punts d’accés, routers), proves de verificació de continuïtat, etiquetatge i documentació. Totes les despeses de mà d’obra, equips auxiliars, elements de fixació, eines i posada en servei incloses.</t>
  </si>
  <si>
    <t>PP44ST57</t>
  </si>
  <si>
    <t>Suministrament i col.locació de cable amb connectors RJ45 , cat.6A  fins 2,5 metres de longitud per assignació de ports de dades als punts de treball ( 2 uts. per punt de treball). Totalment instal.lat i connexionat.</t>
  </si>
  <si>
    <t>PP44ST58</t>
  </si>
  <si>
    <t>Suministrament i col.locació de cable amb connectors RJ45 , cat.6A  fins 1,5 metres de longitud per assignació de ports de dades a l'interior de l'armari rack (dos uts. per cada connexió) . Totalment instal.lat i connexionat.</t>
  </si>
  <si>
    <t>01.02.05.04</t>
  </si>
  <si>
    <t>PH13ST72</t>
  </si>
  <si>
    <t>Subministrament i instal·lació de llum de suspensió lineal per a sostre, amb cos i pantalla d’alumini lacat en color negre, longitud 1.150 mm, potència total 30 W, model Vico 1150 de la marca Faro o equivalent, suspesa a una alçada de 2,00 m des del paviment acabat. Inclou: subministrament del conjunt complet (estructura, cablejat intern, suports i suspensions), muntatge i fixació a sostre segons les especificacions del fabricant, connexions elèctriques a xarxa existent, verificació de nivells, proves de funcionament i neteja final de l’àmbit. Totes les despeses de mà d’obra, equips auxiliars, elements de fixació, eines i accessoris necessaris incloses.</t>
  </si>
  <si>
    <t>01.02.05.05</t>
  </si>
  <si>
    <t>01.02.06</t>
  </si>
  <si>
    <t>P89I-12OF1</t>
  </si>
  <si>
    <t>Pintat de parament horitzontal de guix, amb pintura plàstica fotocatalítica amb acabat llis, amb una capa segelladora i dues d'acabat</t>
  </si>
  <si>
    <t>FUSTERIA</t>
  </si>
  <si>
    <t>01.02.07</t>
  </si>
  <si>
    <t>PA22ST98</t>
  </si>
  <si>
    <t>Porta interior de fusta doble, acabat melamina similar a pannells existents, amb dues portes  de fulles batents de fusta per a un buit d'obra de 150x205 cm, amb bastiment per a envà, fulla batent i tapajunts de fusta. M2 de buit d'obra</t>
  </si>
  <si>
    <t>01.02.08</t>
  </si>
  <si>
    <t>P941ST01</t>
  </si>
  <si>
    <t>Subministrament i col·locació de paviment tècnic registrable format per plaques de 600x600 mm, amb nucli d'aglomerat d'alta densitat de 720 kg/m³ i 38 mm de gruix, revestides a la cara inferior amb xapa d'acer galvanitzat de 0,5 mm i acabat superior amb laminat d'alta pressió HPL Abet Laminati Standard, amb cantell de ABS no conductor de 0,45 mm en color adequat. Estructura d'acer galvanitzat D-Effe model Q16, regulable en alçada, formada per base circular i tub quadrat, amb capçal estampat per a l'ancoratge a pressió dels perfils de reforç, recobriment superior amb junta de PVC no conductora i regulació micromètrica mitjançant femella i espàrrec M16, per a una alçada final de 150 mm i regulació entre 90 i 130 mm.
Inclou el replanteig, entrada i distribució dels materials fins a les zones de treball, retalls, ajustos, formació de trobades amb paviments existents, remats perimetrals, formació de contrapetges, perfils d'acabat, juntes, adaptació a desnivells, reforços estructurals puntuals, perforacions i adaptacions necessàries per a la incorporació de caixes de mecanismes, punts de connexió d'instal·lacions, registres i passos de cablejat, així com els perfils i elements auxiliars necessaris per garantir la continuïtat funcional i estètica del conjunt.
Inclou també la càrrega, transport interior dels materials, neteja i recollida dels residus generats durant els treballs, càrrega sobre camió i transport a gestor autoritzat, així com tots els mitjans auxiliars necessaris per a la seva completa execució.
Referència tècnica no vinculant segons pressupost núm. PA/26-0582, de data 08-05-2026, d'AISLADUR BAIX CAMP, S.L. (B43951912), C/ Santiago Rossinyol, 54 Nau 7, P.I. AgroReus, 43206 Reus (Tarragona), tel. 977 01 60 60 / 646 51 17 80, correu electrònic: [info@aisladur.com](mailto:info@aisladur.com).</t>
  </si>
  <si>
    <t>FASE 1: P2 PALAU</t>
  </si>
  <si>
    <t>01.03.01</t>
  </si>
  <si>
    <t>01.03.02</t>
  </si>
  <si>
    <t>01.03.03</t>
  </si>
  <si>
    <t>P2143ST94</t>
  </si>
  <si>
    <t>Desmuntatge i anul·lació d'instal·lacions de fontaneria i sanejament existents en lavabo públic objecte de canvi d'ús a arxiu, incloent la retirada de canonades d'alimentació d'aigua freda i calenta, col·lectors, desguassos, sifons, ventilacions, claus de pas, fixacions i elements auxiliars, així com el cegat, taponament i segellat de les derivacions que quedin fora de servei, amb mitjans manuals i mecànics manuals, sense afectar les instal·lacions en funcionament ni els elements constructius contigus, i càrrega manual sobre camió o contenidor. Inclou l'evacuació interior dels materials retirats, la classificació dels residus i tots els mitjans auxiliars necessaris per a la seva completa execució.</t>
  </si>
  <si>
    <t>P2143ST93</t>
  </si>
  <si>
    <t>Desmuntatge i retirada d'aparells sanitaris existents, incloent inodors, rentamans, aixetes, cisternes, accessoris, mampares divisòries i de dutxa, miralls, barres de suport, complements i els seus elements de fixació, amb mitjans manuals i mecànics manuals, incloent la desconnexió de les instal·lacions d'aigua i sanejament associades, sense afectar els elements constructius ni les instal·lacions que hagin de romandre en servei, i càrrega manual sobre camió o contenidor. Inclou l'evacuació interior dels materials retirats, la classificació dels residus, el transport a gestor autoritzat i tots els mitjans auxiliars necessaris per a la seva completa execució.</t>
  </si>
  <si>
    <t>P214RST99</t>
  </si>
  <si>
    <t>Arrencada de revestiment ceràmic tradicional en paraments interiors, incloent rajoles, peces especials, sòcols i capa completa de morter de suport fins al parament base, amb mitjans manuals i mecànics manuals, deixant el suport net i preparat per a la posterior execució de nous revestiments, sense afectar els elements constructius contigus, i càrrega manual sobre camió o contenidor. Inclou l'evacuació interior dels enderrocs, la classificació dels residus i tots els mitjans auxiliars necessaris per a la seva completa execució.
Unitat de mesura: m².</t>
  </si>
  <si>
    <t>01.03.04</t>
  </si>
  <si>
    <t>01.03.05.01</t>
  </si>
  <si>
    <t>01.03.05.02</t>
  </si>
  <si>
    <t>01.03.05.03</t>
  </si>
  <si>
    <t>01.03.05.04</t>
  </si>
  <si>
    <t>01.03.05.05</t>
  </si>
  <si>
    <t>01.03.06</t>
  </si>
  <si>
    <t>01.03.07</t>
  </si>
  <si>
    <t>01.03.08</t>
  </si>
  <si>
    <t>FASE 1: P3 I P4 PALAU</t>
  </si>
  <si>
    <t>01.04.01</t>
  </si>
  <si>
    <t>01.04.02</t>
  </si>
  <si>
    <t>01.04.03</t>
  </si>
  <si>
    <t>P214H-8DDN</t>
  </si>
  <si>
    <t>Desmuntatge d'aplacat de pedra en parament, amb mitjans manuals, neteja i aplec del material per a la seva reutilització i càrrega manual de runa sobre camió o contenidor</t>
  </si>
  <si>
    <t>P21DD-HBJY</t>
  </si>
  <si>
    <t>Desmuntatge per a substitució de llumenera decorativa interior del tipus plafó amb làmpades fluorescents, de 140x30 cm com a màxim, muntada superficialment a una alçària de 3 m com a màxim, amb mitjans manuals i càrrega manual de runa sobre camió o contenidor</t>
  </si>
  <si>
    <t>01.04.04</t>
  </si>
  <si>
    <t>01.04.05.01</t>
  </si>
  <si>
    <t>iL·lUMINACIÓ</t>
  </si>
  <si>
    <t>01.04.05.02</t>
  </si>
  <si>
    <t>01.04.05.03</t>
  </si>
  <si>
    <t>01.04.06</t>
  </si>
  <si>
    <t>01.04.07</t>
  </si>
  <si>
    <t>01.04.08</t>
  </si>
  <si>
    <t>FASE 2: PB I P1 Sant Antoni M. Claret</t>
  </si>
  <si>
    <t>01.05.01</t>
  </si>
  <si>
    <t>01.05.03</t>
  </si>
  <si>
    <t>P2143ST99</t>
  </si>
  <si>
    <t>Enderroc i retirada de tarima existent de sala de vistes, de qualsevol composició constructiva, formada per paviment superior de fusta, tauler, laminat, vinílic, moqueta o material equivalent, incloent taulers de suport, rastrells, perfils, potes regulables, estructura auxiliar de fusta o metàl·lica, fixacions, cargols, ancoratges, remats perimetrals, sòcols, graons i qualsevol altre element vinculat a la formació de la tarima.
Inclou el desmuntatge manual o mecànic dels elements, la protecció prèvia dels paviments, paraments, mobiliari, instal·lacions i elements existents que s’hagin de conservar, el tall i retirada ordenada de les peces, la separació dels materials aprofitables o reciclables, la càrrega manual o mecànica sobre camió o contenidor, el transport interior fins al punt d’acopi autoritzat i la neteja de la zona afectada.
Inclou també la retirada de petits elements d’instal·lació integrats o fixats a la tarima, sempre que hagin estat prèviament anul·lats o desconnectats, com ara canalitzacions en desús, caixes, tapes, suports o elements auxiliars, sense afectació a les instal·lacions actives de l’edifici.
L’actuació es realitzarà fins a deixar vist, net i lliure d’elements solts el suport base existent, preparat per a la posterior execució del nou paviment, tarima, paviment tècnic o acabat que correspongui segons projecte.
Inclou mitjans auxiliars, eines, proteccions, retirada de residus i tots els treballs necessaris per deixar l’àmbit en condicions de continuar les actuacions posteriors.
Amidament segons superfície real de tarima enderrocada.</t>
  </si>
  <si>
    <t>P214IST11</t>
  </si>
  <si>
    <t>01.05.04</t>
  </si>
  <si>
    <t>P84JST21</t>
  </si>
  <si>
    <t>Formació de franja lineal de remat de plaques de guix laminat, situada en el traçat d’una compartimentació interior enderrocada, per regularitzar la trobada entre falsos sostres existents, ajustar diferències d’alçària, ocultar discontinuïtats i deixar l’àmbit preparat per a l’acabat final de pintura.
Executada amb estructura auxiliar de perfileria de planxa d’acer galvanitzat, fixada mecànicament al forjat, sostre, subestructura existent o paraments adjacents, degudament arriostrada i adaptada a la geometria real de l’obra, i revestida amb placa de guix laminat de 12,5 mm de gruix, o equivalent, adequada per a ús interior.
Inclou replanteig, talls, tabiques, ajustos d’alçària, reforços puntuals, perfils auxiliars, angulars, cantoneres, fixacions, cargols, encintat i massillat de juntes, remats laterals i perimetrals, trobades amb falsos sostres existents, paraments verticals i elements d’instal·lacions, així com la regularització superficial necessària per deixar la franja completament acabada i preparada per pintar.
Inclou també les adaptacions necessàries de la subestructura del fals sostre existent en l’àmbit afectat, sempre que siguin puntuals i vinculades directament a la correcta execució del remat lineal.
La franja haurà de garantir la continuïtat visual i constructiva entre els sostres existents, resoldre les discontinuïtats derivades de l’enderroc de l’envà i permetre un acabat homogeni amb la resta de l’espai, sense afectar la registrabilitat ni el manteniment de les instal·lacions existents.
Inclou mitjans auxiliars, protecció dels elements existents, neteja de la zona de treball i retirada dels residus generats.
Amidament segons longitud real executada.</t>
  </si>
  <si>
    <t>P9P5ST30</t>
  </si>
  <si>
    <t xml:space="preserve">
Subministrament i col·locació de perfil de transició, remat o junta en la traça deixada per l’enderroc d’un envà interior, per resoldre la trobada entre paviments existents o entre paviment existent i nova reposició puntual, compatible amb el gruix, format, sistema de col·locació i condicions d’ús dels paviments afectats.
El perfil haurà de garantir la continuïtat funcional del paviment, protegir els cantells vistos, evitar aixecaments, desadherències o deterioraments en la zona de trobada, i resoldre adequadament la discontinuïtat generada per l’enderroc, sense ressalts, arestes vives ni punts de possible ensopegada.
En cas que el perfil sigui metàl·lic, serà d’acer inoxidable AISI 304 o equivalent, amb acabat setinat o similar, i no s’admetrà alumini vist llevat d’autorització expressa de la direcció facultativa.
Inclou replanteig, presa de mides en obra, tall a mida, preparació i regularització puntual del suport, ajustos, fixació mecànica o adhesiva segons les característiques del perfil i del paviment, segellat perimetral si escau, remats en extrems, neteja final i tots els mitjans auxiliars necessaris per deixar la trobada completament acabada i en condicions d’ús.
Amidament segons longitud real de perfil col·locat.</t>
  </si>
  <si>
    <t>01.05.05.01</t>
  </si>
  <si>
    <t>01.05.05.02</t>
  </si>
  <si>
    <t>01.05.05.03</t>
  </si>
  <si>
    <t>01.05.05.04</t>
  </si>
  <si>
    <t>PEGIST01</t>
  </si>
  <si>
    <t xml:space="preserve">
Treballs d’adaptació de la instal·lació de climatització existent afectada per la formació de nous despatxos, incloent totes les modificacions necessàries en reixes, difusors, conductes, unitats interiors de sostre, connexions, regulació i control per deixar cada espai amb climatització funcional i control individualitzat.
Inclou el desmuntatge, recol·locació, modificació o substitució de reixes d’impulsió i retorn existents; subministrament i col·locació de noves reixes o difusors metàl·lics o d’alumini, amb aletes fixes o regulables; adaptació, prolongació, desviament, reducció o nova execució parcial de conductes de fibra, xapa galvanitzada o material equivalent; connexió a les unitats interiors o xarxa de conductes existent; col·locació de comportes de regulació de cabal motoritzades segons necessitats del sistema; instal·lació de termòstats o sondes individuals per a cada despatx; cablejat de control, connexions elèctriques, accessoris, fixacions, suports, segellats, aïllaments i remats necessaris.
Inclou també la regulació de cabals, equilibratge de la instal·lació, comprovació de funcionament dels termòstats i comportes, proves de servei, ajustos finals, coordinació amb la instal·lació existent i totes les modificacions, peces especials, unions, connexions i accessoris necessaris per deixar els nous despatxos amb climatització autònoma i en condicions correctes d’ús.
Incloses despeses de mà d’obra especialitzada, materials, eines, mitjans auxiliars, petit material, neteja final i retirada dels elements sobrants a abocador autoritzat o gestor corresponent.
Amidament per unitat d’àmbit adaptat.</t>
  </si>
  <si>
    <t>01.05.07</t>
  </si>
  <si>
    <t>GESTIÓ DE RESIDUS</t>
  </si>
  <si>
    <t>Gestió integral dels residus generats durant l’execució dels treballs, incloent-hi: subministrament, col·locació i retirada de contenidor/s metàl·lic/s o saques d’obra segons necessitats; obtenció dels permisos corresponents per a l’ocupació de la via pública; càrrega, transport en camió al gestor autoritzat; pagament del cànon d’abocador o planta de tractament homologada; tramitació amb el gestor de residus prèviament a la concessió del permís d’obres; i emissió del certificat final de gestió de residus per lliurar a la propietat. Inclou també totes les despeses de gestió administrativa, taxes, comunicacions amb l’ajuntament i coordinació amb el gestor autoritzat, així com la separació selectiva prèvia si escau, segons normativa vigent.</t>
  </si>
  <si>
    <t>JUSTIFICACIÓ IMPREVISTOS</t>
  </si>
  <si>
    <t xml:space="preserve">IMPORT TOTAL DEL PRESSUPOST : </t>
  </si>
  <si>
    <t>EMPRESA LICITADORA:</t>
  </si>
  <si>
    <t>MATERIAL, MÀ D'OBRA I MITJANS NECESSARIS A CÀRREC DE L'EMPRESA ADJUDICATÀRIA,.</t>
  </si>
  <si>
    <t>GESTIÓ DE RESIDUS:
El permís d'ocupació de Via pública està inclòs en la partida de Gestió de Residus.
HORARI DELS TREBALLS:
L'horari està previst de 14h fins a 22h. En cas de realitzar feines en dissabte o festius cal autorització de DF amb 72h d'antelació.
CONDICIONANTS DE COORDINACIÓ D'ACTIVITATS
Les feines d'enderroc i pintura es realitzaran en horari que no hi hagi funcionaris ni usuàris dins l'edifici.
Les feines exclusives d'empreses subcontracades es realitzaran sempre amb la supervisió de l'encarregat de l'empresa contractista present a l'obra.</t>
  </si>
  <si>
    <t>FASE 1: PALAU DE JUSTÍCIA DE TARRAGONA</t>
  </si>
  <si>
    <t>FASE 2: EDIFICI JUDICIAL DEL CARRER SANT ANTONI MARIA CLARET DE TARRAGONA</t>
  </si>
  <si>
    <t>Desmuntatge parcial de fals sostre existent, registrable o continu, afectat per l’enderroc de compartimentacions interiors, incloent la retirada controlada de plaques, perfils, angulars, remats, elements de fixació i parts de la subestructura necessàries per permetre l’enderroc dels envans i la posterior adaptació del sostre a la nova configuració de l’espai.
Inclou la protecció prèvia dels paviments, paraments, mobiliari, instal·lacions i elements existents que s’hagin de conservar, el desmuntatge manual de les peces, la recuperació i acopi provisional de les plaques o elements aprofitables, la retirada de les peces deteriorades o no reutilitzables, la càrrega i gestió dels residus generats i la neteja de la zona afectada.
Inclou el reforç i reajust de la subestructura de suport del fals sostre, mitjançant la col·locació o substitució de perfils principals i secundaris, angulars perimetrals, varetes roscades, penjadors, ancoratges, connectors i elements auxiliars necessaris per garantir l’estabilitat, la planeïtat i la correcta sustentació del conjunt un cop retirades les compartimentacions existents.
Inclou també la reposició de les plaques desmuntades i reutilitzables, la substitució puntual de les plaques malmeses per peces de característiques iguals o assimilables a les existents, els retalls, ajustos, remats perimetrals, trobades amb nous paraments, adaptació de registres, recol·locació d’elements terminals d’instal·lacions afectats i tots els mitjans auxiliars necessaris per deixar el fals sostre correctament acabat i integrat amb la resta de l’àmbit.
Abans de l’enderroc dels envans s’haurà de comprovar l’estat i la independència de la subestructura del fals sostre, i executar, si escau, les fixacions o reforços provisionals necessaris per evitar despreniments, deformacions o pèrdua d’estabilitat durant els treballs.
Amidament segons superfície real de fals sostre desmuntada, adaptada, reforçada i reposada.</t>
  </si>
  <si>
    <t>01.07.01</t>
  </si>
  <si>
    <t>01.07.02</t>
  </si>
  <si>
    <t>IMPORT TOTAL FASE 1: PALAU DE JUSTÍCIA DE TARRAGONA</t>
  </si>
  <si>
    <t>IMPORT TOTAL FASE 2: ED. JUDICIAL C/ SANT ANTONI M. CLARET DE TARRAGONA</t>
  </si>
  <si>
    <t xml:space="preserve">CIRE: OBRES I SERVEIS </t>
  </si>
  <si>
    <t>TREBALLS D’ADEQUACIÓ D’ESPAIS AL PALAU DE JUSTÍCIA DE TARRAGONA I A L’EDIFICI JUDICIAL DEL CARRER SANT ANTONI MARIA CLARET DE TARRAGONA</t>
  </si>
  <si>
    <t>01.06.02</t>
  </si>
  <si>
    <t>01.06.01</t>
  </si>
  <si>
    <r>
      <rPr>
        <b/>
        <sz val="8"/>
        <color rgb="FF000000"/>
        <rFont val="Calibri"/>
        <family val="2"/>
      </rPr>
      <t>Partida alçada a justificar en obra</t>
    </r>
    <r>
      <rPr>
        <sz val="8"/>
        <color rgb="FF000000"/>
        <rFont val="Calibri"/>
        <family val="2"/>
      </rPr>
      <t xml:space="preserve"> corresponent a contingència de reserva per imprevistos que puguin sorgir i que no estiguin reflectits al present pressupost.
</t>
    </r>
    <r>
      <rPr>
        <b/>
        <sz val="8"/>
        <color rgb="FF000000"/>
        <rFont val="Calibri"/>
        <family val="2"/>
      </rPr>
      <t>PARTIDA FIXA PER A TOTES LES EMPRESES LICITADORES</t>
    </r>
  </si>
  <si>
    <t>SEGURETAT I SALUT</t>
  </si>
  <si>
    <t>pa</t>
  </si>
  <si>
    <r>
      <rPr>
        <b/>
        <sz val="8"/>
        <color rgb="FF000000"/>
        <rFont val="Calibri"/>
        <family val="2"/>
      </rPr>
      <t>Fase 1 i Fase 2:</t>
    </r>
    <r>
      <rPr>
        <sz val="8"/>
        <color rgb="FF000000"/>
        <rFont val="Calibri"/>
        <family val="2"/>
      </rPr>
      <t xml:space="preserve"> Despeses de l'aplicació de l'Estudi bàsic de Seguretat i Salut en l'obra, incloent-hi Pla de Seguretat i Salut, Obertura del centre de treball, farmaciola de primers auxilis, escomeses provisionals si calen (electricitat, lampisteria, sanejament...), senyalitzacions necessàries, tanques i cintes d'abalisament, elements necessaris per a la seguretat dels treballadors i totes les proteccions personals necessàries per a cada ofici, despeses del comitè de seguretat i de l'equip de neteja i conservació de les instal·lacions provisionals de l'obra. </t>
    </r>
  </si>
  <si>
    <t>01.08.01</t>
  </si>
  <si>
    <r>
      <rPr>
        <b/>
        <sz val="8"/>
        <rFont val="Calibri"/>
        <family val="2"/>
      </rPr>
      <t>Fase 2: Partida alçada a justificar en obra</t>
    </r>
    <r>
      <rPr>
        <sz val="8"/>
        <rFont val="Calibri"/>
        <family val="2"/>
      </rPr>
      <t xml:space="preserve"> corresponent a contingència de reserva per imprevistos que puguin sorgir i que no estiguin reflectits al present pressupost.
</t>
    </r>
    <r>
      <rPr>
        <b/>
        <sz val="8"/>
        <rFont val="Calibri"/>
        <family val="2"/>
      </rPr>
      <t>PARTIDA FIXA PER A TOTES LES EMPRESES LICITADORES</t>
    </r>
  </si>
  <si>
    <t>OFERTA</t>
  </si>
  <si>
    <t>IMPORTE MÀXIM DE LA LICITACIÓ</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</si>
</sst>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0.00"/>
    <numFmt numFmtId="165" formatCode="###,###,##0.000"/>
    <numFmt numFmtId="166" formatCode="#,##0.00\ &quot;€&quot;"/>
  </numFmts>
  <fonts count="13" x14ac:knownFonts="1">
    <font>
      <sz val="11"/>
      <color rgb="FF000000"/>
      <name val="Calibri"/>
      <family val="2"/>
    </font>
    <font>
      <sz val="8"/>
      <color rgb="FF000000"/>
      <name val="Calibri"/>
      <family val="2"/>
    </font>
    <font>
      <b/>
      <sz val="8"/>
      <color rgb="FF000000"/>
      <name val="Calibri"/>
      <family val="2"/>
    </font>
    <font>
      <b/>
      <sz val="11"/>
      <color rgb="FF000000"/>
      <name val="Calibri"/>
      <family val="2"/>
    </font>
    <font>
      <b/>
      <sz val="10"/>
      <color rgb="FF000000"/>
      <name val="Calibri"/>
      <family val="2"/>
    </font>
    <font>
      <b/>
      <sz val="9.9499999999999993"/>
      <color rgb="FF000000"/>
      <name val="Arial"/>
      <family val="2"/>
    </font>
    <font>
      <b/>
      <sz val="10"/>
      <color rgb="FF000000"/>
      <name val="Arial"/>
      <family val="2"/>
    </font>
    <font>
      <sz val="9.9499999999999993"/>
      <color rgb="FF000000"/>
      <name val="Arial"/>
      <family val="2"/>
    </font>
    <font>
      <sz val="9"/>
      <color rgb="FF000000"/>
      <name val="Arial"/>
      <family val="2"/>
    </font>
    <font>
      <b/>
      <sz val="8"/>
      <name val="Arial"/>
      <family val="2"/>
    </font>
    <font>
      <b/>
      <sz val="10"/>
      <name val="Calibri"/>
      <family val="2"/>
      <scheme val="minor"/>
    </font>
    <font>
      <sz val="8"/>
      <name val="Calibri"/>
      <family val="2"/>
    </font>
    <font>
      <b/>
      <sz val="8"/>
      <name val="Calibri"/>
      <family val="2"/>
    </font>
  </fonts>
  <fills count="13">
    <fill>
      <patternFill patternType="none"/>
    </fill>
    <fill>
      <patternFill patternType="gray125"/>
    </fill>
    <fill>
      <patternFill patternType="solid">
        <fgColor rgb="FFC0C0C0"/>
        <bgColor rgb="FFC0C0C0"/>
      </patternFill>
    </fill>
    <fill>
      <patternFill patternType="solid">
        <fgColor rgb="FFFFFFCC"/>
        <bgColor rgb="FFFFFFCC"/>
      </patternFill>
    </fill>
    <fill>
      <patternFill patternType="solid">
        <fgColor rgb="FFFF9999"/>
        <bgColor indexed="64"/>
      </patternFill>
    </fill>
    <fill>
      <patternFill patternType="solid">
        <fgColor theme="0" tint="-0.34998626667073579"/>
        <bgColor indexed="64"/>
      </patternFill>
    </fill>
    <fill>
      <patternFill patternType="solid">
        <fgColor theme="0" tint="-0.249977111117893"/>
        <bgColor indexed="64"/>
      </patternFill>
    </fill>
    <fill>
      <patternFill patternType="solid">
        <fgColor theme="0" tint="-4.9989318521683403E-2"/>
        <bgColor indexed="64"/>
      </patternFill>
    </fill>
    <fill>
      <patternFill patternType="solid">
        <fgColor theme="5" tint="0.79998168889431442"/>
        <bgColor indexed="64"/>
      </patternFill>
    </fill>
    <fill>
      <patternFill patternType="solid">
        <fgColor theme="5" tint="0.79998168889431442"/>
        <bgColor rgb="FFFFFFCC"/>
      </patternFill>
    </fill>
    <fill>
      <patternFill patternType="solid">
        <fgColor theme="0" tint="-0.14999847407452621"/>
        <bgColor indexed="64"/>
      </patternFill>
    </fill>
    <fill>
      <patternFill patternType="solid">
        <fgColor theme="4" tint="0.79998168889431442"/>
        <bgColor indexed="64"/>
      </patternFill>
    </fill>
    <fill>
      <patternFill patternType="solid">
        <fgColor theme="4" tint="0.79998168889431442"/>
        <bgColor rgb="FFFFFFCC"/>
      </patternFill>
    </fill>
  </fills>
  <borders count="7">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diagonal/>
    </border>
    <border>
      <left/>
      <right/>
      <top style="thin">
        <color rgb="FF000000"/>
      </top>
      <bottom style="thin">
        <color rgb="FF000000"/>
      </bottom>
      <diagonal/>
    </border>
    <border>
      <left/>
      <right style="thin">
        <color indexed="64"/>
      </right>
      <top style="thin">
        <color indexed="64"/>
      </top>
      <bottom/>
      <diagonal/>
    </border>
  </borders>
  <cellStyleXfs count="1">
    <xf numFmtId="0" fontId="0" fillId="0" borderId="0" applyNumberFormat="0" applyBorder="0" applyAlignment="0"/>
  </cellStyleXfs>
  <cellXfs count="90">
    <xf numFmtId="0" fontId="0" fillId="0" borderId="0" xfId="0" applyFill="1" applyProtection="1"/>
    <xf numFmtId="0" fontId="0" fillId="0" borderId="0" xfId="0" applyAlignment="1">
      <alignment horizontal="left" vertical="center"/>
    </xf>
    <xf numFmtId="0" fontId="1" fillId="0" borderId="0" xfId="0" applyFont="1" applyFill="1" applyProtection="1"/>
    <xf numFmtId="0" fontId="2" fillId="2" borderId="0" xfId="0" applyFont="1" applyFill="1" applyAlignment="1" applyProtection="1">
      <alignment horizontal="right"/>
    </xf>
    <xf numFmtId="0" fontId="2" fillId="0" borderId="0" xfId="0" applyFont="1" applyFill="1" applyProtection="1"/>
    <xf numFmtId="49" fontId="2" fillId="0" borderId="0" xfId="0" applyNumberFormat="1" applyFont="1" applyFill="1" applyProtection="1"/>
    <xf numFmtId="49" fontId="1" fillId="0" borderId="0" xfId="0" applyNumberFormat="1" applyFont="1" applyFill="1" applyProtection="1"/>
    <xf numFmtId="0" fontId="1" fillId="0" borderId="0" xfId="0" applyFont="1" applyFill="1" applyAlignment="1" applyProtection="1">
      <alignment wrapText="1"/>
    </xf>
    <xf numFmtId="164" fontId="1" fillId="3" borderId="0" xfId="0" applyNumberFormat="1" applyFont="1" applyFill="1" applyProtection="1">
      <protection locked="0"/>
    </xf>
    <xf numFmtId="165" fontId="1" fillId="0" borderId="0" xfId="0" applyNumberFormat="1" applyFont="1" applyFill="1" applyProtection="1"/>
    <xf numFmtId="164" fontId="1" fillId="0" borderId="0" xfId="0" applyNumberFormat="1" applyFont="1" applyFill="1" applyProtection="1"/>
    <xf numFmtId="164" fontId="2" fillId="0" borderId="0" xfId="0" applyNumberFormat="1" applyFont="1" applyFill="1" applyProtection="1"/>
    <xf numFmtId="0" fontId="1" fillId="0" borderId="0" xfId="0" applyFont="1" applyFill="1" applyProtection="1"/>
    <xf numFmtId="164" fontId="3" fillId="0" borderId="0" xfId="0" applyNumberFormat="1" applyFont="1" applyFill="1" applyProtection="1"/>
    <xf numFmtId="0" fontId="5" fillId="0" borderId="0" xfId="0" applyFont="1" applyAlignment="1">
      <alignment horizontal="right" vertical="top" wrapText="1"/>
    </xf>
    <xf numFmtId="0" fontId="6" fillId="0" borderId="0" xfId="0" applyFont="1" applyFill="1" applyBorder="1" applyAlignment="1">
      <alignment horizontal="right" vertical="top" wrapText="1"/>
    </xf>
    <xf numFmtId="0" fontId="0" fillId="0" borderId="0" xfId="0" applyFill="1" applyBorder="1" applyAlignment="1">
      <alignment horizontal="center" vertical="center"/>
    </xf>
    <xf numFmtId="0" fontId="6" fillId="5" borderId="1" xfId="0" applyFont="1" applyFill="1" applyBorder="1" applyAlignment="1">
      <alignment vertical="top" wrapText="1"/>
    </xf>
    <xf numFmtId="0" fontId="0" fillId="0" borderId="0" xfId="0" applyFill="1" applyBorder="1" applyAlignment="1">
      <alignment horizontal="left" vertical="center"/>
    </xf>
    <xf numFmtId="0" fontId="5" fillId="0" borderId="0" xfId="0" applyFont="1" applyFill="1" applyBorder="1" applyAlignment="1">
      <alignment vertical="top" wrapText="1"/>
    </xf>
    <xf numFmtId="0" fontId="5" fillId="0" borderId="0" xfId="0" applyFont="1" applyFill="1" applyAlignment="1">
      <alignment horizontal="right" vertical="top" wrapText="1"/>
    </xf>
    <xf numFmtId="0" fontId="5" fillId="0" borderId="0" xfId="0" applyFont="1" applyFill="1" applyAlignment="1">
      <alignment vertical="top" wrapText="1"/>
    </xf>
    <xf numFmtId="0" fontId="7" fillId="0" borderId="0" xfId="0" applyFont="1" applyAlignment="1">
      <alignment vertical="top" wrapText="1"/>
    </xf>
    <xf numFmtId="0" fontId="1" fillId="8" borderId="0" xfId="0" applyFont="1" applyFill="1" applyProtection="1"/>
    <xf numFmtId="49" fontId="1" fillId="8" borderId="0" xfId="0" applyNumberFormat="1" applyFont="1" applyFill="1" applyProtection="1"/>
    <xf numFmtId="0" fontId="1" fillId="8" borderId="0" xfId="0" applyFont="1" applyFill="1" applyAlignment="1" applyProtection="1">
      <alignment wrapText="1"/>
    </xf>
    <xf numFmtId="164" fontId="1" fillId="9" borderId="0" xfId="0" applyNumberFormat="1" applyFont="1" applyFill="1" applyProtection="1">
      <protection locked="0"/>
    </xf>
    <xf numFmtId="165" fontId="1" fillId="8" borderId="0" xfId="0" applyNumberFormat="1" applyFont="1" applyFill="1" applyProtection="1"/>
    <xf numFmtId="164" fontId="1" fillId="8" borderId="0" xfId="0" applyNumberFormat="1" applyFont="1" applyFill="1" applyProtection="1"/>
    <xf numFmtId="0" fontId="0" fillId="0" borderId="1" xfId="0" applyFill="1" applyBorder="1" applyProtection="1"/>
    <xf numFmtId="164" fontId="2" fillId="0" borderId="3" xfId="0" applyNumberFormat="1" applyFont="1" applyFill="1" applyBorder="1" applyProtection="1"/>
    <xf numFmtId="0" fontId="0" fillId="10" borderId="1" xfId="0" applyFill="1" applyBorder="1" applyProtection="1"/>
    <xf numFmtId="164" fontId="2" fillId="10" borderId="3" xfId="0" applyNumberFormat="1" applyFont="1" applyFill="1" applyBorder="1" applyProtection="1"/>
    <xf numFmtId="0" fontId="0" fillId="0" borderId="0" xfId="0" applyFill="1" applyAlignment="1" applyProtection="1">
      <alignment wrapText="1"/>
    </xf>
    <xf numFmtId="0" fontId="2" fillId="0" borderId="0" xfId="0" applyFont="1" applyFill="1" applyAlignment="1" applyProtection="1">
      <alignment wrapText="1"/>
    </xf>
    <xf numFmtId="0" fontId="3" fillId="0" borderId="0" xfId="0" applyFont="1" applyFill="1" applyAlignment="1" applyProtection="1">
      <alignment wrapText="1"/>
    </xf>
    <xf numFmtId="0" fontId="0" fillId="0" borderId="0" xfId="0" applyFill="1" applyBorder="1" applyProtection="1"/>
    <xf numFmtId="0" fontId="1" fillId="0" borderId="0" xfId="0" applyFont="1" applyFill="1" applyBorder="1" applyAlignment="1" applyProtection="1">
      <alignment horizontal="left"/>
    </xf>
    <xf numFmtId="164" fontId="2" fillId="0" borderId="0" xfId="0" applyNumberFormat="1" applyFont="1" applyFill="1" applyBorder="1" applyProtection="1"/>
    <xf numFmtId="0" fontId="2" fillId="0" borderId="0" xfId="0" applyFont="1" applyFill="1" applyAlignment="1" applyProtection="1">
      <alignment horizontal="left" wrapText="1"/>
    </xf>
    <xf numFmtId="0" fontId="9" fillId="4" borderId="5" xfId="0" applyFont="1" applyFill="1" applyBorder="1" applyAlignment="1">
      <alignment vertical="center" wrapText="1"/>
    </xf>
    <xf numFmtId="0" fontId="10" fillId="4" borderId="5" xfId="0" applyFont="1" applyFill="1" applyBorder="1" applyAlignment="1">
      <alignment vertical="center" wrapText="1"/>
    </xf>
    <xf numFmtId="0" fontId="9" fillId="0" borderId="0" xfId="0" applyFont="1" applyFill="1" applyBorder="1" applyAlignment="1">
      <alignment vertical="center" wrapText="1"/>
    </xf>
    <xf numFmtId="4" fontId="9" fillId="0" borderId="0" xfId="0" applyNumberFormat="1" applyFont="1" applyFill="1" applyBorder="1" applyAlignment="1">
      <alignment horizontal="right" vertical="top" wrapText="1"/>
    </xf>
    <xf numFmtId="4" fontId="9" fillId="0" borderId="0" xfId="0" applyNumberFormat="1" applyFont="1" applyFill="1" applyBorder="1" applyAlignment="1">
      <alignment horizontal="right" vertical="center" wrapText="1"/>
    </xf>
    <xf numFmtId="0" fontId="0" fillId="0" borderId="4" xfId="0" applyFill="1" applyBorder="1" applyProtection="1"/>
    <xf numFmtId="0" fontId="0" fillId="5" borderId="2" xfId="0" applyFill="1" applyBorder="1" applyProtection="1"/>
    <xf numFmtId="0" fontId="4" fillId="5" borderId="2" xfId="0" applyFont="1" applyFill="1" applyBorder="1" applyAlignment="1" applyProtection="1">
      <alignment wrapText="1"/>
    </xf>
    <xf numFmtId="166" fontId="4" fillId="5" borderId="2" xfId="0" applyNumberFormat="1" applyFont="1" applyFill="1" applyBorder="1" applyProtection="1"/>
    <xf numFmtId="166" fontId="10" fillId="4" borderId="5" xfId="0" applyNumberFormat="1" applyFont="1" applyFill="1" applyBorder="1" applyAlignment="1">
      <alignment vertical="center" wrapText="1"/>
    </xf>
    <xf numFmtId="164" fontId="2" fillId="0" borderId="6" xfId="0" applyNumberFormat="1" applyFont="1" applyFill="1" applyBorder="1" applyProtection="1"/>
    <xf numFmtId="0" fontId="1" fillId="0" borderId="0" xfId="0" applyFont="1" applyFill="1" applyBorder="1" applyProtection="1"/>
    <xf numFmtId="4" fontId="1" fillId="0" borderId="0" xfId="0" applyNumberFormat="1" applyFont="1" applyFill="1" applyBorder="1" applyProtection="1"/>
    <xf numFmtId="166" fontId="1" fillId="0" borderId="0" xfId="0" applyNumberFormat="1" applyFont="1" applyFill="1" applyBorder="1" applyProtection="1"/>
    <xf numFmtId="166" fontId="9" fillId="0" borderId="0" xfId="0" applyNumberFormat="1" applyFont="1" applyFill="1" applyBorder="1" applyAlignment="1">
      <alignment vertical="center" wrapText="1"/>
    </xf>
    <xf numFmtId="0" fontId="0" fillId="0" borderId="0" xfId="0"/>
    <xf numFmtId="0" fontId="2" fillId="0" borderId="0" xfId="0" applyFont="1"/>
    <xf numFmtId="49" fontId="2" fillId="0" borderId="0" xfId="0" applyNumberFormat="1" applyFont="1"/>
    <xf numFmtId="0" fontId="2" fillId="0" borderId="0" xfId="0" applyFont="1" applyAlignment="1">
      <alignment wrapText="1"/>
    </xf>
    <xf numFmtId="0" fontId="0" fillId="0" borderId="0" xfId="0" applyAlignment="1">
      <alignment wrapText="1"/>
    </xf>
    <xf numFmtId="0" fontId="1" fillId="0" borderId="0" xfId="0" applyFont="1"/>
    <xf numFmtId="49" fontId="1" fillId="0" borderId="0" xfId="0" applyNumberFormat="1" applyFont="1"/>
    <xf numFmtId="0" fontId="1" fillId="0" borderId="0" xfId="0" applyFont="1" applyAlignment="1">
      <alignment wrapText="1"/>
    </xf>
    <xf numFmtId="165" fontId="1" fillId="0" borderId="0" xfId="0" applyNumberFormat="1" applyFont="1"/>
    <xf numFmtId="164" fontId="1" fillId="0" borderId="0" xfId="0" applyNumberFormat="1" applyFont="1"/>
    <xf numFmtId="164" fontId="2" fillId="0" borderId="0" xfId="0" applyNumberFormat="1" applyFont="1"/>
    <xf numFmtId="0" fontId="11" fillId="11" borderId="0" xfId="0" applyFont="1" applyFill="1" applyProtection="1"/>
    <xf numFmtId="49" fontId="11" fillId="11" borderId="0" xfId="0" applyNumberFormat="1" applyFont="1" applyFill="1" applyProtection="1"/>
    <xf numFmtId="0" fontId="11" fillId="11" borderId="0" xfId="0" applyFont="1" applyFill="1" applyAlignment="1" applyProtection="1">
      <alignment wrapText="1"/>
    </xf>
    <xf numFmtId="164" fontId="11" fillId="12" borderId="0" xfId="0" applyNumberFormat="1" applyFont="1" applyFill="1" applyProtection="1">
      <protection locked="0"/>
    </xf>
    <xf numFmtId="165" fontId="11" fillId="11" borderId="0" xfId="0" applyNumberFormat="1" applyFont="1" applyFill="1" applyProtection="1"/>
    <xf numFmtId="164" fontId="11" fillId="11" borderId="0" xfId="0" applyNumberFormat="1" applyFont="1" applyFill="1" applyProtection="1"/>
    <xf numFmtId="0" fontId="1" fillId="11" borderId="0" xfId="0" applyFont="1" applyFill="1" applyProtection="1"/>
    <xf numFmtId="49" fontId="1" fillId="11" borderId="0" xfId="0" applyNumberFormat="1" applyFont="1" applyFill="1" applyProtection="1"/>
    <xf numFmtId="0" fontId="1" fillId="11" borderId="0" xfId="0" applyFont="1" applyFill="1" applyAlignment="1" applyProtection="1">
      <alignment wrapText="1"/>
    </xf>
    <xf numFmtId="164" fontId="1" fillId="12" borderId="0" xfId="0" applyNumberFormat="1" applyFont="1" applyFill="1" applyProtection="1">
      <protection locked="0"/>
    </xf>
    <xf numFmtId="165" fontId="1" fillId="11" borderId="0" xfId="0" applyNumberFormat="1" applyFont="1" applyFill="1" applyProtection="1"/>
    <xf numFmtId="164" fontId="1" fillId="11" borderId="0" xfId="0" applyNumberFormat="1" applyFont="1" applyFill="1" applyProtection="1"/>
    <xf numFmtId="0" fontId="1" fillId="10" borderId="2" xfId="0" applyFont="1" applyFill="1" applyBorder="1" applyAlignment="1" applyProtection="1">
      <alignment horizontal="left"/>
    </xf>
    <xf numFmtId="0" fontId="4" fillId="0" borderId="1" xfId="0" applyFont="1" applyFill="1" applyBorder="1" applyAlignment="1" applyProtection="1">
      <alignment horizontal="left" wrapText="1"/>
    </xf>
    <xf numFmtId="0" fontId="4" fillId="0" borderId="3" xfId="0" applyFont="1" applyFill="1" applyBorder="1" applyAlignment="1" applyProtection="1">
      <alignment horizontal="left" wrapText="1"/>
    </xf>
    <xf numFmtId="0" fontId="1" fillId="0" borderId="0" xfId="0" applyFont="1" applyFill="1" applyProtection="1"/>
    <xf numFmtId="0" fontId="0" fillId="6" borderId="1" xfId="0" applyFill="1" applyBorder="1" applyAlignment="1">
      <alignment horizontal="center" vertical="center"/>
    </xf>
    <xf numFmtId="0" fontId="0" fillId="6" borderId="2" xfId="0" applyFill="1" applyBorder="1" applyAlignment="1">
      <alignment horizontal="center" vertical="center"/>
    </xf>
    <xf numFmtId="0" fontId="0" fillId="6" borderId="3" xfId="0" applyFill="1" applyBorder="1" applyAlignment="1">
      <alignment horizontal="center" vertical="center"/>
    </xf>
    <xf numFmtId="0" fontId="5" fillId="11" borderId="1" xfId="0" applyFont="1" applyFill="1" applyBorder="1" applyAlignment="1">
      <alignment horizontal="left" vertical="top" wrapText="1"/>
    </xf>
    <xf numFmtId="0" fontId="5" fillId="11" borderId="2" xfId="0" applyFont="1" applyFill="1" applyBorder="1" applyAlignment="1">
      <alignment horizontal="left" vertical="top" wrapText="1"/>
    </xf>
    <xf numFmtId="0" fontId="5" fillId="11" borderId="3" xfId="0" applyFont="1" applyFill="1" applyBorder="1" applyAlignment="1">
      <alignment horizontal="left" vertical="top" wrapText="1"/>
    </xf>
    <xf numFmtId="0" fontId="5" fillId="7" borderId="0" xfId="0" applyFont="1" applyFill="1" applyAlignment="1">
      <alignment horizontal="left" vertical="top" wrapText="1"/>
    </xf>
    <xf numFmtId="0" fontId="8" fillId="0" borderId="0" xfId="0" applyFont="1" applyAlignment="1">
      <alignment horizontal="left"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O566"/>
  <sheetViews>
    <sheetView tabSelected="1" zoomScale="115" zoomScaleNormal="115" workbookViewId="0">
      <pane ySplit="8" topLeftCell="A548" activePane="bottomLeft" state="frozenSplit"/>
      <selection pane="bottomLeft" activeCell="M564" sqref="M564"/>
    </sheetView>
  </sheetViews>
  <sheetFormatPr defaultRowHeight="15" x14ac:dyDescent="0.25"/>
  <cols>
    <col min="1" max="1" width="10.28515625" customWidth="1"/>
    <col min="2" max="2" width="3.42578125" customWidth="1"/>
    <col min="3" max="3" width="13.7109375" customWidth="1"/>
    <col min="4" max="4" width="4.42578125" customWidth="1"/>
    <col min="5" max="5" width="51.5703125" style="33" customWidth="1"/>
    <col min="6" max="7" width="12.7109375" customWidth="1"/>
    <col min="8" max="8" width="13.7109375" customWidth="1"/>
    <col min="10" max="10" width="9.140625" bestFit="1" customWidth="1"/>
    <col min="11" max="11" width="10.7109375" bestFit="1" customWidth="1"/>
  </cols>
  <sheetData>
    <row r="1" spans="1:14" x14ac:dyDescent="0.25">
      <c r="E1" s="81"/>
      <c r="F1" s="81" t="s">
        <v>0</v>
      </c>
      <c r="G1" s="81" t="s">
        <v>0</v>
      </c>
      <c r="H1" s="81" t="s">
        <v>0</v>
      </c>
    </row>
    <row r="2" spans="1:14" x14ac:dyDescent="0.25">
      <c r="E2" s="81"/>
      <c r="F2" s="81"/>
      <c r="G2" s="81"/>
      <c r="H2" s="81"/>
    </row>
    <row r="3" spans="1:14" s="1" customFormat="1" ht="14.45" customHeight="1" x14ac:dyDescent="0.25">
      <c r="A3" s="18"/>
      <c r="B3" s="85" t="s">
        <v>240</v>
      </c>
      <c r="C3" s="86"/>
      <c r="D3" s="86"/>
      <c r="E3" s="86"/>
      <c r="F3" s="86"/>
      <c r="G3" s="86"/>
      <c r="H3" s="87"/>
      <c r="I3" s="19"/>
      <c r="J3" s="19"/>
      <c r="K3" s="19"/>
      <c r="L3" s="19"/>
      <c r="M3" s="19"/>
      <c r="N3" s="19"/>
    </row>
    <row r="4" spans="1:14" x14ac:dyDescent="0.25">
      <c r="E4" s="17" t="s">
        <v>230</v>
      </c>
      <c r="F4" s="82"/>
      <c r="G4" s="83"/>
      <c r="H4" s="84"/>
      <c r="I4" s="15"/>
      <c r="J4" s="15"/>
      <c r="K4" s="15"/>
      <c r="L4" s="16"/>
      <c r="M4" s="16"/>
      <c r="N4" s="16"/>
    </row>
    <row r="5" spans="1:14" s="1" customFormat="1" ht="31.15" customHeight="1" x14ac:dyDescent="0.25">
      <c r="A5" s="20"/>
      <c r="B5" s="88" t="s">
        <v>241</v>
      </c>
      <c r="C5" s="88"/>
      <c r="D5" s="88"/>
      <c r="E5" s="88"/>
      <c r="F5" s="88"/>
      <c r="G5" s="88"/>
      <c r="H5" s="88"/>
      <c r="I5" s="21"/>
      <c r="J5" s="21"/>
      <c r="K5" s="21"/>
      <c r="L5" s="21"/>
      <c r="M5" s="21"/>
      <c r="N5" s="21"/>
    </row>
    <row r="6" spans="1:14" s="1" customFormat="1" ht="17.649999999999999" customHeight="1" x14ac:dyDescent="0.25">
      <c r="A6" s="14"/>
      <c r="B6" s="89" t="s">
        <v>231</v>
      </c>
      <c r="C6" s="89"/>
      <c r="D6" s="89"/>
      <c r="E6" s="89"/>
      <c r="F6" s="89"/>
      <c r="G6" s="89"/>
      <c r="H6" s="89"/>
      <c r="I6" s="22"/>
      <c r="J6" s="22"/>
      <c r="K6" s="22"/>
      <c r="L6" s="22"/>
      <c r="M6" s="22"/>
      <c r="N6" s="22"/>
    </row>
    <row r="7" spans="1:14" x14ac:dyDescent="0.25">
      <c r="F7" s="3" t="s">
        <v>250</v>
      </c>
    </row>
    <row r="8" spans="1:14" x14ac:dyDescent="0.25">
      <c r="F8" s="3" t="s">
        <v>1</v>
      </c>
      <c r="G8" s="3" t="s">
        <v>2</v>
      </c>
      <c r="H8" s="3" t="s">
        <v>3</v>
      </c>
    </row>
    <row r="10" spans="1:14" x14ac:dyDescent="0.25">
      <c r="C10" s="4" t="s">
        <v>6</v>
      </c>
      <c r="D10" s="5" t="s">
        <v>7</v>
      </c>
      <c r="E10" s="34" t="s">
        <v>8</v>
      </c>
    </row>
    <row r="12" spans="1:14" ht="134.44999999999999" customHeight="1" x14ac:dyDescent="0.25">
      <c r="A12" s="2" t="s">
        <v>9</v>
      </c>
      <c r="B12" s="2">
        <v>1</v>
      </c>
      <c r="C12" s="23" t="s">
        <v>10</v>
      </c>
      <c r="D12" s="24" t="s">
        <v>11</v>
      </c>
      <c r="E12" s="25" t="s">
        <v>232</v>
      </c>
      <c r="F12" s="26"/>
      <c r="G12" s="27"/>
      <c r="H12" s="28"/>
    </row>
    <row r="13" spans="1:14" x14ac:dyDescent="0.25">
      <c r="E13" s="34"/>
      <c r="F13" s="4"/>
      <c r="G13" s="4"/>
      <c r="H13" s="11"/>
    </row>
    <row r="14" spans="1:14" x14ac:dyDescent="0.25">
      <c r="B14" s="31"/>
      <c r="C14" s="78" t="s">
        <v>233</v>
      </c>
      <c r="D14" s="78"/>
      <c r="E14" s="78"/>
      <c r="F14" s="78"/>
      <c r="G14" s="78"/>
      <c r="H14" s="32"/>
    </row>
    <row r="16" spans="1:14" x14ac:dyDescent="0.25">
      <c r="C16" s="4" t="s">
        <v>4</v>
      </c>
      <c r="D16" s="5" t="s">
        <v>5</v>
      </c>
      <c r="E16" s="39"/>
    </row>
    <row r="17" spans="1:8" x14ac:dyDescent="0.25">
      <c r="C17" s="4" t="s">
        <v>6</v>
      </c>
      <c r="D17" s="5" t="s">
        <v>5</v>
      </c>
      <c r="E17" s="34" t="s">
        <v>13</v>
      </c>
    </row>
    <row r="18" spans="1:8" x14ac:dyDescent="0.25">
      <c r="C18" s="4" t="s">
        <v>14</v>
      </c>
      <c r="D18" s="5" t="s">
        <v>5</v>
      </c>
      <c r="E18" s="34" t="s">
        <v>15</v>
      </c>
    </row>
    <row r="20" spans="1:8" ht="58.9" customHeight="1" x14ac:dyDescent="0.25">
      <c r="A20" s="2" t="s">
        <v>16</v>
      </c>
      <c r="B20" s="2">
        <v>1</v>
      </c>
      <c r="C20" s="2" t="s">
        <v>17</v>
      </c>
      <c r="D20" s="6" t="s">
        <v>18</v>
      </c>
      <c r="E20" s="7" t="s">
        <v>19</v>
      </c>
      <c r="F20" s="8">
        <v>0</v>
      </c>
      <c r="G20" s="9">
        <v>17.399999999999999</v>
      </c>
      <c r="H20" s="10">
        <f>ROUND(ROUND(F20,2)*ROUND(G20,3),2)</f>
        <v>0</v>
      </c>
    </row>
    <row r="21" spans="1:8" x14ac:dyDescent="0.25">
      <c r="E21" s="34" t="s">
        <v>12</v>
      </c>
      <c r="F21" s="4"/>
      <c r="G21" s="4"/>
      <c r="H21" s="11">
        <f>SUM(H20:H20)</f>
        <v>0</v>
      </c>
    </row>
    <row r="23" spans="1:8" x14ac:dyDescent="0.25">
      <c r="C23" s="4" t="s">
        <v>4</v>
      </c>
      <c r="D23" s="5" t="s">
        <v>5</v>
      </c>
      <c r="E23" s="34"/>
    </row>
    <row r="24" spans="1:8" x14ac:dyDescent="0.25">
      <c r="C24" s="4" t="s">
        <v>6</v>
      </c>
      <c r="D24" s="5" t="s">
        <v>5</v>
      </c>
      <c r="E24" s="34" t="s">
        <v>13</v>
      </c>
    </row>
    <row r="25" spans="1:8" x14ac:dyDescent="0.25">
      <c r="C25" s="4" t="s">
        <v>14</v>
      </c>
      <c r="D25" s="5" t="s">
        <v>20</v>
      </c>
      <c r="E25" s="34" t="s">
        <v>21</v>
      </c>
    </row>
    <row r="27" spans="1:8" ht="166.9" customHeight="1" x14ac:dyDescent="0.25">
      <c r="A27" s="2" t="s">
        <v>22</v>
      </c>
      <c r="B27" s="2">
        <v>1</v>
      </c>
      <c r="C27" s="2" t="s">
        <v>23</v>
      </c>
      <c r="D27" s="6" t="s">
        <v>11</v>
      </c>
      <c r="E27" s="7" t="s">
        <v>24</v>
      </c>
      <c r="F27" s="8">
        <v>0</v>
      </c>
      <c r="G27" s="9">
        <v>2</v>
      </c>
      <c r="H27" s="10">
        <f>ROUND(ROUND(F27,2)*ROUND(G27,3),2)</f>
        <v>0</v>
      </c>
    </row>
    <row r="28" spans="1:8" x14ac:dyDescent="0.25">
      <c r="E28" s="34" t="s">
        <v>12</v>
      </c>
      <c r="F28" s="4"/>
      <c r="G28" s="4"/>
      <c r="H28" s="11">
        <f>SUM(H27:H27)</f>
        <v>0</v>
      </c>
    </row>
    <row r="30" spans="1:8" x14ac:dyDescent="0.25">
      <c r="C30" s="4" t="s">
        <v>4</v>
      </c>
      <c r="D30" s="5" t="s">
        <v>5</v>
      </c>
      <c r="E30" s="34"/>
    </row>
    <row r="31" spans="1:8" x14ac:dyDescent="0.25">
      <c r="C31" s="4" t="s">
        <v>6</v>
      </c>
      <c r="D31" s="5" t="s">
        <v>5</v>
      </c>
      <c r="E31" s="34" t="s">
        <v>13</v>
      </c>
    </row>
    <row r="32" spans="1:8" x14ac:dyDescent="0.25">
      <c r="C32" s="4" t="s">
        <v>14</v>
      </c>
      <c r="D32" s="5" t="s">
        <v>25</v>
      </c>
      <c r="E32" s="34" t="s">
        <v>26</v>
      </c>
    </row>
    <row r="34" spans="1:8" ht="50.45" customHeight="1" x14ac:dyDescent="0.25">
      <c r="A34" s="2" t="s">
        <v>27</v>
      </c>
      <c r="B34" s="2">
        <v>1</v>
      </c>
      <c r="C34" s="2" t="s">
        <v>28</v>
      </c>
      <c r="D34" s="6" t="s">
        <v>11</v>
      </c>
      <c r="E34" s="7" t="s">
        <v>29</v>
      </c>
      <c r="F34" s="8">
        <v>0</v>
      </c>
      <c r="G34" s="9">
        <v>1</v>
      </c>
      <c r="H34" s="10">
        <f>ROUND(ROUND(F34,2)*ROUND(G34,3),2)</f>
        <v>0</v>
      </c>
    </row>
    <row r="35" spans="1:8" x14ac:dyDescent="0.25">
      <c r="E35" s="34" t="s">
        <v>12</v>
      </c>
      <c r="F35" s="4"/>
      <c r="G35" s="4"/>
      <c r="H35" s="11">
        <f>SUM(H34:H34)</f>
        <v>0</v>
      </c>
    </row>
    <row r="37" spans="1:8" x14ac:dyDescent="0.25">
      <c r="C37" s="4" t="s">
        <v>4</v>
      </c>
      <c r="D37" s="5" t="s">
        <v>5</v>
      </c>
      <c r="E37" s="34"/>
    </row>
    <row r="38" spans="1:8" x14ac:dyDescent="0.25">
      <c r="C38" s="4" t="s">
        <v>6</v>
      </c>
      <c r="D38" s="5" t="s">
        <v>5</v>
      </c>
      <c r="E38" s="34" t="s">
        <v>13</v>
      </c>
    </row>
    <row r="39" spans="1:8" x14ac:dyDescent="0.25">
      <c r="C39" s="4" t="s">
        <v>14</v>
      </c>
      <c r="D39" s="5" t="s">
        <v>30</v>
      </c>
      <c r="E39" s="34" t="s">
        <v>31</v>
      </c>
    </row>
    <row r="41" spans="1:8" ht="88.9" customHeight="1" x14ac:dyDescent="0.25">
      <c r="A41" s="2" t="s">
        <v>32</v>
      </c>
      <c r="B41" s="2">
        <v>1</v>
      </c>
      <c r="C41" s="2" t="s">
        <v>33</v>
      </c>
      <c r="D41" s="6" t="s">
        <v>18</v>
      </c>
      <c r="E41" s="7" t="s">
        <v>34</v>
      </c>
      <c r="F41" s="8">
        <v>0</v>
      </c>
      <c r="G41" s="9">
        <v>6</v>
      </c>
      <c r="H41" s="10">
        <f>ROUND(ROUND(F41,2)*ROUND(G41,3),2)</f>
        <v>0</v>
      </c>
    </row>
    <row r="42" spans="1:8" ht="28.15" customHeight="1" x14ac:dyDescent="0.25">
      <c r="A42" s="2" t="s">
        <v>32</v>
      </c>
      <c r="B42" s="2">
        <v>2</v>
      </c>
      <c r="C42" s="2" t="s">
        <v>35</v>
      </c>
      <c r="D42" s="6" t="s">
        <v>36</v>
      </c>
      <c r="E42" s="7" t="s">
        <v>37</v>
      </c>
      <c r="F42" s="8">
        <v>0</v>
      </c>
      <c r="G42" s="9">
        <v>20</v>
      </c>
      <c r="H42" s="10">
        <f>ROUND(ROUND(F42,2)*ROUND(G42,3),2)</f>
        <v>0</v>
      </c>
    </row>
    <row r="43" spans="1:8" ht="99" customHeight="1" x14ac:dyDescent="0.25">
      <c r="A43" s="2" t="s">
        <v>32</v>
      </c>
      <c r="B43" s="2">
        <v>3</v>
      </c>
      <c r="C43" s="2" t="s">
        <v>38</v>
      </c>
      <c r="D43" s="6" t="s">
        <v>36</v>
      </c>
      <c r="E43" s="7" t="s">
        <v>39</v>
      </c>
      <c r="F43" s="8">
        <v>0</v>
      </c>
      <c r="G43" s="9">
        <v>6</v>
      </c>
      <c r="H43" s="10">
        <f>ROUND(ROUND(F43,2)*ROUND(G43,3),2)</f>
        <v>0</v>
      </c>
    </row>
    <row r="44" spans="1:8" ht="34.9" customHeight="1" x14ac:dyDescent="0.25">
      <c r="A44" s="2" t="s">
        <v>32</v>
      </c>
      <c r="B44" s="2">
        <v>4</v>
      </c>
      <c r="C44" s="2" t="s">
        <v>40</v>
      </c>
      <c r="D44" s="6" t="s">
        <v>18</v>
      </c>
      <c r="E44" s="7" t="s">
        <v>41</v>
      </c>
      <c r="F44" s="8">
        <v>0</v>
      </c>
      <c r="G44" s="9">
        <v>6</v>
      </c>
      <c r="H44" s="10">
        <f>ROUND(ROUND(F44,2)*ROUND(G44,3),2)</f>
        <v>0</v>
      </c>
    </row>
    <row r="45" spans="1:8" x14ac:dyDescent="0.25">
      <c r="E45" s="34" t="s">
        <v>12</v>
      </c>
      <c r="F45" s="4"/>
      <c r="G45" s="4"/>
      <c r="H45" s="11">
        <f>SUM(H41:H44)</f>
        <v>0</v>
      </c>
    </row>
    <row r="47" spans="1:8" x14ac:dyDescent="0.25">
      <c r="C47" s="4" t="s">
        <v>4</v>
      </c>
      <c r="D47" s="5" t="s">
        <v>5</v>
      </c>
      <c r="E47" s="34"/>
    </row>
    <row r="48" spans="1:8" x14ac:dyDescent="0.25">
      <c r="C48" s="4" t="s">
        <v>6</v>
      </c>
      <c r="D48" s="5" t="s">
        <v>5</v>
      </c>
      <c r="E48" s="34" t="s">
        <v>13</v>
      </c>
    </row>
    <row r="49" spans="1:8" x14ac:dyDescent="0.25">
      <c r="C49" s="4" t="s">
        <v>14</v>
      </c>
      <c r="D49" s="5" t="s">
        <v>42</v>
      </c>
      <c r="E49" s="34" t="s">
        <v>43</v>
      </c>
    </row>
    <row r="50" spans="1:8" x14ac:dyDescent="0.25">
      <c r="C50" s="4" t="s">
        <v>44</v>
      </c>
      <c r="D50" s="5" t="s">
        <v>5</v>
      </c>
      <c r="E50" s="34" t="s">
        <v>45</v>
      </c>
    </row>
    <row r="52" spans="1:8" ht="115.15" customHeight="1" x14ac:dyDescent="0.25">
      <c r="A52" s="2" t="s">
        <v>46</v>
      </c>
      <c r="B52" s="2">
        <v>1</v>
      </c>
      <c r="C52" s="2" t="s">
        <v>47</v>
      </c>
      <c r="D52" s="6" t="s">
        <v>36</v>
      </c>
      <c r="E52" s="7" t="s">
        <v>48</v>
      </c>
      <c r="F52" s="8">
        <v>0</v>
      </c>
      <c r="G52" s="9">
        <v>80</v>
      </c>
      <c r="H52" s="10">
        <f t="shared" ref="H52:H57" si="0">ROUND(ROUND(F52,2)*ROUND(G52,3),2)</f>
        <v>0</v>
      </c>
    </row>
    <row r="53" spans="1:8" ht="105" customHeight="1" x14ac:dyDescent="0.25">
      <c r="A53" s="2" t="s">
        <v>46</v>
      </c>
      <c r="B53" s="2">
        <v>2</v>
      </c>
      <c r="C53" s="2" t="s">
        <v>49</v>
      </c>
      <c r="D53" s="6" t="s">
        <v>36</v>
      </c>
      <c r="E53" s="7" t="s">
        <v>50</v>
      </c>
      <c r="F53" s="8">
        <v>0</v>
      </c>
      <c r="G53" s="9">
        <v>20</v>
      </c>
      <c r="H53" s="10">
        <f t="shared" si="0"/>
        <v>0</v>
      </c>
    </row>
    <row r="54" spans="1:8" ht="23.25" x14ac:dyDescent="0.25">
      <c r="A54" s="2" t="s">
        <v>46</v>
      </c>
      <c r="B54" s="2">
        <v>3</v>
      </c>
      <c r="C54" s="2" t="s">
        <v>51</v>
      </c>
      <c r="D54" s="6" t="s">
        <v>11</v>
      </c>
      <c r="E54" s="7" t="s">
        <v>52</v>
      </c>
      <c r="F54" s="8">
        <v>0</v>
      </c>
      <c r="G54" s="9">
        <v>2</v>
      </c>
      <c r="H54" s="10">
        <f t="shared" si="0"/>
        <v>0</v>
      </c>
    </row>
    <row r="55" spans="1:8" ht="23.25" x14ac:dyDescent="0.25">
      <c r="A55" s="2" t="s">
        <v>46</v>
      </c>
      <c r="B55" s="2">
        <v>4</v>
      </c>
      <c r="C55" s="2" t="s">
        <v>53</v>
      </c>
      <c r="D55" s="6" t="s">
        <v>11</v>
      </c>
      <c r="E55" s="7" t="s">
        <v>54</v>
      </c>
      <c r="F55" s="8">
        <v>0</v>
      </c>
      <c r="G55" s="9">
        <v>1</v>
      </c>
      <c r="H55" s="10">
        <f t="shared" si="0"/>
        <v>0</v>
      </c>
    </row>
    <row r="56" spans="1:8" ht="74.45" customHeight="1" x14ac:dyDescent="0.25">
      <c r="A56" s="2" t="s">
        <v>46</v>
      </c>
      <c r="B56" s="2">
        <v>5</v>
      </c>
      <c r="C56" s="2" t="s">
        <v>55</v>
      </c>
      <c r="D56" s="6" t="s">
        <v>36</v>
      </c>
      <c r="E56" s="7" t="s">
        <v>56</v>
      </c>
      <c r="F56" s="8">
        <v>0</v>
      </c>
      <c r="G56" s="9">
        <v>2</v>
      </c>
      <c r="H56" s="10">
        <f t="shared" si="0"/>
        <v>0</v>
      </c>
    </row>
    <row r="57" spans="1:8" ht="338.25" x14ac:dyDescent="0.25">
      <c r="A57" s="2" t="s">
        <v>46</v>
      </c>
      <c r="B57" s="2">
        <v>6</v>
      </c>
      <c r="C57" s="2" t="s">
        <v>57</v>
      </c>
      <c r="D57" s="6" t="s">
        <v>11</v>
      </c>
      <c r="E57" s="7" t="s">
        <v>58</v>
      </c>
      <c r="F57" s="8">
        <v>0</v>
      </c>
      <c r="G57" s="9">
        <v>1</v>
      </c>
      <c r="H57" s="10">
        <f t="shared" si="0"/>
        <v>0</v>
      </c>
    </row>
    <row r="58" spans="1:8" x14ac:dyDescent="0.25">
      <c r="E58" s="34" t="s">
        <v>12</v>
      </c>
      <c r="F58" s="4"/>
      <c r="G58" s="4"/>
      <c r="H58" s="11">
        <f>SUM(H52:H57)</f>
        <v>0</v>
      </c>
    </row>
    <row r="60" spans="1:8" x14ac:dyDescent="0.25">
      <c r="C60" s="4" t="s">
        <v>4</v>
      </c>
      <c r="D60" s="5" t="s">
        <v>5</v>
      </c>
      <c r="E60" s="34"/>
    </row>
    <row r="61" spans="1:8" x14ac:dyDescent="0.25">
      <c r="C61" s="4" t="s">
        <v>6</v>
      </c>
      <c r="D61" s="5" t="s">
        <v>5</v>
      </c>
      <c r="E61" s="34" t="s">
        <v>13</v>
      </c>
    </row>
    <row r="62" spans="1:8" x14ac:dyDescent="0.25">
      <c r="C62" s="4" t="s">
        <v>14</v>
      </c>
      <c r="D62" s="5" t="s">
        <v>42</v>
      </c>
      <c r="E62" s="34" t="s">
        <v>43</v>
      </c>
    </row>
    <row r="63" spans="1:8" x14ac:dyDescent="0.25">
      <c r="C63" s="4" t="s">
        <v>44</v>
      </c>
      <c r="D63" s="5" t="s">
        <v>25</v>
      </c>
      <c r="E63" s="34" t="s">
        <v>59</v>
      </c>
    </row>
    <row r="65" spans="1:8" ht="49.9" customHeight="1" x14ac:dyDescent="0.25">
      <c r="A65" s="2" t="s">
        <v>60</v>
      </c>
      <c r="B65" s="2">
        <v>1</v>
      </c>
      <c r="C65" s="2" t="s">
        <v>61</v>
      </c>
      <c r="D65" s="6" t="s">
        <v>11</v>
      </c>
      <c r="E65" s="7" t="s">
        <v>62</v>
      </c>
      <c r="F65" s="8">
        <v>0</v>
      </c>
      <c r="G65" s="9">
        <v>3</v>
      </c>
      <c r="H65" s="10">
        <f>ROUND(ROUND(F65,2)*ROUND(G65,3),2)</f>
        <v>0</v>
      </c>
    </row>
    <row r="66" spans="1:8" x14ac:dyDescent="0.25">
      <c r="E66" s="34" t="s">
        <v>12</v>
      </c>
      <c r="F66" s="4"/>
      <c r="G66" s="4"/>
      <c r="H66" s="11">
        <f>SUM(H65:H65)</f>
        <v>0</v>
      </c>
    </row>
    <row r="68" spans="1:8" x14ac:dyDescent="0.25">
      <c r="C68" s="4" t="s">
        <v>4</v>
      </c>
      <c r="D68" s="5" t="s">
        <v>5</v>
      </c>
      <c r="E68" s="34"/>
    </row>
    <row r="69" spans="1:8" x14ac:dyDescent="0.25">
      <c r="C69" s="4" t="s">
        <v>6</v>
      </c>
      <c r="D69" s="5" t="s">
        <v>5</v>
      </c>
      <c r="E69" s="34" t="s">
        <v>13</v>
      </c>
    </row>
    <row r="70" spans="1:8" x14ac:dyDescent="0.25">
      <c r="C70" s="4" t="s">
        <v>14</v>
      </c>
      <c r="D70" s="5" t="s">
        <v>42</v>
      </c>
      <c r="E70" s="34" t="s">
        <v>43</v>
      </c>
    </row>
    <row r="71" spans="1:8" x14ac:dyDescent="0.25">
      <c r="C71" s="4" t="s">
        <v>44</v>
      </c>
      <c r="D71" s="5" t="s">
        <v>30</v>
      </c>
      <c r="E71" s="34" t="s">
        <v>63</v>
      </c>
    </row>
    <row r="73" spans="1:8" ht="52.9" customHeight="1" x14ac:dyDescent="0.25">
      <c r="A73" s="2" t="s">
        <v>64</v>
      </c>
      <c r="B73" s="2">
        <v>1</v>
      </c>
      <c r="C73" s="2" t="s">
        <v>65</v>
      </c>
      <c r="D73" s="6" t="s">
        <v>11</v>
      </c>
      <c r="E73" s="7" t="s">
        <v>66</v>
      </c>
      <c r="F73" s="8">
        <v>0</v>
      </c>
      <c r="G73" s="9">
        <v>5</v>
      </c>
      <c r="H73" s="10">
        <f>ROUND(ROUND(F73,2)*ROUND(G73,3),2)</f>
        <v>0</v>
      </c>
    </row>
    <row r="74" spans="1:8" ht="64.900000000000006" customHeight="1" x14ac:dyDescent="0.25">
      <c r="A74" s="2" t="s">
        <v>64</v>
      </c>
      <c r="B74" s="2">
        <v>2</v>
      </c>
      <c r="C74" s="2" t="s">
        <v>67</v>
      </c>
      <c r="D74" s="6" t="s">
        <v>11</v>
      </c>
      <c r="E74" s="7" t="s">
        <v>68</v>
      </c>
      <c r="F74" s="8">
        <v>0</v>
      </c>
      <c r="G74" s="9">
        <v>4</v>
      </c>
      <c r="H74" s="10">
        <f>ROUND(ROUND(F74,2)*ROUND(G74,3),2)</f>
        <v>0</v>
      </c>
    </row>
    <row r="75" spans="1:8" ht="117.6" customHeight="1" x14ac:dyDescent="0.25">
      <c r="A75" s="2" t="s">
        <v>64</v>
      </c>
      <c r="B75" s="2">
        <v>3</v>
      </c>
      <c r="C75" s="2" t="s">
        <v>69</v>
      </c>
      <c r="D75" s="6" t="s">
        <v>11</v>
      </c>
      <c r="E75" s="7" t="s">
        <v>70</v>
      </c>
      <c r="F75" s="8">
        <v>0</v>
      </c>
      <c r="G75" s="9">
        <v>4</v>
      </c>
      <c r="H75" s="10">
        <f>ROUND(ROUND(F75,2)*ROUND(G75,3),2)</f>
        <v>0</v>
      </c>
    </row>
    <row r="76" spans="1:8" x14ac:dyDescent="0.25">
      <c r="E76" s="34" t="s">
        <v>12</v>
      </c>
      <c r="F76" s="4"/>
      <c r="G76" s="4"/>
      <c r="H76" s="11">
        <f>SUM(H73:H75)</f>
        <v>0</v>
      </c>
    </row>
    <row r="78" spans="1:8" x14ac:dyDescent="0.25">
      <c r="C78" s="4" t="s">
        <v>4</v>
      </c>
      <c r="D78" s="5" t="s">
        <v>5</v>
      </c>
      <c r="E78" s="34"/>
    </row>
    <row r="79" spans="1:8" x14ac:dyDescent="0.25">
      <c r="C79" s="4" t="s">
        <v>6</v>
      </c>
      <c r="D79" s="5" t="s">
        <v>5</v>
      </c>
      <c r="E79" s="34" t="s">
        <v>13</v>
      </c>
    </row>
    <row r="80" spans="1:8" x14ac:dyDescent="0.25">
      <c r="C80" s="4" t="s">
        <v>14</v>
      </c>
      <c r="D80" s="5" t="s">
        <v>42</v>
      </c>
      <c r="E80" s="34" t="s">
        <v>43</v>
      </c>
    </row>
    <row r="81" spans="1:8" x14ac:dyDescent="0.25">
      <c r="C81" s="4" t="s">
        <v>44</v>
      </c>
      <c r="D81" s="5" t="s">
        <v>42</v>
      </c>
      <c r="E81" s="34" t="s">
        <v>71</v>
      </c>
    </row>
    <row r="83" spans="1:8" ht="34.5" x14ac:dyDescent="0.25">
      <c r="A83" s="2" t="s">
        <v>72</v>
      </c>
      <c r="B83" s="2">
        <v>1</v>
      </c>
      <c r="C83" s="2" t="s">
        <v>73</v>
      </c>
      <c r="D83" s="6" t="s">
        <v>11</v>
      </c>
      <c r="E83" s="7" t="s">
        <v>74</v>
      </c>
      <c r="F83" s="8">
        <v>0</v>
      </c>
      <c r="G83" s="9">
        <v>4</v>
      </c>
      <c r="H83" s="10">
        <f>ROUND(ROUND(F83,2)*ROUND(G83,3),2)</f>
        <v>0</v>
      </c>
    </row>
    <row r="84" spans="1:8" x14ac:dyDescent="0.25">
      <c r="E84" s="34" t="s">
        <v>12</v>
      </c>
      <c r="F84" s="4"/>
      <c r="G84" s="4"/>
      <c r="H84" s="11">
        <f>SUM(H83:H83)</f>
        <v>0</v>
      </c>
    </row>
    <row r="86" spans="1:8" x14ac:dyDescent="0.25">
      <c r="C86" s="4" t="s">
        <v>4</v>
      </c>
      <c r="D86" s="5" t="s">
        <v>5</v>
      </c>
      <c r="E86" s="34"/>
    </row>
    <row r="87" spans="1:8" x14ac:dyDescent="0.25">
      <c r="C87" s="4" t="s">
        <v>6</v>
      </c>
      <c r="D87" s="5" t="s">
        <v>5</v>
      </c>
      <c r="E87" s="34" t="s">
        <v>13</v>
      </c>
    </row>
    <row r="88" spans="1:8" x14ac:dyDescent="0.25">
      <c r="C88" s="4" t="s">
        <v>14</v>
      </c>
      <c r="D88" s="5" t="s">
        <v>75</v>
      </c>
      <c r="E88" s="34" t="s">
        <v>76</v>
      </c>
    </row>
    <row r="90" spans="1:8" ht="27" customHeight="1" x14ac:dyDescent="0.25">
      <c r="A90" s="2" t="s">
        <v>77</v>
      </c>
      <c r="B90" s="2">
        <v>1</v>
      </c>
      <c r="C90" s="2" t="s">
        <v>78</v>
      </c>
      <c r="D90" s="6" t="s">
        <v>18</v>
      </c>
      <c r="E90" s="7" t="s">
        <v>79</v>
      </c>
      <c r="F90" s="8">
        <v>0</v>
      </c>
      <c r="G90" s="9">
        <v>85.8</v>
      </c>
      <c r="H90" s="10">
        <f>ROUND(ROUND(F90,2)*ROUND(G90,3),2)</f>
        <v>0</v>
      </c>
    </row>
    <row r="91" spans="1:8" ht="24.6" customHeight="1" x14ac:dyDescent="0.25">
      <c r="A91" s="2" t="s">
        <v>77</v>
      </c>
      <c r="B91" s="2">
        <v>2</v>
      </c>
      <c r="C91" s="2" t="s">
        <v>80</v>
      </c>
      <c r="D91" s="6" t="s">
        <v>18</v>
      </c>
      <c r="E91" s="7" t="s">
        <v>81</v>
      </c>
      <c r="F91" s="8">
        <v>0</v>
      </c>
      <c r="G91" s="9">
        <v>39.24</v>
      </c>
      <c r="H91" s="10">
        <f>ROUND(ROUND(F91,2)*ROUND(G91,3),2)</f>
        <v>0</v>
      </c>
    </row>
    <row r="92" spans="1:8" ht="259.5" x14ac:dyDescent="0.25">
      <c r="A92" s="2" t="s">
        <v>77</v>
      </c>
      <c r="B92" s="2">
        <v>3</v>
      </c>
      <c r="C92" s="2" t="s">
        <v>82</v>
      </c>
      <c r="D92" s="6" t="s">
        <v>18</v>
      </c>
      <c r="E92" s="7" t="s">
        <v>83</v>
      </c>
      <c r="F92" s="8">
        <v>0</v>
      </c>
      <c r="G92" s="9">
        <v>12</v>
      </c>
      <c r="H92" s="10">
        <f>ROUND(ROUND(F92,2)*ROUND(G92,3),2)</f>
        <v>0</v>
      </c>
    </row>
    <row r="93" spans="1:8" x14ac:dyDescent="0.25">
      <c r="E93" s="34" t="s">
        <v>12</v>
      </c>
      <c r="F93" s="4"/>
      <c r="G93" s="4"/>
      <c r="H93" s="11">
        <f>SUM(H90:H92)</f>
        <v>0</v>
      </c>
    </row>
    <row r="95" spans="1:8" x14ac:dyDescent="0.25">
      <c r="C95" s="4" t="s">
        <v>4</v>
      </c>
      <c r="D95" s="5" t="s">
        <v>5</v>
      </c>
      <c r="E95" s="34"/>
    </row>
    <row r="96" spans="1:8" x14ac:dyDescent="0.25">
      <c r="C96" s="4" t="s">
        <v>6</v>
      </c>
      <c r="D96" s="5" t="s">
        <v>5</v>
      </c>
      <c r="E96" s="34" t="s">
        <v>13</v>
      </c>
    </row>
    <row r="97" spans="1:8" x14ac:dyDescent="0.25">
      <c r="C97" s="4" t="s">
        <v>14</v>
      </c>
      <c r="D97" s="5" t="s">
        <v>84</v>
      </c>
      <c r="E97" s="34" t="s">
        <v>85</v>
      </c>
    </row>
    <row r="99" spans="1:8" ht="48" customHeight="1" x14ac:dyDescent="0.25">
      <c r="A99" s="2" t="s">
        <v>86</v>
      </c>
      <c r="B99" s="2">
        <v>1</v>
      </c>
      <c r="C99" s="2" t="s">
        <v>87</v>
      </c>
      <c r="D99" s="6" t="s">
        <v>18</v>
      </c>
      <c r="E99" s="7" t="s">
        <v>88</v>
      </c>
      <c r="F99" s="8">
        <v>0</v>
      </c>
      <c r="G99" s="9">
        <v>2</v>
      </c>
      <c r="H99" s="10">
        <f>ROUND(ROUND(F99,2)*ROUND(G99,3),2)</f>
        <v>0</v>
      </c>
    </row>
    <row r="100" spans="1:8" x14ac:dyDescent="0.25">
      <c r="E100" s="34" t="s">
        <v>12</v>
      </c>
      <c r="F100" s="4"/>
      <c r="G100" s="4"/>
      <c r="H100" s="11">
        <f>SUM(H99:H99)</f>
        <v>0</v>
      </c>
    </row>
    <row r="102" spans="1:8" x14ac:dyDescent="0.25">
      <c r="C102" s="4" t="s">
        <v>4</v>
      </c>
      <c r="D102" s="5" t="s">
        <v>5</v>
      </c>
      <c r="E102" s="34"/>
    </row>
    <row r="103" spans="1:8" x14ac:dyDescent="0.25">
      <c r="C103" s="4" t="s">
        <v>6</v>
      </c>
      <c r="D103" s="5" t="s">
        <v>5</v>
      </c>
      <c r="E103" s="34" t="s">
        <v>13</v>
      </c>
    </row>
    <row r="104" spans="1:8" x14ac:dyDescent="0.25">
      <c r="C104" s="4" t="s">
        <v>14</v>
      </c>
      <c r="D104" s="5" t="s">
        <v>89</v>
      </c>
      <c r="E104" s="34" t="s">
        <v>90</v>
      </c>
    </row>
    <row r="106" spans="1:8" ht="113.25" x14ac:dyDescent="0.25">
      <c r="A106" s="2" t="s">
        <v>91</v>
      </c>
      <c r="B106" s="2">
        <v>1</v>
      </c>
      <c r="C106" s="2" t="s">
        <v>92</v>
      </c>
      <c r="D106" s="6" t="s">
        <v>11</v>
      </c>
      <c r="E106" s="7" t="s">
        <v>93</v>
      </c>
      <c r="F106" s="8">
        <v>0</v>
      </c>
      <c r="G106" s="9">
        <v>1</v>
      </c>
      <c r="H106" s="10">
        <f>ROUND(ROUND(F106,2)*ROUND(G106,3),2)</f>
        <v>0</v>
      </c>
    </row>
    <row r="107" spans="1:8" x14ac:dyDescent="0.25">
      <c r="E107" s="34" t="s">
        <v>12</v>
      </c>
      <c r="F107" s="4"/>
      <c r="G107" s="4"/>
      <c r="H107" s="11">
        <f>SUM(H106:H106)</f>
        <v>0</v>
      </c>
    </row>
    <row r="109" spans="1:8" x14ac:dyDescent="0.25">
      <c r="C109" s="4" t="s">
        <v>4</v>
      </c>
      <c r="D109" s="5" t="s">
        <v>5</v>
      </c>
      <c r="E109" s="34"/>
    </row>
    <row r="110" spans="1:8" x14ac:dyDescent="0.25">
      <c r="C110" s="4" t="s">
        <v>6</v>
      </c>
      <c r="D110" s="5" t="s">
        <v>20</v>
      </c>
      <c r="E110" s="34" t="s">
        <v>94</v>
      </c>
    </row>
    <row r="111" spans="1:8" x14ac:dyDescent="0.25">
      <c r="C111" s="4" t="s">
        <v>14</v>
      </c>
      <c r="D111" s="5" t="s">
        <v>5</v>
      </c>
      <c r="E111" s="34" t="s">
        <v>15</v>
      </c>
    </row>
    <row r="113" spans="1:8" ht="58.9" customHeight="1" x14ac:dyDescent="0.25">
      <c r="A113" s="2" t="s">
        <v>95</v>
      </c>
      <c r="B113" s="2">
        <v>1</v>
      </c>
      <c r="C113" s="2" t="s">
        <v>17</v>
      </c>
      <c r="D113" s="6" t="s">
        <v>18</v>
      </c>
      <c r="E113" s="7" t="s">
        <v>19</v>
      </c>
      <c r="F113" s="8">
        <v>0</v>
      </c>
      <c r="G113" s="9">
        <v>93.3</v>
      </c>
      <c r="H113" s="10">
        <f>ROUND(ROUND(F113,2)*ROUND(G113,3),2)</f>
        <v>0</v>
      </c>
    </row>
    <row r="114" spans="1:8" x14ac:dyDescent="0.25">
      <c r="E114" s="34" t="s">
        <v>12</v>
      </c>
      <c r="F114" s="4"/>
      <c r="G114" s="4"/>
      <c r="H114" s="11">
        <f>SUM(H113:H113)</f>
        <v>0</v>
      </c>
    </row>
    <row r="116" spans="1:8" x14ac:dyDescent="0.25">
      <c r="C116" s="4" t="s">
        <v>4</v>
      </c>
      <c r="D116" s="5" t="s">
        <v>5</v>
      </c>
      <c r="E116" s="34"/>
    </row>
    <row r="117" spans="1:8" x14ac:dyDescent="0.25">
      <c r="C117" s="4" t="s">
        <v>6</v>
      </c>
      <c r="D117" s="5" t="s">
        <v>20</v>
      </c>
      <c r="E117" s="34" t="s">
        <v>94</v>
      </c>
    </row>
    <row r="118" spans="1:8" x14ac:dyDescent="0.25">
      <c r="C118" s="4" t="s">
        <v>14</v>
      </c>
      <c r="D118" s="5" t="s">
        <v>20</v>
      </c>
      <c r="E118" s="34" t="s">
        <v>21</v>
      </c>
    </row>
    <row r="120" spans="1:8" ht="152.44999999999999" customHeight="1" x14ac:dyDescent="0.25">
      <c r="A120" s="2" t="s">
        <v>96</v>
      </c>
      <c r="B120" s="2">
        <v>1</v>
      </c>
      <c r="C120" s="2" t="s">
        <v>23</v>
      </c>
      <c r="D120" s="6" t="s">
        <v>11</v>
      </c>
      <c r="E120" s="7" t="s">
        <v>24</v>
      </c>
      <c r="F120" s="8">
        <v>0</v>
      </c>
      <c r="G120" s="9">
        <v>2</v>
      </c>
      <c r="H120" s="10">
        <f>ROUND(ROUND(F120,2)*ROUND(G120,3),2)</f>
        <v>0</v>
      </c>
    </row>
    <row r="121" spans="1:8" x14ac:dyDescent="0.25">
      <c r="E121" s="34" t="s">
        <v>12</v>
      </c>
      <c r="F121" s="4"/>
      <c r="G121" s="4"/>
      <c r="H121" s="11">
        <f>SUM(H120:H120)</f>
        <v>0</v>
      </c>
    </row>
    <row r="123" spans="1:8" x14ac:dyDescent="0.25">
      <c r="C123" s="4" t="s">
        <v>4</v>
      </c>
      <c r="D123" s="5" t="s">
        <v>5</v>
      </c>
      <c r="E123" s="34"/>
    </row>
    <row r="124" spans="1:8" x14ac:dyDescent="0.25">
      <c r="C124" s="4" t="s">
        <v>6</v>
      </c>
      <c r="D124" s="5" t="s">
        <v>20</v>
      </c>
      <c r="E124" s="34" t="s">
        <v>94</v>
      </c>
    </row>
    <row r="125" spans="1:8" x14ac:dyDescent="0.25">
      <c r="C125" s="4" t="s">
        <v>14</v>
      </c>
      <c r="D125" s="5" t="s">
        <v>25</v>
      </c>
      <c r="E125" s="34" t="s">
        <v>97</v>
      </c>
    </row>
    <row r="127" spans="1:8" ht="61.9" customHeight="1" x14ac:dyDescent="0.25">
      <c r="A127" s="2" t="s">
        <v>98</v>
      </c>
      <c r="B127" s="2">
        <v>1</v>
      </c>
      <c r="C127" s="2" t="s">
        <v>99</v>
      </c>
      <c r="D127" s="6" t="s">
        <v>11</v>
      </c>
      <c r="E127" s="7" t="s">
        <v>100</v>
      </c>
      <c r="F127" s="8">
        <v>0</v>
      </c>
      <c r="G127" s="9">
        <v>2</v>
      </c>
      <c r="H127" s="10">
        <f t="shared" ref="H127:H136" si="1">ROUND(ROUND(F127,2)*ROUND(G127,3),2)</f>
        <v>0</v>
      </c>
    </row>
    <row r="128" spans="1:8" ht="74.45" customHeight="1" x14ac:dyDescent="0.25">
      <c r="A128" s="2" t="s">
        <v>98</v>
      </c>
      <c r="B128" s="2">
        <v>2</v>
      </c>
      <c r="C128" s="2" t="s">
        <v>101</v>
      </c>
      <c r="D128" s="6" t="s">
        <v>18</v>
      </c>
      <c r="E128" s="7" t="s">
        <v>102</v>
      </c>
      <c r="F128" s="8">
        <v>0</v>
      </c>
      <c r="G128" s="9">
        <v>14.44</v>
      </c>
      <c r="H128" s="10">
        <f t="shared" si="1"/>
        <v>0</v>
      </c>
    </row>
    <row r="129" spans="1:8" ht="44.45" customHeight="1" x14ac:dyDescent="0.25">
      <c r="A129" s="2" t="s">
        <v>98</v>
      </c>
      <c r="B129" s="2">
        <v>3</v>
      </c>
      <c r="C129" s="2" t="s">
        <v>103</v>
      </c>
      <c r="D129" s="6" t="s">
        <v>36</v>
      </c>
      <c r="E129" s="7" t="s">
        <v>104</v>
      </c>
      <c r="F129" s="8">
        <v>0</v>
      </c>
      <c r="G129" s="9">
        <v>71.400000000000006</v>
      </c>
      <c r="H129" s="10">
        <f t="shared" si="1"/>
        <v>0</v>
      </c>
    </row>
    <row r="130" spans="1:8" ht="90.6" customHeight="1" x14ac:dyDescent="0.25">
      <c r="A130" s="2" t="s">
        <v>98</v>
      </c>
      <c r="B130" s="2">
        <v>4</v>
      </c>
      <c r="C130" s="2" t="s">
        <v>105</v>
      </c>
      <c r="D130" s="6" t="s">
        <v>36</v>
      </c>
      <c r="E130" s="7" t="s">
        <v>106</v>
      </c>
      <c r="F130" s="8">
        <v>0</v>
      </c>
      <c r="G130" s="9">
        <v>5.4</v>
      </c>
      <c r="H130" s="10">
        <f t="shared" si="1"/>
        <v>0</v>
      </c>
    </row>
    <row r="131" spans="1:8" ht="77.45" customHeight="1" x14ac:dyDescent="0.25">
      <c r="A131" s="2" t="s">
        <v>98</v>
      </c>
      <c r="B131" s="2">
        <v>5</v>
      </c>
      <c r="C131" s="2" t="s">
        <v>107</v>
      </c>
      <c r="D131" s="6" t="s">
        <v>11</v>
      </c>
      <c r="E131" s="7" t="s">
        <v>108</v>
      </c>
      <c r="F131" s="8">
        <v>0</v>
      </c>
      <c r="G131" s="9">
        <v>2</v>
      </c>
      <c r="H131" s="10">
        <f t="shared" si="1"/>
        <v>0</v>
      </c>
    </row>
    <row r="132" spans="1:8" ht="108.6" customHeight="1" x14ac:dyDescent="0.25">
      <c r="A132" s="2" t="s">
        <v>98</v>
      </c>
      <c r="B132" s="2">
        <v>6</v>
      </c>
      <c r="C132" s="2" t="s">
        <v>109</v>
      </c>
      <c r="D132" s="6" t="s">
        <v>18</v>
      </c>
      <c r="E132" s="7" t="s">
        <v>110</v>
      </c>
      <c r="F132" s="8">
        <v>0</v>
      </c>
      <c r="G132" s="9">
        <v>12.6</v>
      </c>
      <c r="H132" s="10">
        <f t="shared" si="1"/>
        <v>0</v>
      </c>
    </row>
    <row r="133" spans="1:8" ht="42.6" customHeight="1" x14ac:dyDescent="0.25">
      <c r="A133" s="2" t="s">
        <v>98</v>
      </c>
      <c r="B133" s="2">
        <v>7</v>
      </c>
      <c r="C133" s="2" t="s">
        <v>111</v>
      </c>
      <c r="D133" s="6" t="s">
        <v>11</v>
      </c>
      <c r="E133" s="7" t="s">
        <v>112</v>
      </c>
      <c r="F133" s="8">
        <v>0</v>
      </c>
      <c r="G133" s="9">
        <v>50</v>
      </c>
      <c r="H133" s="10">
        <f t="shared" si="1"/>
        <v>0</v>
      </c>
    </row>
    <row r="134" spans="1:8" ht="112.9" customHeight="1" x14ac:dyDescent="0.25">
      <c r="A134" s="2" t="s">
        <v>98</v>
      </c>
      <c r="B134" s="2">
        <v>8</v>
      </c>
      <c r="C134" s="2" t="s">
        <v>113</v>
      </c>
      <c r="D134" s="6" t="s">
        <v>18</v>
      </c>
      <c r="E134" s="7" t="s">
        <v>114</v>
      </c>
      <c r="F134" s="8">
        <v>0</v>
      </c>
      <c r="G134" s="9">
        <v>187</v>
      </c>
      <c r="H134" s="10">
        <f t="shared" si="1"/>
        <v>0</v>
      </c>
    </row>
    <row r="135" spans="1:8" ht="93.6" customHeight="1" x14ac:dyDescent="0.25">
      <c r="A135" s="2" t="s">
        <v>98</v>
      </c>
      <c r="B135" s="2">
        <v>9</v>
      </c>
      <c r="C135" s="2" t="s">
        <v>115</v>
      </c>
      <c r="D135" s="6" t="s">
        <v>18</v>
      </c>
      <c r="E135" s="7" t="s">
        <v>116</v>
      </c>
      <c r="F135" s="8">
        <v>0</v>
      </c>
      <c r="G135" s="9">
        <v>34.96</v>
      </c>
      <c r="H135" s="10">
        <f t="shared" si="1"/>
        <v>0</v>
      </c>
    </row>
    <row r="136" spans="1:8" ht="111.6" customHeight="1" x14ac:dyDescent="0.25">
      <c r="A136" s="2" t="s">
        <v>98</v>
      </c>
      <c r="B136" s="2">
        <v>10</v>
      </c>
      <c r="C136" s="2" t="s">
        <v>117</v>
      </c>
      <c r="D136" s="6" t="s">
        <v>11</v>
      </c>
      <c r="E136" s="7" t="s">
        <v>118</v>
      </c>
      <c r="F136" s="8">
        <v>0</v>
      </c>
      <c r="G136" s="9">
        <v>1</v>
      </c>
      <c r="H136" s="10">
        <f t="shared" si="1"/>
        <v>0</v>
      </c>
    </row>
    <row r="137" spans="1:8" x14ac:dyDescent="0.25">
      <c r="E137" s="34" t="s">
        <v>12</v>
      </c>
      <c r="F137" s="4"/>
      <c r="G137" s="4"/>
      <c r="H137" s="11">
        <f>SUM(H127:H136)</f>
        <v>0</v>
      </c>
    </row>
    <row r="139" spans="1:8" x14ac:dyDescent="0.25">
      <c r="C139" s="4" t="s">
        <v>4</v>
      </c>
      <c r="D139" s="5" t="s">
        <v>5</v>
      </c>
      <c r="E139" s="34"/>
    </row>
    <row r="140" spans="1:8" x14ac:dyDescent="0.25">
      <c r="C140" s="4" t="s">
        <v>6</v>
      </c>
      <c r="D140" s="5" t="s">
        <v>20</v>
      </c>
      <c r="E140" s="34" t="s">
        <v>94</v>
      </c>
    </row>
    <row r="141" spans="1:8" x14ac:dyDescent="0.25">
      <c r="C141" s="4" t="s">
        <v>14</v>
      </c>
      <c r="D141" s="5" t="s">
        <v>30</v>
      </c>
      <c r="E141" s="34" t="s">
        <v>31</v>
      </c>
    </row>
    <row r="143" spans="1:8" ht="89.45" customHeight="1" x14ac:dyDescent="0.25">
      <c r="A143" s="2" t="s">
        <v>119</v>
      </c>
      <c r="B143" s="2">
        <v>1</v>
      </c>
      <c r="C143" s="2" t="s">
        <v>33</v>
      </c>
      <c r="D143" s="6" t="s">
        <v>18</v>
      </c>
      <c r="E143" s="7" t="s">
        <v>34</v>
      </c>
      <c r="F143" s="8">
        <v>0</v>
      </c>
      <c r="G143" s="9">
        <v>48.6</v>
      </c>
      <c r="H143" s="10">
        <f t="shared" ref="H143:H153" si="2">ROUND(ROUND(F143,2)*ROUND(G143,3),2)</f>
        <v>0</v>
      </c>
    </row>
    <row r="144" spans="1:8" ht="409.6" x14ac:dyDescent="0.25">
      <c r="A144" s="2" t="s">
        <v>119</v>
      </c>
      <c r="B144" s="2">
        <v>2</v>
      </c>
      <c r="C144" s="2" t="s">
        <v>120</v>
      </c>
      <c r="D144" s="6" t="s">
        <v>18</v>
      </c>
      <c r="E144" s="7" t="s">
        <v>121</v>
      </c>
      <c r="F144" s="8">
        <v>0</v>
      </c>
      <c r="G144" s="9">
        <v>92.4</v>
      </c>
      <c r="H144" s="10">
        <f t="shared" si="2"/>
        <v>0</v>
      </c>
    </row>
    <row r="145" spans="1:8" ht="27" customHeight="1" x14ac:dyDescent="0.25">
      <c r="A145" s="2" t="s">
        <v>119</v>
      </c>
      <c r="B145" s="2">
        <v>3</v>
      </c>
      <c r="C145" s="2" t="s">
        <v>35</v>
      </c>
      <c r="D145" s="6" t="s">
        <v>36</v>
      </c>
      <c r="E145" s="7" t="s">
        <v>37</v>
      </c>
      <c r="F145" s="8">
        <v>0</v>
      </c>
      <c r="G145" s="9">
        <v>96.4</v>
      </c>
      <c r="H145" s="10">
        <f t="shared" si="2"/>
        <v>0</v>
      </c>
    </row>
    <row r="146" spans="1:8" ht="105.6" customHeight="1" x14ac:dyDescent="0.25">
      <c r="A146" s="2" t="s">
        <v>119</v>
      </c>
      <c r="B146" s="2">
        <v>4</v>
      </c>
      <c r="C146" s="2" t="s">
        <v>38</v>
      </c>
      <c r="D146" s="6" t="s">
        <v>36</v>
      </c>
      <c r="E146" s="7" t="s">
        <v>39</v>
      </c>
      <c r="F146" s="8">
        <v>0</v>
      </c>
      <c r="G146" s="9">
        <v>26.4</v>
      </c>
      <c r="H146" s="10">
        <f t="shared" si="2"/>
        <v>0</v>
      </c>
    </row>
    <row r="147" spans="1:8" ht="91.9" customHeight="1" x14ac:dyDescent="0.25">
      <c r="A147" s="2" t="s">
        <v>119</v>
      </c>
      <c r="B147" s="2">
        <v>5</v>
      </c>
      <c r="C147" s="2" t="s">
        <v>122</v>
      </c>
      <c r="D147" s="6" t="s">
        <v>18</v>
      </c>
      <c r="E147" s="7" t="s">
        <v>123</v>
      </c>
      <c r="F147" s="8">
        <v>0</v>
      </c>
      <c r="G147" s="9">
        <v>138</v>
      </c>
      <c r="H147" s="10">
        <f t="shared" si="2"/>
        <v>0</v>
      </c>
    </row>
    <row r="148" spans="1:8" ht="47.45" customHeight="1" x14ac:dyDescent="0.25">
      <c r="A148" s="2" t="s">
        <v>119</v>
      </c>
      <c r="B148" s="2">
        <v>6</v>
      </c>
      <c r="C148" s="2" t="s">
        <v>124</v>
      </c>
      <c r="D148" s="6" t="s">
        <v>18</v>
      </c>
      <c r="E148" s="7" t="s">
        <v>125</v>
      </c>
      <c r="F148" s="8">
        <v>0</v>
      </c>
      <c r="G148" s="9">
        <v>77.52</v>
      </c>
      <c r="H148" s="10">
        <f t="shared" si="2"/>
        <v>0</v>
      </c>
    </row>
    <row r="149" spans="1:8" ht="25.15" customHeight="1" x14ac:dyDescent="0.25">
      <c r="A149" s="2" t="s">
        <v>119</v>
      </c>
      <c r="B149" s="2">
        <v>7</v>
      </c>
      <c r="C149" s="2" t="s">
        <v>40</v>
      </c>
      <c r="D149" s="6" t="s">
        <v>18</v>
      </c>
      <c r="E149" s="7" t="s">
        <v>41</v>
      </c>
      <c r="F149" s="8">
        <v>0</v>
      </c>
      <c r="G149" s="9">
        <v>4.2</v>
      </c>
      <c r="H149" s="10">
        <f t="shared" si="2"/>
        <v>0</v>
      </c>
    </row>
    <row r="150" spans="1:8" ht="92.45" customHeight="1" x14ac:dyDescent="0.25">
      <c r="A150" s="2" t="s">
        <v>119</v>
      </c>
      <c r="B150" s="2">
        <v>8</v>
      </c>
      <c r="C150" s="2" t="s">
        <v>126</v>
      </c>
      <c r="D150" s="6" t="s">
        <v>18</v>
      </c>
      <c r="E150" s="7" t="s">
        <v>127</v>
      </c>
      <c r="F150" s="8">
        <v>0</v>
      </c>
      <c r="G150" s="9">
        <v>138</v>
      </c>
      <c r="H150" s="10">
        <f t="shared" si="2"/>
        <v>0</v>
      </c>
    </row>
    <row r="151" spans="1:8" ht="89.45" customHeight="1" x14ac:dyDescent="0.25">
      <c r="A151" s="2" t="s">
        <v>119</v>
      </c>
      <c r="B151" s="2">
        <v>9</v>
      </c>
      <c r="C151" s="2" t="s">
        <v>128</v>
      </c>
      <c r="D151" s="6" t="s">
        <v>129</v>
      </c>
      <c r="E151" s="7" t="s">
        <v>130</v>
      </c>
      <c r="F151" s="8">
        <v>0</v>
      </c>
      <c r="G151" s="9">
        <v>10</v>
      </c>
      <c r="H151" s="10">
        <f t="shared" si="2"/>
        <v>0</v>
      </c>
    </row>
    <row r="152" spans="1:8" ht="304.14999999999998" customHeight="1" x14ac:dyDescent="0.25">
      <c r="A152" s="2" t="s">
        <v>119</v>
      </c>
      <c r="B152" s="2">
        <v>10</v>
      </c>
      <c r="C152" s="2" t="s">
        <v>131</v>
      </c>
      <c r="D152" s="6" t="s">
        <v>18</v>
      </c>
      <c r="E152" s="7" t="s">
        <v>132</v>
      </c>
      <c r="F152" s="8">
        <v>0</v>
      </c>
      <c r="G152" s="9">
        <v>10</v>
      </c>
      <c r="H152" s="10">
        <f t="shared" si="2"/>
        <v>0</v>
      </c>
    </row>
    <row r="153" spans="1:8" ht="244.15" customHeight="1" x14ac:dyDescent="0.25">
      <c r="A153" s="2" t="s">
        <v>119</v>
      </c>
      <c r="B153" s="2">
        <v>11</v>
      </c>
      <c r="C153" s="2" t="s">
        <v>133</v>
      </c>
      <c r="D153" s="6" t="s">
        <v>36</v>
      </c>
      <c r="E153" s="7" t="s">
        <v>134</v>
      </c>
      <c r="F153" s="8">
        <v>0</v>
      </c>
      <c r="G153" s="9">
        <v>8</v>
      </c>
      <c r="H153" s="10">
        <f t="shared" si="2"/>
        <v>0</v>
      </c>
    </row>
    <row r="154" spans="1:8" x14ac:dyDescent="0.25">
      <c r="E154" s="34" t="s">
        <v>12</v>
      </c>
      <c r="F154" s="4"/>
      <c r="G154" s="4"/>
      <c r="H154" s="11">
        <f>SUM(H143:H153)</f>
        <v>0</v>
      </c>
    </row>
    <row r="156" spans="1:8" x14ac:dyDescent="0.25">
      <c r="C156" s="4" t="s">
        <v>4</v>
      </c>
      <c r="D156" s="5" t="s">
        <v>5</v>
      </c>
      <c r="E156" s="34"/>
    </row>
    <row r="157" spans="1:8" x14ac:dyDescent="0.25">
      <c r="C157" s="4" t="s">
        <v>6</v>
      </c>
      <c r="D157" s="5" t="s">
        <v>20</v>
      </c>
      <c r="E157" s="34" t="s">
        <v>94</v>
      </c>
    </row>
    <row r="158" spans="1:8" x14ac:dyDescent="0.25">
      <c r="C158" s="4" t="s">
        <v>14</v>
      </c>
      <c r="D158" s="5" t="s">
        <v>42</v>
      </c>
      <c r="E158" s="34" t="s">
        <v>43</v>
      </c>
    </row>
    <row r="159" spans="1:8" x14ac:dyDescent="0.25">
      <c r="C159" s="4" t="s">
        <v>44</v>
      </c>
      <c r="D159" s="5" t="s">
        <v>5</v>
      </c>
      <c r="E159" s="34" t="s">
        <v>45</v>
      </c>
    </row>
    <row r="161" spans="1:8" ht="114.6" customHeight="1" x14ac:dyDescent="0.25">
      <c r="A161" s="2" t="s">
        <v>135</v>
      </c>
      <c r="B161" s="2">
        <v>1</v>
      </c>
      <c r="C161" s="2" t="s">
        <v>47</v>
      </c>
      <c r="D161" s="6" t="s">
        <v>36</v>
      </c>
      <c r="E161" s="7" t="s">
        <v>48</v>
      </c>
      <c r="F161" s="8">
        <v>0</v>
      </c>
      <c r="G161" s="9">
        <v>460</v>
      </c>
      <c r="H161" s="10">
        <f t="shared" ref="H161:H168" si="3">ROUND(ROUND(F161,2)*ROUND(G161,3),2)</f>
        <v>0</v>
      </c>
    </row>
    <row r="162" spans="1:8" ht="112.9" customHeight="1" x14ac:dyDescent="0.25">
      <c r="A162" s="2" t="s">
        <v>135</v>
      </c>
      <c r="B162" s="2">
        <v>2</v>
      </c>
      <c r="C162" s="2" t="s">
        <v>49</v>
      </c>
      <c r="D162" s="6" t="s">
        <v>36</v>
      </c>
      <c r="E162" s="7" t="s">
        <v>50</v>
      </c>
      <c r="F162" s="8">
        <v>0</v>
      </c>
      <c r="G162" s="9">
        <v>960</v>
      </c>
      <c r="H162" s="10">
        <f t="shared" si="3"/>
        <v>0</v>
      </c>
    </row>
    <row r="163" spans="1:8" ht="28.15" customHeight="1" x14ac:dyDescent="0.25">
      <c r="A163" s="2" t="s">
        <v>135</v>
      </c>
      <c r="B163" s="2">
        <v>3</v>
      </c>
      <c r="C163" s="2" t="s">
        <v>51</v>
      </c>
      <c r="D163" s="6" t="s">
        <v>11</v>
      </c>
      <c r="E163" s="7" t="s">
        <v>52</v>
      </c>
      <c r="F163" s="8">
        <v>0</v>
      </c>
      <c r="G163" s="9">
        <v>4</v>
      </c>
      <c r="H163" s="10">
        <f t="shared" si="3"/>
        <v>0</v>
      </c>
    </row>
    <row r="164" spans="1:8" ht="30.6" customHeight="1" x14ac:dyDescent="0.25">
      <c r="A164" s="2" t="s">
        <v>135</v>
      </c>
      <c r="B164" s="2">
        <v>4</v>
      </c>
      <c r="C164" s="2" t="s">
        <v>53</v>
      </c>
      <c r="D164" s="6" t="s">
        <v>11</v>
      </c>
      <c r="E164" s="7" t="s">
        <v>54</v>
      </c>
      <c r="F164" s="8">
        <v>0</v>
      </c>
      <c r="G164" s="9">
        <v>5</v>
      </c>
      <c r="H164" s="10">
        <f t="shared" si="3"/>
        <v>0</v>
      </c>
    </row>
    <row r="165" spans="1:8" ht="28.15" customHeight="1" x14ac:dyDescent="0.25">
      <c r="A165" s="2" t="s">
        <v>135</v>
      </c>
      <c r="B165" s="2">
        <v>5</v>
      </c>
      <c r="C165" s="2" t="s">
        <v>136</v>
      </c>
      <c r="D165" s="6" t="s">
        <v>11</v>
      </c>
      <c r="E165" s="7" t="s">
        <v>137</v>
      </c>
      <c r="F165" s="8">
        <v>0</v>
      </c>
      <c r="G165" s="9">
        <v>4</v>
      </c>
      <c r="H165" s="10">
        <f t="shared" si="3"/>
        <v>0</v>
      </c>
    </row>
    <row r="166" spans="1:8" ht="58.9" customHeight="1" x14ac:dyDescent="0.25">
      <c r="A166" s="2" t="s">
        <v>135</v>
      </c>
      <c r="B166" s="2">
        <v>6</v>
      </c>
      <c r="C166" s="2" t="s">
        <v>138</v>
      </c>
      <c r="D166" s="6" t="s">
        <v>11</v>
      </c>
      <c r="E166" s="7" t="s">
        <v>139</v>
      </c>
      <c r="F166" s="8">
        <v>0</v>
      </c>
      <c r="G166" s="9">
        <v>28</v>
      </c>
      <c r="H166" s="10">
        <f t="shared" si="3"/>
        <v>0</v>
      </c>
    </row>
    <row r="167" spans="1:8" ht="47.45" customHeight="1" x14ac:dyDescent="0.25">
      <c r="A167" s="2" t="s">
        <v>135</v>
      </c>
      <c r="B167" s="2">
        <v>7</v>
      </c>
      <c r="C167" s="2" t="s">
        <v>140</v>
      </c>
      <c r="D167" s="6" t="s">
        <v>36</v>
      </c>
      <c r="E167" s="7" t="s">
        <v>141</v>
      </c>
      <c r="F167" s="8">
        <v>0</v>
      </c>
      <c r="G167" s="9">
        <v>20.2</v>
      </c>
      <c r="H167" s="10">
        <f t="shared" si="3"/>
        <v>0</v>
      </c>
    </row>
    <row r="168" spans="1:8" ht="72" customHeight="1" x14ac:dyDescent="0.25">
      <c r="A168" s="2" t="s">
        <v>135</v>
      </c>
      <c r="B168" s="2">
        <v>8</v>
      </c>
      <c r="C168" s="2" t="s">
        <v>55</v>
      </c>
      <c r="D168" s="6" t="s">
        <v>36</v>
      </c>
      <c r="E168" s="7" t="s">
        <v>56</v>
      </c>
      <c r="F168" s="8">
        <v>0</v>
      </c>
      <c r="G168" s="9">
        <v>28</v>
      </c>
      <c r="H168" s="10">
        <f t="shared" si="3"/>
        <v>0</v>
      </c>
    </row>
    <row r="169" spans="1:8" x14ac:dyDescent="0.25">
      <c r="E169" s="34" t="s">
        <v>12</v>
      </c>
      <c r="F169" s="4"/>
      <c r="G169" s="4"/>
      <c r="H169" s="11">
        <f>SUM(H161:H168)</f>
        <v>0</v>
      </c>
    </row>
    <row r="171" spans="1:8" x14ac:dyDescent="0.25">
      <c r="C171" s="4" t="s">
        <v>4</v>
      </c>
      <c r="D171" s="5" t="s">
        <v>5</v>
      </c>
      <c r="E171" s="34"/>
    </row>
    <row r="172" spans="1:8" x14ac:dyDescent="0.25">
      <c r="C172" s="4" t="s">
        <v>6</v>
      </c>
      <c r="D172" s="5" t="s">
        <v>20</v>
      </c>
      <c r="E172" s="34" t="s">
        <v>94</v>
      </c>
    </row>
    <row r="173" spans="1:8" x14ac:dyDescent="0.25">
      <c r="C173" s="4" t="s">
        <v>14</v>
      </c>
      <c r="D173" s="5" t="s">
        <v>42</v>
      </c>
      <c r="E173" s="34" t="s">
        <v>43</v>
      </c>
    </row>
    <row r="174" spans="1:8" x14ac:dyDescent="0.25">
      <c r="C174" s="4" t="s">
        <v>44</v>
      </c>
      <c r="D174" s="5" t="s">
        <v>20</v>
      </c>
      <c r="E174" s="34" t="s">
        <v>142</v>
      </c>
    </row>
    <row r="176" spans="1:8" ht="248.45" customHeight="1" x14ac:dyDescent="0.25">
      <c r="A176" s="2" t="s">
        <v>143</v>
      </c>
      <c r="B176" s="2">
        <v>1</v>
      </c>
      <c r="C176" s="2" t="s">
        <v>144</v>
      </c>
      <c r="D176" s="6" t="s">
        <v>11</v>
      </c>
      <c r="E176" s="7" t="s">
        <v>145</v>
      </c>
      <c r="F176" s="8">
        <v>0</v>
      </c>
      <c r="G176" s="9">
        <v>1</v>
      </c>
      <c r="H176" s="10">
        <f>ROUND(ROUND(F176,2)*ROUND(G176,3),2)</f>
        <v>0</v>
      </c>
    </row>
    <row r="177" spans="1:8" ht="124.9" customHeight="1" x14ac:dyDescent="0.25">
      <c r="A177" s="2" t="s">
        <v>143</v>
      </c>
      <c r="B177" s="2">
        <v>2</v>
      </c>
      <c r="C177" s="2" t="s">
        <v>146</v>
      </c>
      <c r="D177" s="6" t="s">
        <v>11</v>
      </c>
      <c r="E177" s="7" t="s">
        <v>147</v>
      </c>
      <c r="F177" s="8">
        <v>0</v>
      </c>
      <c r="G177" s="9">
        <v>3</v>
      </c>
      <c r="H177" s="10">
        <f>ROUND(ROUND(F177,2)*ROUND(G177,3),2)</f>
        <v>0</v>
      </c>
    </row>
    <row r="178" spans="1:8" ht="162.6" customHeight="1" x14ac:dyDescent="0.25">
      <c r="A178" s="2" t="s">
        <v>143</v>
      </c>
      <c r="B178" s="2">
        <v>3</v>
      </c>
      <c r="C178" s="2" t="s">
        <v>148</v>
      </c>
      <c r="D178" s="6" t="s">
        <v>11</v>
      </c>
      <c r="E178" s="7" t="s">
        <v>149</v>
      </c>
      <c r="F178" s="8">
        <v>0</v>
      </c>
      <c r="G178" s="9">
        <v>1</v>
      </c>
      <c r="H178" s="10">
        <f>ROUND(ROUND(F178,2)*ROUND(G178,3),2)</f>
        <v>0</v>
      </c>
    </row>
    <row r="179" spans="1:8" x14ac:dyDescent="0.25">
      <c r="E179" s="34" t="s">
        <v>12</v>
      </c>
      <c r="F179" s="4"/>
      <c r="G179" s="4"/>
      <c r="H179" s="11">
        <f>SUM(H176:H178)</f>
        <v>0</v>
      </c>
    </row>
    <row r="181" spans="1:8" x14ac:dyDescent="0.25">
      <c r="C181" s="4" t="s">
        <v>4</v>
      </c>
      <c r="D181" s="5" t="s">
        <v>5</v>
      </c>
      <c r="E181" s="34"/>
    </row>
    <row r="182" spans="1:8" x14ac:dyDescent="0.25">
      <c r="C182" s="4" t="s">
        <v>6</v>
      </c>
      <c r="D182" s="5" t="s">
        <v>20</v>
      </c>
      <c r="E182" s="34" t="s">
        <v>94</v>
      </c>
    </row>
    <row r="183" spans="1:8" x14ac:dyDescent="0.25">
      <c r="C183" s="4" t="s">
        <v>14</v>
      </c>
      <c r="D183" s="5" t="s">
        <v>42</v>
      </c>
      <c r="E183" s="34" t="s">
        <v>43</v>
      </c>
    </row>
    <row r="184" spans="1:8" x14ac:dyDescent="0.25">
      <c r="C184" s="4" t="s">
        <v>44</v>
      </c>
      <c r="D184" s="5" t="s">
        <v>25</v>
      </c>
      <c r="E184" s="34" t="s">
        <v>59</v>
      </c>
    </row>
    <row r="186" spans="1:8" ht="114.6" customHeight="1" x14ac:dyDescent="0.25">
      <c r="A186" s="2" t="s">
        <v>150</v>
      </c>
      <c r="B186" s="2">
        <v>1</v>
      </c>
      <c r="C186" s="2" t="s">
        <v>151</v>
      </c>
      <c r="D186" s="6" t="s">
        <v>11</v>
      </c>
      <c r="E186" s="7" t="s">
        <v>152</v>
      </c>
      <c r="F186" s="8">
        <v>0</v>
      </c>
      <c r="G186" s="9">
        <v>1</v>
      </c>
      <c r="H186" s="10">
        <f>ROUND(ROUND(F186,2)*ROUND(G186,3),2)</f>
        <v>0</v>
      </c>
    </row>
    <row r="187" spans="1:8" ht="184.9" customHeight="1" x14ac:dyDescent="0.25">
      <c r="A187" s="2" t="s">
        <v>150</v>
      </c>
      <c r="B187" s="2">
        <v>2</v>
      </c>
      <c r="C187" s="2" t="s">
        <v>153</v>
      </c>
      <c r="D187" s="6" t="s">
        <v>36</v>
      </c>
      <c r="E187" s="7" t="s">
        <v>154</v>
      </c>
      <c r="F187" s="8">
        <v>0</v>
      </c>
      <c r="G187" s="9">
        <v>1860</v>
      </c>
      <c r="H187" s="10">
        <f>ROUND(ROUND(F187,2)*ROUND(G187,3),2)</f>
        <v>0</v>
      </c>
    </row>
    <row r="188" spans="1:8" ht="41.45" customHeight="1" x14ac:dyDescent="0.25">
      <c r="A188" s="2" t="s">
        <v>150</v>
      </c>
      <c r="B188" s="2">
        <v>3</v>
      </c>
      <c r="C188" s="2" t="s">
        <v>155</v>
      </c>
      <c r="D188" s="6" t="s">
        <v>36</v>
      </c>
      <c r="E188" s="7" t="s">
        <v>156</v>
      </c>
      <c r="F188" s="8">
        <v>0</v>
      </c>
      <c r="G188" s="9">
        <v>28</v>
      </c>
      <c r="H188" s="10">
        <f>ROUND(ROUND(F188,2)*ROUND(G188,3),2)</f>
        <v>0</v>
      </c>
    </row>
    <row r="189" spans="1:8" ht="46.9" customHeight="1" x14ac:dyDescent="0.25">
      <c r="A189" s="2" t="s">
        <v>150</v>
      </c>
      <c r="B189" s="2">
        <v>4</v>
      </c>
      <c r="C189" s="2" t="s">
        <v>157</v>
      </c>
      <c r="D189" s="6" t="s">
        <v>36</v>
      </c>
      <c r="E189" s="7" t="s">
        <v>158</v>
      </c>
      <c r="F189" s="8">
        <v>0</v>
      </c>
      <c r="G189" s="9">
        <v>28</v>
      </c>
      <c r="H189" s="10">
        <f>ROUND(ROUND(F189,2)*ROUND(G189,3),2)</f>
        <v>0</v>
      </c>
    </row>
    <row r="190" spans="1:8" ht="54" customHeight="1" x14ac:dyDescent="0.25">
      <c r="A190" s="2" t="s">
        <v>150</v>
      </c>
      <c r="B190" s="2">
        <v>5</v>
      </c>
      <c r="C190" s="2" t="s">
        <v>61</v>
      </c>
      <c r="D190" s="6" t="s">
        <v>11</v>
      </c>
      <c r="E190" s="7" t="s">
        <v>62</v>
      </c>
      <c r="F190" s="8">
        <v>0</v>
      </c>
      <c r="G190" s="9">
        <v>1</v>
      </c>
      <c r="H190" s="10">
        <f>ROUND(ROUND(F190,2)*ROUND(G190,3),2)</f>
        <v>0</v>
      </c>
    </row>
    <row r="191" spans="1:8" x14ac:dyDescent="0.25">
      <c r="E191" s="34" t="s">
        <v>12</v>
      </c>
      <c r="F191" s="4"/>
      <c r="G191" s="4"/>
      <c r="H191" s="11">
        <f>SUM(H186:H190)</f>
        <v>0</v>
      </c>
    </row>
    <row r="193" spans="1:8" x14ac:dyDescent="0.25">
      <c r="C193" s="4" t="s">
        <v>4</v>
      </c>
      <c r="D193" s="5" t="s">
        <v>5</v>
      </c>
      <c r="E193" s="34"/>
    </row>
    <row r="194" spans="1:8" x14ac:dyDescent="0.25">
      <c r="C194" s="4" t="s">
        <v>6</v>
      </c>
      <c r="D194" s="5" t="s">
        <v>20</v>
      </c>
      <c r="E194" s="34" t="s">
        <v>94</v>
      </c>
    </row>
    <row r="195" spans="1:8" x14ac:dyDescent="0.25">
      <c r="C195" s="4" t="s">
        <v>14</v>
      </c>
      <c r="D195" s="5" t="s">
        <v>42</v>
      </c>
      <c r="E195" s="34" t="s">
        <v>43</v>
      </c>
    </row>
    <row r="196" spans="1:8" x14ac:dyDescent="0.25">
      <c r="C196" s="4" t="s">
        <v>44</v>
      </c>
      <c r="D196" s="5" t="s">
        <v>30</v>
      </c>
      <c r="E196" s="34" t="s">
        <v>63</v>
      </c>
    </row>
    <row r="198" spans="1:8" ht="52.9" customHeight="1" x14ac:dyDescent="0.25">
      <c r="A198" s="2" t="s">
        <v>159</v>
      </c>
      <c r="B198" s="2">
        <v>1</v>
      </c>
      <c r="C198" s="2" t="s">
        <v>65</v>
      </c>
      <c r="D198" s="6" t="s">
        <v>11</v>
      </c>
      <c r="E198" s="7" t="s">
        <v>66</v>
      </c>
      <c r="F198" s="8">
        <v>0</v>
      </c>
      <c r="G198" s="9">
        <v>10</v>
      </c>
      <c r="H198" s="10">
        <f>ROUND(ROUND(F198,2)*ROUND(G198,3),2)</f>
        <v>0</v>
      </c>
    </row>
    <row r="199" spans="1:8" ht="54.6" customHeight="1" x14ac:dyDescent="0.25">
      <c r="A199" s="2" t="s">
        <v>159</v>
      </c>
      <c r="B199" s="2">
        <v>2</v>
      </c>
      <c r="C199" s="2" t="s">
        <v>67</v>
      </c>
      <c r="D199" s="6" t="s">
        <v>11</v>
      </c>
      <c r="E199" s="7" t="s">
        <v>68</v>
      </c>
      <c r="F199" s="8">
        <v>0</v>
      </c>
      <c r="G199" s="9">
        <v>60</v>
      </c>
      <c r="H199" s="10">
        <f>ROUND(ROUND(F199,2)*ROUND(G199,3),2)</f>
        <v>0</v>
      </c>
    </row>
    <row r="200" spans="1:8" ht="117.6" customHeight="1" x14ac:dyDescent="0.25">
      <c r="A200" s="2" t="s">
        <v>159</v>
      </c>
      <c r="B200" s="2">
        <v>3</v>
      </c>
      <c r="C200" s="2" t="s">
        <v>69</v>
      </c>
      <c r="D200" s="6" t="s">
        <v>11</v>
      </c>
      <c r="E200" s="7" t="s">
        <v>70</v>
      </c>
      <c r="F200" s="8">
        <v>0</v>
      </c>
      <c r="G200" s="9">
        <v>52</v>
      </c>
      <c r="H200" s="10">
        <f>ROUND(ROUND(F200,2)*ROUND(G200,3),2)</f>
        <v>0</v>
      </c>
    </row>
    <row r="201" spans="1:8" ht="111.6" customHeight="1" x14ac:dyDescent="0.25">
      <c r="A201" s="2" t="s">
        <v>159</v>
      </c>
      <c r="B201" s="2">
        <v>4</v>
      </c>
      <c r="C201" s="2" t="s">
        <v>160</v>
      </c>
      <c r="D201" s="6" t="s">
        <v>11</v>
      </c>
      <c r="E201" s="7" t="s">
        <v>161</v>
      </c>
      <c r="F201" s="8">
        <v>0</v>
      </c>
      <c r="G201" s="9">
        <v>2</v>
      </c>
      <c r="H201" s="10">
        <f>ROUND(ROUND(F201,2)*ROUND(G201,3),2)</f>
        <v>0</v>
      </c>
    </row>
    <row r="202" spans="1:8" x14ac:dyDescent="0.25">
      <c r="E202" s="34" t="s">
        <v>12</v>
      </c>
      <c r="F202" s="4"/>
      <c r="G202" s="4"/>
      <c r="H202" s="11">
        <f>SUM(H198:H201)</f>
        <v>0</v>
      </c>
    </row>
    <row r="204" spans="1:8" x14ac:dyDescent="0.25">
      <c r="C204" s="4" t="s">
        <v>4</v>
      </c>
      <c r="D204" s="5" t="s">
        <v>5</v>
      </c>
      <c r="E204" s="34"/>
    </row>
    <row r="205" spans="1:8" x14ac:dyDescent="0.25">
      <c r="C205" s="4" t="s">
        <v>6</v>
      </c>
      <c r="D205" s="5" t="s">
        <v>20</v>
      </c>
      <c r="E205" s="34" t="s">
        <v>94</v>
      </c>
    </row>
    <row r="206" spans="1:8" x14ac:dyDescent="0.25">
      <c r="C206" s="4" t="s">
        <v>14</v>
      </c>
      <c r="D206" s="5" t="s">
        <v>42</v>
      </c>
      <c r="E206" s="34" t="s">
        <v>43</v>
      </c>
    </row>
    <row r="207" spans="1:8" x14ac:dyDescent="0.25">
      <c r="C207" s="4" t="s">
        <v>44</v>
      </c>
      <c r="D207" s="5" t="s">
        <v>42</v>
      </c>
      <c r="E207" s="34" t="s">
        <v>71</v>
      </c>
    </row>
    <row r="209" spans="1:8" ht="34.5" x14ac:dyDescent="0.25">
      <c r="A209" s="2" t="s">
        <v>162</v>
      </c>
      <c r="B209" s="2">
        <v>1</v>
      </c>
      <c r="C209" s="2" t="s">
        <v>73</v>
      </c>
      <c r="D209" s="6" t="s">
        <v>11</v>
      </c>
      <c r="E209" s="7" t="s">
        <v>74</v>
      </c>
      <c r="F209" s="8">
        <v>0</v>
      </c>
      <c r="G209" s="9">
        <v>9</v>
      </c>
      <c r="H209" s="10">
        <f>ROUND(ROUND(F209,2)*ROUND(G209,3),2)</f>
        <v>0</v>
      </c>
    </row>
    <row r="210" spans="1:8" x14ac:dyDescent="0.25">
      <c r="E210" s="34" t="s">
        <v>12</v>
      </c>
      <c r="F210" s="4"/>
      <c r="G210" s="4"/>
      <c r="H210" s="11">
        <f>SUM(H209:H209)</f>
        <v>0</v>
      </c>
    </row>
    <row r="212" spans="1:8" x14ac:dyDescent="0.25">
      <c r="C212" s="4" t="s">
        <v>4</v>
      </c>
      <c r="D212" s="5" t="s">
        <v>5</v>
      </c>
      <c r="E212" s="34"/>
    </row>
    <row r="213" spans="1:8" x14ac:dyDescent="0.25">
      <c r="C213" s="4" t="s">
        <v>6</v>
      </c>
      <c r="D213" s="5" t="s">
        <v>20</v>
      </c>
      <c r="E213" s="34" t="s">
        <v>94</v>
      </c>
    </row>
    <row r="214" spans="1:8" x14ac:dyDescent="0.25">
      <c r="C214" s="4" t="s">
        <v>14</v>
      </c>
      <c r="D214" s="5" t="s">
        <v>75</v>
      </c>
      <c r="E214" s="34" t="s">
        <v>76</v>
      </c>
    </row>
    <row r="216" spans="1:8" ht="23.25" x14ac:dyDescent="0.25">
      <c r="A216" s="2" t="s">
        <v>163</v>
      </c>
      <c r="B216" s="2">
        <v>1</v>
      </c>
      <c r="C216" s="2" t="s">
        <v>78</v>
      </c>
      <c r="D216" s="6" t="s">
        <v>18</v>
      </c>
      <c r="E216" s="7" t="s">
        <v>79</v>
      </c>
      <c r="F216" s="8">
        <v>0</v>
      </c>
      <c r="G216" s="9">
        <v>885.8</v>
      </c>
      <c r="H216" s="10">
        <f>ROUND(ROUND(F216,2)*ROUND(G216,3),2)</f>
        <v>0</v>
      </c>
    </row>
    <row r="217" spans="1:8" ht="23.25" x14ac:dyDescent="0.25">
      <c r="A217" s="2" t="s">
        <v>163</v>
      </c>
      <c r="B217" s="2">
        <v>2</v>
      </c>
      <c r="C217" s="2" t="s">
        <v>80</v>
      </c>
      <c r="D217" s="6" t="s">
        <v>18</v>
      </c>
      <c r="E217" s="7" t="s">
        <v>81</v>
      </c>
      <c r="F217" s="8">
        <v>0</v>
      </c>
      <c r="G217" s="9">
        <v>34.020000000000003</v>
      </c>
      <c r="H217" s="10">
        <f>ROUND(ROUND(F217,2)*ROUND(G217,3),2)</f>
        <v>0</v>
      </c>
    </row>
    <row r="218" spans="1:8" ht="23.25" x14ac:dyDescent="0.25">
      <c r="A218" s="2" t="s">
        <v>163</v>
      </c>
      <c r="B218" s="2">
        <v>3</v>
      </c>
      <c r="C218" s="2" t="s">
        <v>164</v>
      </c>
      <c r="D218" s="6" t="s">
        <v>18</v>
      </c>
      <c r="E218" s="7" t="s">
        <v>165</v>
      </c>
      <c r="F218" s="8">
        <v>0</v>
      </c>
      <c r="G218" s="9">
        <v>263.01</v>
      </c>
      <c r="H218" s="10">
        <f>ROUND(ROUND(F218,2)*ROUND(G218,3),2)</f>
        <v>0</v>
      </c>
    </row>
    <row r="219" spans="1:8" x14ac:dyDescent="0.25">
      <c r="E219" s="34" t="s">
        <v>12</v>
      </c>
      <c r="F219" s="4"/>
      <c r="G219" s="4"/>
      <c r="H219" s="11">
        <f>SUM(H216:H218)</f>
        <v>0</v>
      </c>
    </row>
    <row r="221" spans="1:8" x14ac:dyDescent="0.25">
      <c r="C221" s="4" t="s">
        <v>4</v>
      </c>
      <c r="D221" s="5" t="s">
        <v>5</v>
      </c>
      <c r="E221" s="34"/>
    </row>
    <row r="222" spans="1:8" x14ac:dyDescent="0.25">
      <c r="C222" s="4" t="s">
        <v>6</v>
      </c>
      <c r="D222" s="5" t="s">
        <v>20</v>
      </c>
      <c r="E222" s="34" t="s">
        <v>94</v>
      </c>
    </row>
    <row r="223" spans="1:8" x14ac:dyDescent="0.25">
      <c r="C223" s="4" t="s">
        <v>14</v>
      </c>
      <c r="D223" s="5" t="s">
        <v>84</v>
      </c>
      <c r="E223" s="34" t="s">
        <v>166</v>
      </c>
    </row>
    <row r="225" spans="1:8" ht="49.15" customHeight="1" x14ac:dyDescent="0.25">
      <c r="A225" s="2" t="s">
        <v>167</v>
      </c>
      <c r="B225" s="2">
        <v>1</v>
      </c>
      <c r="C225" s="2" t="s">
        <v>87</v>
      </c>
      <c r="D225" s="6" t="s">
        <v>18</v>
      </c>
      <c r="E225" s="7" t="s">
        <v>88</v>
      </c>
      <c r="F225" s="8">
        <v>0</v>
      </c>
      <c r="G225" s="9">
        <v>4</v>
      </c>
      <c r="H225" s="10">
        <f>ROUND(ROUND(F225,2)*ROUND(G225,3),2)</f>
        <v>0</v>
      </c>
    </row>
    <row r="226" spans="1:8" ht="48.6" customHeight="1" x14ac:dyDescent="0.25">
      <c r="A226" s="2" t="s">
        <v>167</v>
      </c>
      <c r="B226" s="2">
        <v>2</v>
      </c>
      <c r="C226" s="2" t="s">
        <v>168</v>
      </c>
      <c r="D226" s="6" t="s">
        <v>18</v>
      </c>
      <c r="E226" s="7" t="s">
        <v>169</v>
      </c>
      <c r="F226" s="8">
        <v>0</v>
      </c>
      <c r="G226" s="9">
        <v>1</v>
      </c>
      <c r="H226" s="10">
        <f>ROUND(ROUND(F226,2)*ROUND(G226,3),2)</f>
        <v>0</v>
      </c>
    </row>
    <row r="227" spans="1:8" x14ac:dyDescent="0.25">
      <c r="E227" s="34" t="s">
        <v>12</v>
      </c>
      <c r="F227" s="4"/>
      <c r="G227" s="4"/>
      <c r="H227" s="11">
        <f>SUM(H225:H226)</f>
        <v>0</v>
      </c>
    </row>
    <row r="229" spans="1:8" x14ac:dyDescent="0.25">
      <c r="C229" s="4" t="s">
        <v>4</v>
      </c>
      <c r="D229" s="5" t="s">
        <v>5</v>
      </c>
      <c r="E229" s="34"/>
    </row>
    <row r="230" spans="1:8" x14ac:dyDescent="0.25">
      <c r="C230" s="4" t="s">
        <v>6</v>
      </c>
      <c r="D230" s="5" t="s">
        <v>20</v>
      </c>
      <c r="E230" s="34" t="s">
        <v>94</v>
      </c>
    </row>
    <row r="231" spans="1:8" x14ac:dyDescent="0.25">
      <c r="C231" s="4" t="s">
        <v>14</v>
      </c>
      <c r="D231" s="5" t="s">
        <v>89</v>
      </c>
      <c r="E231" s="34" t="s">
        <v>90</v>
      </c>
    </row>
    <row r="233" spans="1:8" ht="330" customHeight="1" x14ac:dyDescent="0.25">
      <c r="A233" s="2" t="s">
        <v>170</v>
      </c>
      <c r="B233" s="2">
        <v>1</v>
      </c>
      <c r="C233" s="2" t="s">
        <v>171</v>
      </c>
      <c r="D233" s="6" t="s">
        <v>18</v>
      </c>
      <c r="E233" s="7" t="s">
        <v>172</v>
      </c>
      <c r="F233" s="8">
        <v>0</v>
      </c>
      <c r="G233" s="9">
        <v>80.400000000000006</v>
      </c>
      <c r="H233" s="10">
        <f>ROUND(ROUND(F233,2)*ROUND(G233,3),2)</f>
        <v>0</v>
      </c>
    </row>
    <row r="234" spans="1:8" x14ac:dyDescent="0.25">
      <c r="E234" s="34" t="s">
        <v>12</v>
      </c>
      <c r="F234" s="4"/>
      <c r="G234" s="4"/>
      <c r="H234" s="11">
        <f>SUM(H233:H233)</f>
        <v>0</v>
      </c>
    </row>
    <row r="236" spans="1:8" x14ac:dyDescent="0.25">
      <c r="C236" s="4" t="s">
        <v>4</v>
      </c>
      <c r="D236" s="5" t="s">
        <v>5</v>
      </c>
      <c r="E236" s="34"/>
    </row>
    <row r="237" spans="1:8" x14ac:dyDescent="0.25">
      <c r="C237" s="4" t="s">
        <v>6</v>
      </c>
      <c r="D237" s="5" t="s">
        <v>25</v>
      </c>
      <c r="E237" s="34" t="s">
        <v>173</v>
      </c>
    </row>
    <row r="238" spans="1:8" x14ac:dyDescent="0.25">
      <c r="C238" s="4" t="s">
        <v>14</v>
      </c>
      <c r="D238" s="5" t="s">
        <v>5</v>
      </c>
      <c r="E238" s="34" t="s">
        <v>15</v>
      </c>
    </row>
    <row r="240" spans="1:8" ht="60.6" customHeight="1" x14ac:dyDescent="0.25">
      <c r="A240" s="2" t="s">
        <v>174</v>
      </c>
      <c r="B240" s="2">
        <v>1</v>
      </c>
      <c r="C240" s="2" t="s">
        <v>17</v>
      </c>
      <c r="D240" s="6" t="s">
        <v>18</v>
      </c>
      <c r="E240" s="7" t="s">
        <v>19</v>
      </c>
      <c r="F240" s="8">
        <v>0</v>
      </c>
      <c r="G240" s="9">
        <v>81</v>
      </c>
      <c r="H240" s="10">
        <f>ROUND(ROUND(F240,2)*ROUND(G240,3),2)</f>
        <v>0</v>
      </c>
    </row>
    <row r="241" spans="1:8" x14ac:dyDescent="0.25">
      <c r="E241" s="34" t="s">
        <v>12</v>
      </c>
      <c r="F241" s="4"/>
      <c r="G241" s="4"/>
      <c r="H241" s="11">
        <f>SUM(H240:H240)</f>
        <v>0</v>
      </c>
    </row>
    <row r="243" spans="1:8" x14ac:dyDescent="0.25">
      <c r="C243" s="4" t="s">
        <v>4</v>
      </c>
      <c r="D243" s="5" t="s">
        <v>5</v>
      </c>
      <c r="E243" s="34"/>
    </row>
    <row r="244" spans="1:8" x14ac:dyDescent="0.25">
      <c r="C244" s="4" t="s">
        <v>6</v>
      </c>
      <c r="D244" s="5" t="s">
        <v>25</v>
      </c>
      <c r="E244" s="34" t="s">
        <v>173</v>
      </c>
    </row>
    <row r="245" spans="1:8" x14ac:dyDescent="0.25">
      <c r="C245" s="4" t="s">
        <v>14</v>
      </c>
      <c r="D245" s="5" t="s">
        <v>20</v>
      </c>
      <c r="E245" s="34" t="s">
        <v>21</v>
      </c>
    </row>
    <row r="247" spans="1:8" ht="166.9" customHeight="1" x14ac:dyDescent="0.25">
      <c r="A247" s="2" t="s">
        <v>175</v>
      </c>
      <c r="B247" s="2">
        <v>1</v>
      </c>
      <c r="C247" s="2" t="s">
        <v>23</v>
      </c>
      <c r="D247" s="6" t="s">
        <v>11</v>
      </c>
      <c r="E247" s="7" t="s">
        <v>24</v>
      </c>
      <c r="F247" s="8">
        <v>0</v>
      </c>
      <c r="G247" s="9">
        <v>6</v>
      </c>
      <c r="H247" s="10">
        <f>ROUND(ROUND(F247,2)*ROUND(G247,3),2)</f>
        <v>0</v>
      </c>
    </row>
    <row r="248" spans="1:8" x14ac:dyDescent="0.25">
      <c r="E248" s="34" t="s">
        <v>12</v>
      </c>
      <c r="F248" s="4"/>
      <c r="G248" s="4"/>
      <c r="H248" s="11">
        <f>SUM(H247:H247)</f>
        <v>0</v>
      </c>
    </row>
    <row r="250" spans="1:8" x14ac:dyDescent="0.25">
      <c r="C250" s="4" t="s">
        <v>4</v>
      </c>
      <c r="D250" s="5" t="s">
        <v>5</v>
      </c>
      <c r="E250" s="34"/>
    </row>
    <row r="251" spans="1:8" x14ac:dyDescent="0.25">
      <c r="C251" s="4" t="s">
        <v>6</v>
      </c>
      <c r="D251" s="5" t="s">
        <v>25</v>
      </c>
      <c r="E251" s="34" t="s">
        <v>173</v>
      </c>
    </row>
    <row r="252" spans="1:8" x14ac:dyDescent="0.25">
      <c r="C252" s="4" t="s">
        <v>14</v>
      </c>
      <c r="D252" s="5" t="s">
        <v>25</v>
      </c>
      <c r="E252" s="34" t="s">
        <v>97</v>
      </c>
    </row>
    <row r="254" spans="1:8" ht="57" x14ac:dyDescent="0.25">
      <c r="A254" s="2" t="s">
        <v>176</v>
      </c>
      <c r="B254" s="2">
        <v>1</v>
      </c>
      <c r="C254" s="2" t="s">
        <v>99</v>
      </c>
      <c r="D254" s="6" t="s">
        <v>11</v>
      </c>
      <c r="E254" s="7" t="s">
        <v>100</v>
      </c>
      <c r="F254" s="8">
        <v>0</v>
      </c>
      <c r="G254" s="9">
        <v>4</v>
      </c>
      <c r="H254" s="10">
        <f t="shared" ref="H254:H265" si="4">ROUND(ROUND(F254,2)*ROUND(G254,3),2)</f>
        <v>0</v>
      </c>
    </row>
    <row r="255" spans="1:8" ht="72" customHeight="1" x14ac:dyDescent="0.25">
      <c r="A255" s="2" t="s">
        <v>176</v>
      </c>
      <c r="B255" s="2">
        <v>2</v>
      </c>
      <c r="C255" s="2" t="s">
        <v>101</v>
      </c>
      <c r="D255" s="6" t="s">
        <v>18</v>
      </c>
      <c r="E255" s="7" t="s">
        <v>102</v>
      </c>
      <c r="F255" s="8">
        <v>0</v>
      </c>
      <c r="G255" s="9">
        <v>14</v>
      </c>
      <c r="H255" s="10">
        <f t="shared" si="4"/>
        <v>0</v>
      </c>
    </row>
    <row r="256" spans="1:8" ht="42.6" customHeight="1" x14ac:dyDescent="0.25">
      <c r="A256" s="2" t="s">
        <v>176</v>
      </c>
      <c r="B256" s="2">
        <v>3</v>
      </c>
      <c r="C256" s="2" t="s">
        <v>103</v>
      </c>
      <c r="D256" s="6" t="s">
        <v>36</v>
      </c>
      <c r="E256" s="7" t="s">
        <v>104</v>
      </c>
      <c r="F256" s="8">
        <v>0</v>
      </c>
      <c r="G256" s="9">
        <v>106.2</v>
      </c>
      <c r="H256" s="10">
        <f t="shared" si="4"/>
        <v>0</v>
      </c>
    </row>
    <row r="257" spans="1:8" ht="69" customHeight="1" x14ac:dyDescent="0.25">
      <c r="A257" s="2" t="s">
        <v>176</v>
      </c>
      <c r="B257" s="2">
        <v>4</v>
      </c>
      <c r="C257" s="2" t="s">
        <v>107</v>
      </c>
      <c r="D257" s="6" t="s">
        <v>11</v>
      </c>
      <c r="E257" s="7" t="s">
        <v>108</v>
      </c>
      <c r="F257" s="8">
        <v>0</v>
      </c>
      <c r="G257" s="9">
        <v>6</v>
      </c>
      <c r="H257" s="10">
        <f t="shared" si="4"/>
        <v>0</v>
      </c>
    </row>
    <row r="258" spans="1:8" ht="44.45" customHeight="1" x14ac:dyDescent="0.25">
      <c r="A258" s="2" t="s">
        <v>176</v>
      </c>
      <c r="B258" s="2">
        <v>5</v>
      </c>
      <c r="C258" s="2" t="s">
        <v>111</v>
      </c>
      <c r="D258" s="6" t="s">
        <v>11</v>
      </c>
      <c r="E258" s="7" t="s">
        <v>112</v>
      </c>
      <c r="F258" s="8">
        <v>0</v>
      </c>
      <c r="G258" s="9">
        <v>98</v>
      </c>
      <c r="H258" s="10">
        <f t="shared" si="4"/>
        <v>0</v>
      </c>
    </row>
    <row r="259" spans="1:8" ht="114.6" customHeight="1" x14ac:dyDescent="0.25">
      <c r="A259" s="2" t="s">
        <v>176</v>
      </c>
      <c r="B259" s="2">
        <v>6</v>
      </c>
      <c r="C259" s="2" t="s">
        <v>113</v>
      </c>
      <c r="D259" s="6" t="s">
        <v>18</v>
      </c>
      <c r="E259" s="7" t="s">
        <v>114</v>
      </c>
      <c r="F259" s="8">
        <v>0</v>
      </c>
      <c r="G259" s="9">
        <v>152</v>
      </c>
      <c r="H259" s="10">
        <f t="shared" si="4"/>
        <v>0</v>
      </c>
    </row>
    <row r="260" spans="1:8" ht="94.9" customHeight="1" x14ac:dyDescent="0.25">
      <c r="A260" s="2" t="s">
        <v>176</v>
      </c>
      <c r="B260" s="2">
        <v>7</v>
      </c>
      <c r="C260" s="2" t="s">
        <v>115</v>
      </c>
      <c r="D260" s="6" t="s">
        <v>18</v>
      </c>
      <c r="E260" s="7" t="s">
        <v>116</v>
      </c>
      <c r="F260" s="8">
        <v>0</v>
      </c>
      <c r="G260" s="9">
        <v>74.12</v>
      </c>
      <c r="H260" s="10">
        <f t="shared" si="4"/>
        <v>0</v>
      </c>
    </row>
    <row r="261" spans="1:8" ht="117" customHeight="1" x14ac:dyDescent="0.25">
      <c r="A261" s="2" t="s">
        <v>176</v>
      </c>
      <c r="B261" s="2">
        <v>8</v>
      </c>
      <c r="C261" s="2" t="s">
        <v>177</v>
      </c>
      <c r="D261" s="6" t="s">
        <v>11</v>
      </c>
      <c r="E261" s="7" t="s">
        <v>178</v>
      </c>
      <c r="F261" s="8">
        <v>0</v>
      </c>
      <c r="G261" s="9">
        <v>1</v>
      </c>
      <c r="H261" s="10">
        <f t="shared" si="4"/>
        <v>0</v>
      </c>
    </row>
    <row r="262" spans="1:8" ht="112.15" customHeight="1" x14ac:dyDescent="0.25">
      <c r="A262" s="2" t="s">
        <v>176</v>
      </c>
      <c r="B262" s="2">
        <v>9</v>
      </c>
      <c r="C262" s="2" t="s">
        <v>179</v>
      </c>
      <c r="D262" s="6" t="s">
        <v>11</v>
      </c>
      <c r="E262" s="7" t="s">
        <v>180</v>
      </c>
      <c r="F262" s="8">
        <v>0</v>
      </c>
      <c r="G262" s="9">
        <v>1</v>
      </c>
      <c r="H262" s="10">
        <f t="shared" si="4"/>
        <v>0</v>
      </c>
    </row>
    <row r="263" spans="1:8" ht="118.9" customHeight="1" x14ac:dyDescent="0.25">
      <c r="A263" s="2" t="s">
        <v>176</v>
      </c>
      <c r="B263" s="2">
        <v>10</v>
      </c>
      <c r="C263" s="2" t="s">
        <v>181</v>
      </c>
      <c r="D263" s="6" t="s">
        <v>18</v>
      </c>
      <c r="E263" s="7" t="s">
        <v>182</v>
      </c>
      <c r="F263" s="8">
        <v>0</v>
      </c>
      <c r="G263" s="9">
        <v>49.8</v>
      </c>
      <c r="H263" s="10">
        <f t="shared" si="4"/>
        <v>0</v>
      </c>
    </row>
    <row r="264" spans="1:8" ht="121.15" customHeight="1" x14ac:dyDescent="0.25">
      <c r="A264" s="2" t="s">
        <v>176</v>
      </c>
      <c r="B264" s="2">
        <v>11</v>
      </c>
      <c r="C264" s="2" t="s">
        <v>109</v>
      </c>
      <c r="D264" s="6" t="s">
        <v>18</v>
      </c>
      <c r="E264" s="7" t="s">
        <v>110</v>
      </c>
      <c r="F264" s="8">
        <v>0</v>
      </c>
      <c r="G264" s="9">
        <v>7.4</v>
      </c>
      <c r="H264" s="10">
        <f t="shared" si="4"/>
        <v>0</v>
      </c>
    </row>
    <row r="265" spans="1:8" ht="118.15" customHeight="1" x14ac:dyDescent="0.25">
      <c r="A265" s="2" t="s">
        <v>176</v>
      </c>
      <c r="B265" s="2">
        <v>12</v>
      </c>
      <c r="C265" s="2" t="s">
        <v>117</v>
      </c>
      <c r="D265" s="6" t="s">
        <v>11</v>
      </c>
      <c r="E265" s="7" t="s">
        <v>118</v>
      </c>
      <c r="F265" s="8">
        <v>0</v>
      </c>
      <c r="G265" s="9">
        <v>1</v>
      </c>
      <c r="H265" s="10">
        <f t="shared" si="4"/>
        <v>0</v>
      </c>
    </row>
    <row r="266" spans="1:8" x14ac:dyDescent="0.25">
      <c r="E266" s="34" t="s">
        <v>12</v>
      </c>
      <c r="F266" s="4"/>
      <c r="G266" s="4"/>
      <c r="H266" s="11">
        <f>SUM(H254:H265)</f>
        <v>0</v>
      </c>
    </row>
    <row r="268" spans="1:8" x14ac:dyDescent="0.25">
      <c r="C268" s="4" t="s">
        <v>4</v>
      </c>
      <c r="D268" s="5" t="s">
        <v>5</v>
      </c>
      <c r="E268" s="34"/>
    </row>
    <row r="269" spans="1:8" x14ac:dyDescent="0.25">
      <c r="C269" s="4" t="s">
        <v>6</v>
      </c>
      <c r="D269" s="5" t="s">
        <v>25</v>
      </c>
      <c r="E269" s="34" t="s">
        <v>173</v>
      </c>
    </row>
    <row r="270" spans="1:8" x14ac:dyDescent="0.25">
      <c r="C270" s="4" t="s">
        <v>14</v>
      </c>
      <c r="D270" s="5" t="s">
        <v>30</v>
      </c>
      <c r="E270" s="34" t="s">
        <v>31</v>
      </c>
    </row>
    <row r="272" spans="1:8" ht="90" customHeight="1" x14ac:dyDescent="0.25">
      <c r="A272" s="2" t="s">
        <v>183</v>
      </c>
      <c r="B272" s="2">
        <v>1</v>
      </c>
      <c r="C272" s="2" t="s">
        <v>33</v>
      </c>
      <c r="D272" s="6" t="s">
        <v>18</v>
      </c>
      <c r="E272" s="7" t="s">
        <v>34</v>
      </c>
      <c r="F272" s="8">
        <v>0</v>
      </c>
      <c r="G272" s="9">
        <v>49.38</v>
      </c>
      <c r="H272" s="10">
        <f t="shared" ref="H272:H280" si="5">ROUND(ROUND(F272,2)*ROUND(G272,3),2)</f>
        <v>0</v>
      </c>
    </row>
    <row r="273" spans="1:8" ht="409.6" x14ac:dyDescent="0.25">
      <c r="A273" s="2" t="s">
        <v>183</v>
      </c>
      <c r="B273" s="2">
        <v>2</v>
      </c>
      <c r="C273" s="2" t="s">
        <v>120</v>
      </c>
      <c r="D273" s="6" t="s">
        <v>18</v>
      </c>
      <c r="E273" s="7" t="s">
        <v>121</v>
      </c>
      <c r="F273" s="8">
        <v>0</v>
      </c>
      <c r="G273" s="9">
        <v>96</v>
      </c>
      <c r="H273" s="10">
        <f t="shared" si="5"/>
        <v>0</v>
      </c>
    </row>
    <row r="274" spans="1:8" ht="29.45" customHeight="1" x14ac:dyDescent="0.25">
      <c r="A274" s="2" t="s">
        <v>183</v>
      </c>
      <c r="B274" s="2">
        <v>3</v>
      </c>
      <c r="C274" s="2" t="s">
        <v>35</v>
      </c>
      <c r="D274" s="6" t="s">
        <v>36</v>
      </c>
      <c r="E274" s="7" t="s">
        <v>37</v>
      </c>
      <c r="F274" s="8">
        <v>0</v>
      </c>
      <c r="G274" s="9">
        <v>123.4</v>
      </c>
      <c r="H274" s="10">
        <f t="shared" si="5"/>
        <v>0</v>
      </c>
    </row>
    <row r="275" spans="1:8" ht="102.6" customHeight="1" x14ac:dyDescent="0.25">
      <c r="A275" s="2" t="s">
        <v>183</v>
      </c>
      <c r="B275" s="2">
        <v>4</v>
      </c>
      <c r="C275" s="2" t="s">
        <v>38</v>
      </c>
      <c r="D275" s="6" t="s">
        <v>36</v>
      </c>
      <c r="E275" s="7" t="s">
        <v>39</v>
      </c>
      <c r="F275" s="8">
        <v>0</v>
      </c>
      <c r="G275" s="9">
        <v>23.4</v>
      </c>
      <c r="H275" s="10">
        <f t="shared" si="5"/>
        <v>0</v>
      </c>
    </row>
    <row r="276" spans="1:8" ht="97.9" customHeight="1" x14ac:dyDescent="0.25">
      <c r="A276" s="2" t="s">
        <v>183</v>
      </c>
      <c r="B276" s="2">
        <v>5</v>
      </c>
      <c r="C276" s="2" t="s">
        <v>122</v>
      </c>
      <c r="D276" s="6" t="s">
        <v>18</v>
      </c>
      <c r="E276" s="7" t="s">
        <v>123</v>
      </c>
      <c r="F276" s="8">
        <v>0</v>
      </c>
      <c r="G276" s="9">
        <v>144</v>
      </c>
      <c r="H276" s="10">
        <f t="shared" si="5"/>
        <v>0</v>
      </c>
    </row>
    <row r="277" spans="1:8" ht="50.45" customHeight="1" x14ac:dyDescent="0.25">
      <c r="A277" s="2" t="s">
        <v>183</v>
      </c>
      <c r="B277" s="2">
        <v>6</v>
      </c>
      <c r="C277" s="2" t="s">
        <v>124</v>
      </c>
      <c r="D277" s="6" t="s">
        <v>18</v>
      </c>
      <c r="E277" s="7" t="s">
        <v>125</v>
      </c>
      <c r="F277" s="8">
        <v>0</v>
      </c>
      <c r="G277" s="9">
        <v>144</v>
      </c>
      <c r="H277" s="10">
        <f t="shared" si="5"/>
        <v>0</v>
      </c>
    </row>
    <row r="278" spans="1:8" ht="39" customHeight="1" x14ac:dyDescent="0.25">
      <c r="A278" s="2" t="s">
        <v>183</v>
      </c>
      <c r="B278" s="2">
        <v>7</v>
      </c>
      <c r="C278" s="2" t="s">
        <v>40</v>
      </c>
      <c r="D278" s="6" t="s">
        <v>18</v>
      </c>
      <c r="E278" s="7" t="s">
        <v>41</v>
      </c>
      <c r="F278" s="8">
        <v>0</v>
      </c>
      <c r="G278" s="9">
        <v>49.8</v>
      </c>
      <c r="H278" s="10">
        <f t="shared" si="5"/>
        <v>0</v>
      </c>
    </row>
    <row r="279" spans="1:8" ht="87.6" customHeight="1" x14ac:dyDescent="0.25">
      <c r="A279" s="2" t="s">
        <v>183</v>
      </c>
      <c r="B279" s="2">
        <v>8</v>
      </c>
      <c r="C279" s="2" t="s">
        <v>126</v>
      </c>
      <c r="D279" s="6" t="s">
        <v>18</v>
      </c>
      <c r="E279" s="7" t="s">
        <v>127</v>
      </c>
      <c r="F279" s="8">
        <v>0</v>
      </c>
      <c r="G279" s="9">
        <v>185.5</v>
      </c>
      <c r="H279" s="10">
        <f t="shared" si="5"/>
        <v>0</v>
      </c>
    </row>
    <row r="280" spans="1:8" ht="105" customHeight="1" x14ac:dyDescent="0.25">
      <c r="A280" s="2" t="s">
        <v>183</v>
      </c>
      <c r="B280" s="2">
        <v>9</v>
      </c>
      <c r="C280" s="2" t="s">
        <v>128</v>
      </c>
      <c r="D280" s="6" t="s">
        <v>129</v>
      </c>
      <c r="E280" s="7" t="s">
        <v>130</v>
      </c>
      <c r="F280" s="8">
        <v>0</v>
      </c>
      <c r="G280" s="9">
        <v>1</v>
      </c>
      <c r="H280" s="10">
        <f t="shared" si="5"/>
        <v>0</v>
      </c>
    </row>
    <row r="281" spans="1:8" x14ac:dyDescent="0.25">
      <c r="E281" s="34" t="s">
        <v>12</v>
      </c>
      <c r="F281" s="4"/>
      <c r="G281" s="4"/>
      <c r="H281" s="11">
        <f>SUM(H272:H280)</f>
        <v>0</v>
      </c>
    </row>
    <row r="283" spans="1:8" x14ac:dyDescent="0.25">
      <c r="C283" s="4" t="s">
        <v>4</v>
      </c>
      <c r="D283" s="5" t="s">
        <v>5</v>
      </c>
      <c r="E283" s="34"/>
    </row>
    <row r="284" spans="1:8" x14ac:dyDescent="0.25">
      <c r="C284" s="4" t="s">
        <v>6</v>
      </c>
      <c r="D284" s="5" t="s">
        <v>25</v>
      </c>
      <c r="E284" s="34" t="s">
        <v>173</v>
      </c>
    </row>
    <row r="285" spans="1:8" x14ac:dyDescent="0.25">
      <c r="C285" s="4" t="s">
        <v>14</v>
      </c>
      <c r="D285" s="5" t="s">
        <v>42</v>
      </c>
      <c r="E285" s="34" t="s">
        <v>43</v>
      </c>
    </row>
    <row r="286" spans="1:8" x14ac:dyDescent="0.25">
      <c r="C286" s="4" t="s">
        <v>44</v>
      </c>
      <c r="D286" s="5" t="s">
        <v>5</v>
      </c>
      <c r="E286" s="34" t="s">
        <v>45</v>
      </c>
    </row>
    <row r="288" spans="1:8" ht="113.45" customHeight="1" x14ac:dyDescent="0.25">
      <c r="A288" s="2" t="s">
        <v>184</v>
      </c>
      <c r="B288" s="2">
        <v>1</v>
      </c>
      <c r="C288" s="2" t="s">
        <v>47</v>
      </c>
      <c r="D288" s="6" t="s">
        <v>36</v>
      </c>
      <c r="E288" s="7" t="s">
        <v>48</v>
      </c>
      <c r="F288" s="8">
        <v>0</v>
      </c>
      <c r="G288" s="9">
        <v>865</v>
      </c>
      <c r="H288" s="10">
        <f t="shared" ref="H288:H295" si="6">ROUND(ROUND(F288,2)*ROUND(G288,3),2)</f>
        <v>0</v>
      </c>
    </row>
    <row r="289" spans="1:8" ht="115.9" customHeight="1" x14ac:dyDescent="0.25">
      <c r="A289" s="2" t="s">
        <v>184</v>
      </c>
      <c r="B289" s="2">
        <v>2</v>
      </c>
      <c r="C289" s="2" t="s">
        <v>49</v>
      </c>
      <c r="D289" s="6" t="s">
        <v>36</v>
      </c>
      <c r="E289" s="7" t="s">
        <v>50</v>
      </c>
      <c r="F289" s="8">
        <v>0</v>
      </c>
      <c r="G289" s="9">
        <v>1160</v>
      </c>
      <c r="H289" s="10">
        <f t="shared" si="6"/>
        <v>0</v>
      </c>
    </row>
    <row r="290" spans="1:8" ht="27.6" customHeight="1" x14ac:dyDescent="0.25">
      <c r="A290" s="2" t="s">
        <v>184</v>
      </c>
      <c r="B290" s="2">
        <v>3</v>
      </c>
      <c r="C290" s="2" t="s">
        <v>51</v>
      </c>
      <c r="D290" s="6" t="s">
        <v>11</v>
      </c>
      <c r="E290" s="7" t="s">
        <v>52</v>
      </c>
      <c r="F290" s="8">
        <v>0</v>
      </c>
      <c r="G290" s="9">
        <v>8</v>
      </c>
      <c r="H290" s="10">
        <f t="shared" si="6"/>
        <v>0</v>
      </c>
    </row>
    <row r="291" spans="1:8" ht="27" customHeight="1" x14ac:dyDescent="0.25">
      <c r="A291" s="2" t="s">
        <v>184</v>
      </c>
      <c r="B291" s="2">
        <v>4</v>
      </c>
      <c r="C291" s="2" t="s">
        <v>53</v>
      </c>
      <c r="D291" s="6" t="s">
        <v>11</v>
      </c>
      <c r="E291" s="7" t="s">
        <v>54</v>
      </c>
      <c r="F291" s="8">
        <v>0</v>
      </c>
      <c r="G291" s="9">
        <v>2</v>
      </c>
      <c r="H291" s="10">
        <f t="shared" si="6"/>
        <v>0</v>
      </c>
    </row>
    <row r="292" spans="1:8" ht="30" customHeight="1" x14ac:dyDescent="0.25">
      <c r="A292" s="2" t="s">
        <v>184</v>
      </c>
      <c r="B292" s="2">
        <v>5</v>
      </c>
      <c r="C292" s="2" t="s">
        <v>136</v>
      </c>
      <c r="D292" s="6" t="s">
        <v>11</v>
      </c>
      <c r="E292" s="7" t="s">
        <v>137</v>
      </c>
      <c r="F292" s="8">
        <v>0</v>
      </c>
      <c r="G292" s="9">
        <v>7</v>
      </c>
      <c r="H292" s="10">
        <f t="shared" si="6"/>
        <v>0</v>
      </c>
    </row>
    <row r="293" spans="1:8" ht="61.15" customHeight="1" x14ac:dyDescent="0.25">
      <c r="A293" s="2" t="s">
        <v>184</v>
      </c>
      <c r="B293" s="2">
        <v>6</v>
      </c>
      <c r="C293" s="2" t="s">
        <v>138</v>
      </c>
      <c r="D293" s="6" t="s">
        <v>11</v>
      </c>
      <c r="E293" s="7" t="s">
        <v>139</v>
      </c>
      <c r="F293" s="8">
        <v>0</v>
      </c>
      <c r="G293" s="9">
        <v>24</v>
      </c>
      <c r="H293" s="10">
        <f t="shared" si="6"/>
        <v>0</v>
      </c>
    </row>
    <row r="294" spans="1:8" ht="51.6" customHeight="1" x14ac:dyDescent="0.25">
      <c r="A294" s="2" t="s">
        <v>184</v>
      </c>
      <c r="B294" s="2">
        <v>7</v>
      </c>
      <c r="C294" s="2" t="s">
        <v>140</v>
      </c>
      <c r="D294" s="6" t="s">
        <v>36</v>
      </c>
      <c r="E294" s="7" t="s">
        <v>141</v>
      </c>
      <c r="F294" s="8">
        <v>0</v>
      </c>
      <c r="G294" s="9">
        <v>54</v>
      </c>
      <c r="H294" s="10">
        <f t="shared" si="6"/>
        <v>0</v>
      </c>
    </row>
    <row r="295" spans="1:8" ht="69" customHeight="1" x14ac:dyDescent="0.25">
      <c r="A295" s="2" t="s">
        <v>184</v>
      </c>
      <c r="B295" s="2">
        <v>8</v>
      </c>
      <c r="C295" s="2" t="s">
        <v>55</v>
      </c>
      <c r="D295" s="6" t="s">
        <v>36</v>
      </c>
      <c r="E295" s="7" t="s">
        <v>56</v>
      </c>
      <c r="F295" s="8">
        <v>0</v>
      </c>
      <c r="G295" s="9">
        <v>24</v>
      </c>
      <c r="H295" s="10">
        <f t="shared" si="6"/>
        <v>0</v>
      </c>
    </row>
    <row r="296" spans="1:8" x14ac:dyDescent="0.25">
      <c r="E296" s="34" t="s">
        <v>12</v>
      </c>
      <c r="F296" s="4"/>
      <c r="G296" s="4"/>
      <c r="H296" s="11">
        <f>SUM(H288:H295)</f>
        <v>0</v>
      </c>
    </row>
    <row r="298" spans="1:8" x14ac:dyDescent="0.25">
      <c r="C298" s="4" t="s">
        <v>4</v>
      </c>
      <c r="D298" s="5" t="s">
        <v>5</v>
      </c>
      <c r="E298" s="34"/>
    </row>
    <row r="299" spans="1:8" x14ac:dyDescent="0.25">
      <c r="C299" s="4" t="s">
        <v>6</v>
      </c>
      <c r="D299" s="5" t="s">
        <v>25</v>
      </c>
      <c r="E299" s="34" t="s">
        <v>173</v>
      </c>
    </row>
    <row r="300" spans="1:8" x14ac:dyDescent="0.25">
      <c r="C300" s="4" t="s">
        <v>14</v>
      </c>
      <c r="D300" s="5" t="s">
        <v>42</v>
      </c>
      <c r="E300" s="34" t="s">
        <v>43</v>
      </c>
    </row>
    <row r="301" spans="1:8" x14ac:dyDescent="0.25">
      <c r="C301" s="4" t="s">
        <v>44</v>
      </c>
      <c r="D301" s="5" t="s">
        <v>20</v>
      </c>
      <c r="E301" s="34" t="s">
        <v>142</v>
      </c>
    </row>
    <row r="303" spans="1:8" ht="122.45" customHeight="1" x14ac:dyDescent="0.25">
      <c r="A303" s="2" t="s">
        <v>185</v>
      </c>
      <c r="B303" s="2">
        <v>1</v>
      </c>
      <c r="C303" s="2" t="s">
        <v>146</v>
      </c>
      <c r="D303" s="6" t="s">
        <v>11</v>
      </c>
      <c r="E303" s="7" t="s">
        <v>147</v>
      </c>
      <c r="F303" s="8">
        <v>0</v>
      </c>
      <c r="G303" s="9">
        <v>2</v>
      </c>
      <c r="H303" s="10">
        <f>ROUND(ROUND(F303,2)*ROUND(G303,3),2)</f>
        <v>0</v>
      </c>
    </row>
    <row r="304" spans="1:8" ht="250.15" customHeight="1" x14ac:dyDescent="0.25">
      <c r="A304" s="2" t="s">
        <v>185</v>
      </c>
      <c r="B304" s="2">
        <v>2</v>
      </c>
      <c r="C304" s="2" t="s">
        <v>144</v>
      </c>
      <c r="D304" s="6" t="s">
        <v>11</v>
      </c>
      <c r="E304" s="7" t="s">
        <v>145</v>
      </c>
      <c r="F304" s="8">
        <v>0</v>
      </c>
      <c r="G304" s="9">
        <v>1</v>
      </c>
      <c r="H304" s="10">
        <f>ROUND(ROUND(F304,2)*ROUND(G304,3),2)</f>
        <v>0</v>
      </c>
    </row>
    <row r="305" spans="1:8" ht="172.9" customHeight="1" x14ac:dyDescent="0.25">
      <c r="A305" s="2" t="s">
        <v>185</v>
      </c>
      <c r="B305" s="2">
        <v>3</v>
      </c>
      <c r="C305" s="2" t="s">
        <v>148</v>
      </c>
      <c r="D305" s="6" t="s">
        <v>11</v>
      </c>
      <c r="E305" s="7" t="s">
        <v>149</v>
      </c>
      <c r="F305" s="8">
        <v>0</v>
      </c>
      <c r="G305" s="9">
        <v>2</v>
      </c>
      <c r="H305" s="10">
        <f>ROUND(ROUND(F305,2)*ROUND(G305,3),2)</f>
        <v>0</v>
      </c>
    </row>
    <row r="306" spans="1:8" x14ac:dyDescent="0.25">
      <c r="E306" s="34" t="s">
        <v>12</v>
      </c>
      <c r="F306" s="4"/>
      <c r="G306" s="4"/>
      <c r="H306" s="11">
        <f>SUM(H303:H305)</f>
        <v>0</v>
      </c>
    </row>
    <row r="308" spans="1:8" x14ac:dyDescent="0.25">
      <c r="C308" s="4" t="s">
        <v>4</v>
      </c>
      <c r="D308" s="5" t="s">
        <v>5</v>
      </c>
      <c r="E308" s="34"/>
    </row>
    <row r="309" spans="1:8" x14ac:dyDescent="0.25">
      <c r="C309" s="4" t="s">
        <v>6</v>
      </c>
      <c r="D309" s="5" t="s">
        <v>25</v>
      </c>
      <c r="E309" s="34" t="s">
        <v>173</v>
      </c>
    </row>
    <row r="310" spans="1:8" x14ac:dyDescent="0.25">
      <c r="C310" s="4" t="s">
        <v>14</v>
      </c>
      <c r="D310" s="5" t="s">
        <v>42</v>
      </c>
      <c r="E310" s="34" t="s">
        <v>43</v>
      </c>
    </row>
    <row r="311" spans="1:8" x14ac:dyDescent="0.25">
      <c r="C311" s="4" t="s">
        <v>44</v>
      </c>
      <c r="D311" s="5" t="s">
        <v>25</v>
      </c>
      <c r="E311" s="34" t="s">
        <v>59</v>
      </c>
    </row>
    <row r="313" spans="1:8" ht="111" customHeight="1" x14ac:dyDescent="0.25">
      <c r="A313" s="2" t="s">
        <v>186</v>
      </c>
      <c r="B313" s="2">
        <v>1</v>
      </c>
      <c r="C313" s="2" t="s">
        <v>151</v>
      </c>
      <c r="D313" s="6" t="s">
        <v>11</v>
      </c>
      <c r="E313" s="7" t="s">
        <v>152</v>
      </c>
      <c r="F313" s="8">
        <v>0</v>
      </c>
      <c r="G313" s="9">
        <v>2</v>
      </c>
      <c r="H313" s="10">
        <f>ROUND(ROUND(F313,2)*ROUND(G313,3),2)</f>
        <v>0</v>
      </c>
    </row>
    <row r="314" spans="1:8" ht="184.9" customHeight="1" x14ac:dyDescent="0.25">
      <c r="A314" s="2" t="s">
        <v>186</v>
      </c>
      <c r="B314" s="2">
        <v>2</v>
      </c>
      <c r="C314" s="2" t="s">
        <v>153</v>
      </c>
      <c r="D314" s="6" t="s">
        <v>36</v>
      </c>
      <c r="E314" s="7" t="s">
        <v>154</v>
      </c>
      <c r="F314" s="8">
        <v>0</v>
      </c>
      <c r="G314" s="9">
        <v>3430</v>
      </c>
      <c r="H314" s="10">
        <f>ROUND(ROUND(F314,2)*ROUND(G314,3),2)</f>
        <v>0</v>
      </c>
    </row>
    <row r="315" spans="1:8" ht="40.15" customHeight="1" x14ac:dyDescent="0.25">
      <c r="A315" s="2" t="s">
        <v>186</v>
      </c>
      <c r="B315" s="2">
        <v>3</v>
      </c>
      <c r="C315" s="2" t="s">
        <v>155</v>
      </c>
      <c r="D315" s="6" t="s">
        <v>36</v>
      </c>
      <c r="E315" s="7" t="s">
        <v>156</v>
      </c>
      <c r="F315" s="8">
        <v>0</v>
      </c>
      <c r="G315" s="9">
        <v>48</v>
      </c>
      <c r="H315" s="10">
        <f>ROUND(ROUND(F315,2)*ROUND(G315,3),2)</f>
        <v>0</v>
      </c>
    </row>
    <row r="316" spans="1:8" ht="51" customHeight="1" x14ac:dyDescent="0.25">
      <c r="A316" s="2" t="s">
        <v>186</v>
      </c>
      <c r="B316" s="2">
        <v>4</v>
      </c>
      <c r="C316" s="2" t="s">
        <v>157</v>
      </c>
      <c r="D316" s="6" t="s">
        <v>36</v>
      </c>
      <c r="E316" s="7" t="s">
        <v>158</v>
      </c>
      <c r="F316" s="8">
        <v>0</v>
      </c>
      <c r="G316" s="9">
        <v>48</v>
      </c>
      <c r="H316" s="10">
        <f>ROUND(ROUND(F316,2)*ROUND(G316,3),2)</f>
        <v>0</v>
      </c>
    </row>
    <row r="317" spans="1:8" ht="48.6" customHeight="1" x14ac:dyDescent="0.25">
      <c r="A317" s="2" t="s">
        <v>186</v>
      </c>
      <c r="B317" s="2">
        <v>5</v>
      </c>
      <c r="C317" s="2" t="s">
        <v>61</v>
      </c>
      <c r="D317" s="6" t="s">
        <v>11</v>
      </c>
      <c r="E317" s="7" t="s">
        <v>62</v>
      </c>
      <c r="F317" s="8">
        <v>0</v>
      </c>
      <c r="G317" s="9">
        <v>1</v>
      </c>
      <c r="H317" s="10">
        <f>ROUND(ROUND(F317,2)*ROUND(G317,3),2)</f>
        <v>0</v>
      </c>
    </row>
    <row r="318" spans="1:8" x14ac:dyDescent="0.25">
      <c r="E318" s="34" t="s">
        <v>12</v>
      </c>
      <c r="F318" s="4"/>
      <c r="G318" s="4"/>
      <c r="H318" s="11">
        <f>SUM(H313:H317)</f>
        <v>0</v>
      </c>
    </row>
    <row r="320" spans="1:8" x14ac:dyDescent="0.25">
      <c r="C320" s="4" t="s">
        <v>4</v>
      </c>
      <c r="D320" s="5" t="s">
        <v>5</v>
      </c>
      <c r="E320" s="34"/>
    </row>
    <row r="321" spans="1:8" x14ac:dyDescent="0.25">
      <c r="C321" s="4" t="s">
        <v>6</v>
      </c>
      <c r="D321" s="5" t="s">
        <v>25</v>
      </c>
      <c r="E321" s="34" t="s">
        <v>173</v>
      </c>
    </row>
    <row r="322" spans="1:8" x14ac:dyDescent="0.25">
      <c r="C322" s="4" t="s">
        <v>14</v>
      </c>
      <c r="D322" s="5" t="s">
        <v>42</v>
      </c>
      <c r="E322" s="34" t="s">
        <v>43</v>
      </c>
    </row>
    <row r="323" spans="1:8" x14ac:dyDescent="0.25">
      <c r="C323" s="4" t="s">
        <v>44</v>
      </c>
      <c r="D323" s="5" t="s">
        <v>30</v>
      </c>
      <c r="E323" s="34" t="s">
        <v>63</v>
      </c>
    </row>
    <row r="325" spans="1:8" ht="59.45" customHeight="1" x14ac:dyDescent="0.25">
      <c r="A325" s="2" t="s">
        <v>187</v>
      </c>
      <c r="B325" s="2">
        <v>1</v>
      </c>
      <c r="C325" s="2" t="s">
        <v>65</v>
      </c>
      <c r="D325" s="6" t="s">
        <v>11</v>
      </c>
      <c r="E325" s="7" t="s">
        <v>66</v>
      </c>
      <c r="F325" s="8">
        <v>0</v>
      </c>
      <c r="G325" s="9">
        <v>15</v>
      </c>
      <c r="H325" s="10">
        <f>ROUND(ROUND(F325,2)*ROUND(G325,3),2)</f>
        <v>0</v>
      </c>
    </row>
    <row r="326" spans="1:8" ht="61.9" customHeight="1" x14ac:dyDescent="0.25">
      <c r="A326" s="2" t="s">
        <v>187</v>
      </c>
      <c r="B326" s="2">
        <v>2</v>
      </c>
      <c r="C326" s="2" t="s">
        <v>67</v>
      </c>
      <c r="D326" s="6" t="s">
        <v>11</v>
      </c>
      <c r="E326" s="7" t="s">
        <v>68</v>
      </c>
      <c r="F326" s="8">
        <v>0</v>
      </c>
      <c r="G326" s="9">
        <v>74</v>
      </c>
      <c r="H326" s="10">
        <f>ROUND(ROUND(F326,2)*ROUND(G326,3),2)</f>
        <v>0</v>
      </c>
    </row>
    <row r="327" spans="1:8" ht="125.45" customHeight="1" x14ac:dyDescent="0.25">
      <c r="A327" s="2" t="s">
        <v>187</v>
      </c>
      <c r="B327" s="2">
        <v>3</v>
      </c>
      <c r="C327" s="2" t="s">
        <v>69</v>
      </c>
      <c r="D327" s="6" t="s">
        <v>11</v>
      </c>
      <c r="E327" s="7" t="s">
        <v>70</v>
      </c>
      <c r="F327" s="8">
        <v>0</v>
      </c>
      <c r="G327" s="9">
        <v>74</v>
      </c>
      <c r="H327" s="10">
        <f>ROUND(ROUND(F327,2)*ROUND(G327,3),2)</f>
        <v>0</v>
      </c>
    </row>
    <row r="328" spans="1:8" x14ac:dyDescent="0.25">
      <c r="E328" s="34" t="s">
        <v>12</v>
      </c>
      <c r="F328" s="4"/>
      <c r="G328" s="4"/>
      <c r="H328" s="11">
        <f>SUM(H325:H327)</f>
        <v>0</v>
      </c>
    </row>
    <row r="330" spans="1:8" x14ac:dyDescent="0.25">
      <c r="C330" s="4" t="s">
        <v>4</v>
      </c>
      <c r="D330" s="5" t="s">
        <v>5</v>
      </c>
      <c r="E330" s="34"/>
    </row>
    <row r="331" spans="1:8" x14ac:dyDescent="0.25">
      <c r="C331" s="4" t="s">
        <v>6</v>
      </c>
      <c r="D331" s="5" t="s">
        <v>25</v>
      </c>
      <c r="E331" s="34" t="s">
        <v>173</v>
      </c>
    </row>
    <row r="332" spans="1:8" x14ac:dyDescent="0.25">
      <c r="C332" s="4" t="s">
        <v>14</v>
      </c>
      <c r="D332" s="5" t="s">
        <v>42</v>
      </c>
      <c r="E332" s="34" t="s">
        <v>43</v>
      </c>
    </row>
    <row r="333" spans="1:8" x14ac:dyDescent="0.25">
      <c r="C333" s="4" t="s">
        <v>44</v>
      </c>
      <c r="D333" s="5" t="s">
        <v>42</v>
      </c>
      <c r="E333" s="34" t="s">
        <v>71</v>
      </c>
    </row>
    <row r="335" spans="1:8" ht="34.15" customHeight="1" x14ac:dyDescent="0.25">
      <c r="A335" s="2" t="s">
        <v>188</v>
      </c>
      <c r="B335" s="2">
        <v>1</v>
      </c>
      <c r="C335" s="2" t="s">
        <v>73</v>
      </c>
      <c r="D335" s="6" t="s">
        <v>11</v>
      </c>
      <c r="E335" s="7" t="s">
        <v>74</v>
      </c>
      <c r="F335" s="8">
        <v>0</v>
      </c>
      <c r="G335" s="9">
        <v>11</v>
      </c>
      <c r="H335" s="10">
        <f>ROUND(ROUND(F335,2)*ROUND(G335,3),2)</f>
        <v>0</v>
      </c>
    </row>
    <row r="336" spans="1:8" x14ac:dyDescent="0.25">
      <c r="E336" s="34" t="s">
        <v>12</v>
      </c>
      <c r="F336" s="4"/>
      <c r="G336" s="4"/>
      <c r="H336" s="11">
        <f>SUM(H335:H335)</f>
        <v>0</v>
      </c>
    </row>
    <row r="338" spans="1:8" x14ac:dyDescent="0.25">
      <c r="C338" s="4" t="s">
        <v>4</v>
      </c>
      <c r="D338" s="5" t="s">
        <v>5</v>
      </c>
      <c r="E338" s="34"/>
    </row>
    <row r="339" spans="1:8" x14ac:dyDescent="0.25">
      <c r="C339" s="4" t="s">
        <v>6</v>
      </c>
      <c r="D339" s="5" t="s">
        <v>25</v>
      </c>
      <c r="E339" s="34" t="s">
        <v>173</v>
      </c>
    </row>
    <row r="340" spans="1:8" x14ac:dyDescent="0.25">
      <c r="C340" s="4" t="s">
        <v>14</v>
      </c>
      <c r="D340" s="5" t="s">
        <v>75</v>
      </c>
      <c r="E340" s="34" t="s">
        <v>76</v>
      </c>
    </row>
    <row r="342" spans="1:8" ht="23.25" x14ac:dyDescent="0.25">
      <c r="A342" s="2" t="s">
        <v>189</v>
      </c>
      <c r="B342" s="2">
        <v>1</v>
      </c>
      <c r="C342" s="2" t="s">
        <v>78</v>
      </c>
      <c r="D342" s="6" t="s">
        <v>18</v>
      </c>
      <c r="E342" s="7" t="s">
        <v>79</v>
      </c>
      <c r="F342" s="8">
        <v>0</v>
      </c>
      <c r="G342" s="9">
        <v>1619.4</v>
      </c>
      <c r="H342" s="10">
        <f>ROUND(ROUND(F342,2)*ROUND(G342,3),2)</f>
        <v>0</v>
      </c>
    </row>
    <row r="343" spans="1:8" ht="23.25" x14ac:dyDescent="0.25">
      <c r="A343" s="2" t="s">
        <v>189</v>
      </c>
      <c r="B343" s="2">
        <v>2</v>
      </c>
      <c r="C343" s="2" t="s">
        <v>80</v>
      </c>
      <c r="D343" s="6" t="s">
        <v>18</v>
      </c>
      <c r="E343" s="7" t="s">
        <v>81</v>
      </c>
      <c r="F343" s="8">
        <v>0</v>
      </c>
      <c r="G343" s="9">
        <v>17.600000000000001</v>
      </c>
      <c r="H343" s="10">
        <f>ROUND(ROUND(F343,2)*ROUND(G343,3),2)</f>
        <v>0</v>
      </c>
    </row>
    <row r="344" spans="1:8" ht="41.45" customHeight="1" x14ac:dyDescent="0.25">
      <c r="A344" s="2" t="s">
        <v>189</v>
      </c>
      <c r="B344" s="2">
        <v>3</v>
      </c>
      <c r="C344" s="2" t="s">
        <v>164</v>
      </c>
      <c r="D344" s="6" t="s">
        <v>18</v>
      </c>
      <c r="E344" s="7" t="s">
        <v>165</v>
      </c>
      <c r="F344" s="8">
        <v>0</v>
      </c>
      <c r="G344" s="9">
        <v>531</v>
      </c>
      <c r="H344" s="10">
        <f>ROUND(ROUND(F344,2)*ROUND(G344,3),2)</f>
        <v>0</v>
      </c>
    </row>
    <row r="345" spans="1:8" x14ac:dyDescent="0.25">
      <c r="E345" s="34" t="s">
        <v>12</v>
      </c>
      <c r="F345" s="4"/>
      <c r="G345" s="4"/>
      <c r="H345" s="11">
        <f>SUM(H342:H344)</f>
        <v>0</v>
      </c>
    </row>
    <row r="347" spans="1:8" x14ac:dyDescent="0.25">
      <c r="C347" s="4" t="s">
        <v>4</v>
      </c>
      <c r="D347" s="5" t="s">
        <v>5</v>
      </c>
      <c r="E347" s="34"/>
    </row>
    <row r="348" spans="1:8" x14ac:dyDescent="0.25">
      <c r="C348" s="4" t="s">
        <v>6</v>
      </c>
      <c r="D348" s="5" t="s">
        <v>25</v>
      </c>
      <c r="E348" s="34" t="s">
        <v>173</v>
      </c>
    </row>
    <row r="349" spans="1:8" x14ac:dyDescent="0.25">
      <c r="C349" s="4" t="s">
        <v>14</v>
      </c>
      <c r="D349" s="5" t="s">
        <v>84</v>
      </c>
      <c r="E349" s="34" t="s">
        <v>166</v>
      </c>
    </row>
    <row r="351" spans="1:8" ht="49.9" customHeight="1" x14ac:dyDescent="0.25">
      <c r="A351" s="2" t="s">
        <v>190</v>
      </c>
      <c r="B351" s="2">
        <v>1</v>
      </c>
      <c r="C351" s="2" t="s">
        <v>87</v>
      </c>
      <c r="D351" s="6" t="s">
        <v>18</v>
      </c>
      <c r="E351" s="7" t="s">
        <v>88</v>
      </c>
      <c r="F351" s="8">
        <v>0</v>
      </c>
      <c r="G351" s="9">
        <v>4</v>
      </c>
      <c r="H351" s="10">
        <f>ROUND(ROUND(F351,2)*ROUND(G351,3),2)</f>
        <v>0</v>
      </c>
    </row>
    <row r="352" spans="1:8" x14ac:dyDescent="0.25">
      <c r="E352" s="34" t="s">
        <v>12</v>
      </c>
      <c r="F352" s="4"/>
      <c r="G352" s="4"/>
      <c r="H352" s="11">
        <f>SUM(H351:H351)</f>
        <v>0</v>
      </c>
    </row>
    <row r="354" spans="1:8" x14ac:dyDescent="0.25">
      <c r="C354" s="4" t="s">
        <v>4</v>
      </c>
      <c r="D354" s="5" t="s">
        <v>5</v>
      </c>
      <c r="E354" s="34"/>
    </row>
    <row r="355" spans="1:8" x14ac:dyDescent="0.25">
      <c r="C355" s="4" t="s">
        <v>6</v>
      </c>
      <c r="D355" s="5" t="s">
        <v>25</v>
      </c>
      <c r="E355" s="34" t="s">
        <v>173</v>
      </c>
    </row>
    <row r="356" spans="1:8" x14ac:dyDescent="0.25">
      <c r="C356" s="4" t="s">
        <v>14</v>
      </c>
      <c r="D356" s="5" t="s">
        <v>89</v>
      </c>
      <c r="E356" s="34" t="s">
        <v>90</v>
      </c>
    </row>
    <row r="358" spans="1:8" ht="334.9" customHeight="1" x14ac:dyDescent="0.25">
      <c r="A358" s="2" t="s">
        <v>191</v>
      </c>
      <c r="B358" s="2">
        <v>1</v>
      </c>
      <c r="C358" s="2" t="s">
        <v>171</v>
      </c>
      <c r="D358" s="6" t="s">
        <v>18</v>
      </c>
      <c r="E358" s="7" t="s">
        <v>172</v>
      </c>
      <c r="F358" s="8">
        <v>0</v>
      </c>
      <c r="G358" s="9">
        <v>21.6</v>
      </c>
      <c r="H358" s="10">
        <f>ROUND(ROUND(F358,2)*ROUND(G358,3),2)</f>
        <v>0</v>
      </c>
    </row>
    <row r="359" spans="1:8" x14ac:dyDescent="0.25">
      <c r="E359" s="34" t="s">
        <v>12</v>
      </c>
      <c r="F359" s="4"/>
      <c r="G359" s="4"/>
      <c r="H359" s="11">
        <f>SUM(H358:H358)</f>
        <v>0</v>
      </c>
    </row>
    <row r="361" spans="1:8" x14ac:dyDescent="0.25">
      <c r="C361" s="4" t="s">
        <v>4</v>
      </c>
      <c r="D361" s="5" t="s">
        <v>5</v>
      </c>
      <c r="E361" s="34"/>
    </row>
    <row r="362" spans="1:8" x14ac:dyDescent="0.25">
      <c r="C362" s="4" t="s">
        <v>6</v>
      </c>
      <c r="D362" s="5" t="s">
        <v>30</v>
      </c>
      <c r="E362" s="34" t="s">
        <v>192</v>
      </c>
    </row>
    <row r="363" spans="1:8" x14ac:dyDescent="0.25">
      <c r="C363" s="4" t="s">
        <v>14</v>
      </c>
      <c r="D363" s="5" t="s">
        <v>5</v>
      </c>
      <c r="E363" s="34" t="s">
        <v>15</v>
      </c>
    </row>
    <row r="365" spans="1:8" ht="58.9" customHeight="1" x14ac:dyDescent="0.25">
      <c r="A365" s="2" t="s">
        <v>193</v>
      </c>
      <c r="B365" s="2">
        <v>1</v>
      </c>
      <c r="C365" s="2" t="s">
        <v>17</v>
      </c>
      <c r="D365" s="6" t="s">
        <v>18</v>
      </c>
      <c r="E365" s="7" t="s">
        <v>19</v>
      </c>
      <c r="F365" s="8">
        <v>0</v>
      </c>
      <c r="G365" s="9">
        <v>30</v>
      </c>
      <c r="H365" s="10">
        <f>ROUND(ROUND(F365,2)*ROUND(G365,3),2)</f>
        <v>0</v>
      </c>
    </row>
    <row r="366" spans="1:8" x14ac:dyDescent="0.25">
      <c r="E366" s="34" t="s">
        <v>12</v>
      </c>
      <c r="F366" s="4"/>
      <c r="G366" s="4"/>
      <c r="H366" s="11">
        <f>SUM(H365:H365)</f>
        <v>0</v>
      </c>
    </row>
    <row r="368" spans="1:8" x14ac:dyDescent="0.25">
      <c r="C368" s="4" t="s">
        <v>4</v>
      </c>
      <c r="D368" s="5" t="s">
        <v>5</v>
      </c>
      <c r="E368" s="34"/>
    </row>
    <row r="369" spans="1:8" x14ac:dyDescent="0.25">
      <c r="C369" s="4" t="s">
        <v>6</v>
      </c>
      <c r="D369" s="5" t="s">
        <v>30</v>
      </c>
      <c r="E369" s="34" t="s">
        <v>192</v>
      </c>
    </row>
    <row r="370" spans="1:8" x14ac:dyDescent="0.25">
      <c r="C370" s="4" t="s">
        <v>14</v>
      </c>
      <c r="D370" s="5" t="s">
        <v>20</v>
      </c>
      <c r="E370" s="34" t="s">
        <v>21</v>
      </c>
    </row>
    <row r="372" spans="1:8" ht="163.15" customHeight="1" x14ac:dyDescent="0.25">
      <c r="A372" s="2" t="s">
        <v>194</v>
      </c>
      <c r="B372" s="2">
        <v>1</v>
      </c>
      <c r="C372" s="2" t="s">
        <v>23</v>
      </c>
      <c r="D372" s="6" t="s">
        <v>11</v>
      </c>
      <c r="E372" s="7" t="s">
        <v>24</v>
      </c>
      <c r="F372" s="8">
        <v>0</v>
      </c>
      <c r="G372" s="9">
        <v>3</v>
      </c>
      <c r="H372" s="10">
        <f>ROUND(ROUND(F372,2)*ROUND(G372,3),2)</f>
        <v>0</v>
      </c>
    </row>
    <row r="373" spans="1:8" x14ac:dyDescent="0.25">
      <c r="E373" s="34" t="s">
        <v>12</v>
      </c>
      <c r="F373" s="4"/>
      <c r="G373" s="4"/>
      <c r="H373" s="11">
        <f>SUM(H372:H372)</f>
        <v>0</v>
      </c>
    </row>
    <row r="375" spans="1:8" x14ac:dyDescent="0.25">
      <c r="C375" s="4" t="s">
        <v>4</v>
      </c>
      <c r="D375" s="5" t="s">
        <v>5</v>
      </c>
      <c r="E375" s="34"/>
    </row>
    <row r="376" spans="1:8" x14ac:dyDescent="0.25">
      <c r="C376" s="4" t="s">
        <v>6</v>
      </c>
      <c r="D376" s="5" t="s">
        <v>30</v>
      </c>
      <c r="E376" s="34" t="s">
        <v>192</v>
      </c>
    </row>
    <row r="377" spans="1:8" x14ac:dyDescent="0.25">
      <c r="C377" s="4" t="s">
        <v>14</v>
      </c>
      <c r="D377" s="5" t="s">
        <v>25</v>
      </c>
      <c r="E377" s="34" t="s">
        <v>97</v>
      </c>
    </row>
    <row r="379" spans="1:8" ht="46.9" customHeight="1" x14ac:dyDescent="0.25">
      <c r="A379" s="2" t="s">
        <v>195</v>
      </c>
      <c r="B379" s="2">
        <v>1</v>
      </c>
      <c r="C379" s="2" t="s">
        <v>196</v>
      </c>
      <c r="D379" s="6" t="s">
        <v>18</v>
      </c>
      <c r="E379" s="7" t="s">
        <v>197</v>
      </c>
      <c r="F379" s="8">
        <v>0</v>
      </c>
      <c r="G379" s="9">
        <v>5</v>
      </c>
      <c r="H379" s="10">
        <f>ROUND(ROUND(F379,2)*ROUND(G379,3),2)</f>
        <v>0</v>
      </c>
    </row>
    <row r="380" spans="1:8" ht="117.6" customHeight="1" x14ac:dyDescent="0.25">
      <c r="A380" s="2" t="s">
        <v>195</v>
      </c>
      <c r="B380" s="2">
        <v>2</v>
      </c>
      <c r="C380" s="2" t="s">
        <v>113</v>
      </c>
      <c r="D380" s="6" t="s">
        <v>18</v>
      </c>
      <c r="E380" s="7" t="s">
        <v>114</v>
      </c>
      <c r="F380" s="8">
        <v>0</v>
      </c>
      <c r="G380" s="9">
        <v>12</v>
      </c>
      <c r="H380" s="10">
        <f>ROUND(ROUND(F380,2)*ROUND(G380,3),2)</f>
        <v>0</v>
      </c>
    </row>
    <row r="381" spans="1:8" ht="91.9" customHeight="1" x14ac:dyDescent="0.25">
      <c r="A381" s="2" t="s">
        <v>195</v>
      </c>
      <c r="B381" s="2">
        <v>3</v>
      </c>
      <c r="C381" s="2" t="s">
        <v>115</v>
      </c>
      <c r="D381" s="6" t="s">
        <v>18</v>
      </c>
      <c r="E381" s="7" t="s">
        <v>116</v>
      </c>
      <c r="F381" s="8">
        <v>0</v>
      </c>
      <c r="G381" s="9">
        <v>22.68</v>
      </c>
      <c r="H381" s="10">
        <f>ROUND(ROUND(F381,2)*ROUND(G381,3),2)</f>
        <v>0</v>
      </c>
    </row>
    <row r="382" spans="1:8" ht="59.45" customHeight="1" x14ac:dyDescent="0.25">
      <c r="A382" s="2" t="s">
        <v>195</v>
      </c>
      <c r="B382" s="2">
        <v>4</v>
      </c>
      <c r="C382" s="2" t="s">
        <v>198</v>
      </c>
      <c r="D382" s="6" t="s">
        <v>11</v>
      </c>
      <c r="E382" s="7" t="s">
        <v>199</v>
      </c>
      <c r="F382" s="8">
        <v>0</v>
      </c>
      <c r="G382" s="9">
        <v>34</v>
      </c>
      <c r="H382" s="10">
        <f>ROUND(ROUND(F382,2)*ROUND(G382,3),2)</f>
        <v>0</v>
      </c>
    </row>
    <row r="383" spans="1:8" ht="117" customHeight="1" x14ac:dyDescent="0.25">
      <c r="A383" s="2" t="s">
        <v>195</v>
      </c>
      <c r="B383" s="2">
        <v>5</v>
      </c>
      <c r="C383" s="2" t="s">
        <v>117</v>
      </c>
      <c r="D383" s="6" t="s">
        <v>11</v>
      </c>
      <c r="E383" s="7" t="s">
        <v>118</v>
      </c>
      <c r="F383" s="8">
        <v>0</v>
      </c>
      <c r="G383" s="9">
        <v>1</v>
      </c>
      <c r="H383" s="10">
        <f>ROUND(ROUND(F383,2)*ROUND(G383,3),2)</f>
        <v>0</v>
      </c>
    </row>
    <row r="384" spans="1:8" x14ac:dyDescent="0.25">
      <c r="E384" s="34" t="s">
        <v>12</v>
      </c>
      <c r="F384" s="4"/>
      <c r="G384" s="4"/>
      <c r="H384" s="11">
        <f>SUM(H379:H383)</f>
        <v>0</v>
      </c>
    </row>
    <row r="386" spans="1:8" x14ac:dyDescent="0.25">
      <c r="C386" s="4" t="s">
        <v>4</v>
      </c>
      <c r="D386" s="5" t="s">
        <v>5</v>
      </c>
      <c r="E386" s="34"/>
    </row>
    <row r="387" spans="1:8" x14ac:dyDescent="0.25">
      <c r="C387" s="4" t="s">
        <v>6</v>
      </c>
      <c r="D387" s="5" t="s">
        <v>30</v>
      </c>
      <c r="E387" s="34" t="s">
        <v>192</v>
      </c>
    </row>
    <row r="388" spans="1:8" x14ac:dyDescent="0.25">
      <c r="C388" s="4" t="s">
        <v>14</v>
      </c>
      <c r="D388" s="5" t="s">
        <v>30</v>
      </c>
      <c r="E388" s="34" t="s">
        <v>31</v>
      </c>
    </row>
    <row r="390" spans="1:8" ht="93" customHeight="1" x14ac:dyDescent="0.25">
      <c r="A390" s="2" t="s">
        <v>200</v>
      </c>
      <c r="B390" s="2">
        <v>1</v>
      </c>
      <c r="C390" s="2" t="s">
        <v>33</v>
      </c>
      <c r="D390" s="6" t="s">
        <v>18</v>
      </c>
      <c r="E390" s="7" t="s">
        <v>34</v>
      </c>
      <c r="F390" s="8">
        <v>0</v>
      </c>
      <c r="G390" s="9">
        <v>20.100000000000001</v>
      </c>
      <c r="H390" s="10">
        <f>ROUND(ROUND(F390,2)*ROUND(G390,3),2)</f>
        <v>0</v>
      </c>
    </row>
    <row r="391" spans="1:8" ht="29.45" customHeight="1" x14ac:dyDescent="0.25">
      <c r="A391" s="2" t="s">
        <v>200</v>
      </c>
      <c r="B391" s="2">
        <v>2</v>
      </c>
      <c r="C391" s="2" t="s">
        <v>35</v>
      </c>
      <c r="D391" s="6" t="s">
        <v>36</v>
      </c>
      <c r="E391" s="7" t="s">
        <v>37</v>
      </c>
      <c r="F391" s="8">
        <v>0</v>
      </c>
      <c r="G391" s="9">
        <v>13.4</v>
      </c>
      <c r="H391" s="10">
        <f>ROUND(ROUND(F391,2)*ROUND(G391,3),2)</f>
        <v>0</v>
      </c>
    </row>
    <row r="392" spans="1:8" ht="107.45" customHeight="1" x14ac:dyDescent="0.25">
      <c r="A392" s="2" t="s">
        <v>200</v>
      </c>
      <c r="B392" s="2">
        <v>3</v>
      </c>
      <c r="C392" s="2" t="s">
        <v>38</v>
      </c>
      <c r="D392" s="6" t="s">
        <v>36</v>
      </c>
      <c r="E392" s="7" t="s">
        <v>39</v>
      </c>
      <c r="F392" s="8">
        <v>0</v>
      </c>
      <c r="G392" s="9">
        <v>6</v>
      </c>
      <c r="H392" s="10">
        <f>ROUND(ROUND(F392,2)*ROUND(G392,3),2)</f>
        <v>0</v>
      </c>
    </row>
    <row r="393" spans="1:8" ht="92.45" customHeight="1" x14ac:dyDescent="0.25">
      <c r="A393" s="2" t="s">
        <v>200</v>
      </c>
      <c r="B393" s="2">
        <v>4</v>
      </c>
      <c r="C393" s="2" t="s">
        <v>126</v>
      </c>
      <c r="D393" s="6" t="s">
        <v>18</v>
      </c>
      <c r="E393" s="7" t="s">
        <v>127</v>
      </c>
      <c r="F393" s="8">
        <v>0</v>
      </c>
      <c r="G393" s="9">
        <v>15</v>
      </c>
      <c r="H393" s="10">
        <f>ROUND(ROUND(F393,2)*ROUND(G393,3),2)</f>
        <v>0</v>
      </c>
    </row>
    <row r="394" spans="1:8" x14ac:dyDescent="0.25">
      <c r="E394" s="34" t="s">
        <v>12</v>
      </c>
      <c r="F394" s="4"/>
      <c r="G394" s="4"/>
      <c r="H394" s="11">
        <f>SUM(H390:H393)</f>
        <v>0</v>
      </c>
    </row>
    <row r="396" spans="1:8" x14ac:dyDescent="0.25">
      <c r="C396" s="4" t="s">
        <v>4</v>
      </c>
      <c r="D396" s="5" t="s">
        <v>5</v>
      </c>
      <c r="E396" s="34"/>
    </row>
    <row r="397" spans="1:8" x14ac:dyDescent="0.25">
      <c r="C397" s="4" t="s">
        <v>6</v>
      </c>
      <c r="D397" s="5" t="s">
        <v>30</v>
      </c>
      <c r="E397" s="34" t="s">
        <v>192</v>
      </c>
    </row>
    <row r="398" spans="1:8" x14ac:dyDescent="0.25">
      <c r="C398" s="4" t="s">
        <v>14</v>
      </c>
      <c r="D398" s="5" t="s">
        <v>42</v>
      </c>
      <c r="E398" s="34" t="s">
        <v>43</v>
      </c>
    </row>
    <row r="399" spans="1:8" x14ac:dyDescent="0.25">
      <c r="C399" s="4" t="s">
        <v>44</v>
      </c>
      <c r="D399" s="5" t="s">
        <v>5</v>
      </c>
      <c r="E399" s="34" t="s">
        <v>45</v>
      </c>
    </row>
    <row r="401" spans="1:8" ht="110.45" customHeight="1" x14ac:dyDescent="0.25">
      <c r="A401" s="2" t="s">
        <v>201</v>
      </c>
      <c r="B401" s="2">
        <v>1</v>
      </c>
      <c r="C401" s="2" t="s">
        <v>47</v>
      </c>
      <c r="D401" s="6" t="s">
        <v>36</v>
      </c>
      <c r="E401" s="7" t="s">
        <v>48</v>
      </c>
      <c r="F401" s="8">
        <v>0</v>
      </c>
      <c r="G401" s="9">
        <v>370</v>
      </c>
      <c r="H401" s="10">
        <f t="shared" ref="H401:H407" si="7">ROUND(ROUND(F401,2)*ROUND(G401,3),2)</f>
        <v>0</v>
      </c>
    </row>
    <row r="402" spans="1:8" ht="111" customHeight="1" x14ac:dyDescent="0.25">
      <c r="A402" s="2" t="s">
        <v>201</v>
      </c>
      <c r="B402" s="2">
        <v>2</v>
      </c>
      <c r="C402" s="2" t="s">
        <v>49</v>
      </c>
      <c r="D402" s="6" t="s">
        <v>36</v>
      </c>
      <c r="E402" s="7" t="s">
        <v>50</v>
      </c>
      <c r="F402" s="8">
        <v>0</v>
      </c>
      <c r="G402" s="9">
        <v>360</v>
      </c>
      <c r="H402" s="10">
        <f t="shared" si="7"/>
        <v>0</v>
      </c>
    </row>
    <row r="403" spans="1:8" ht="34.15" customHeight="1" x14ac:dyDescent="0.25">
      <c r="A403" s="2" t="s">
        <v>201</v>
      </c>
      <c r="B403" s="2">
        <v>3</v>
      </c>
      <c r="C403" s="2" t="s">
        <v>51</v>
      </c>
      <c r="D403" s="6" t="s">
        <v>11</v>
      </c>
      <c r="E403" s="7" t="s">
        <v>52</v>
      </c>
      <c r="F403" s="8">
        <v>0</v>
      </c>
      <c r="G403" s="9">
        <v>1</v>
      </c>
      <c r="H403" s="10">
        <f t="shared" si="7"/>
        <v>0</v>
      </c>
    </row>
    <row r="404" spans="1:8" ht="32.450000000000003" customHeight="1" x14ac:dyDescent="0.25">
      <c r="A404" s="2" t="s">
        <v>201</v>
      </c>
      <c r="B404" s="2">
        <v>4</v>
      </c>
      <c r="C404" s="2" t="s">
        <v>53</v>
      </c>
      <c r="D404" s="6" t="s">
        <v>11</v>
      </c>
      <c r="E404" s="7" t="s">
        <v>54</v>
      </c>
      <c r="F404" s="8">
        <v>0</v>
      </c>
      <c r="G404" s="9">
        <v>1</v>
      </c>
      <c r="H404" s="10">
        <f t="shared" si="7"/>
        <v>0</v>
      </c>
    </row>
    <row r="405" spans="1:8" ht="61.15" customHeight="1" x14ac:dyDescent="0.25">
      <c r="A405" s="2" t="s">
        <v>201</v>
      </c>
      <c r="B405" s="2">
        <v>5</v>
      </c>
      <c r="C405" s="2" t="s">
        <v>138</v>
      </c>
      <c r="D405" s="6" t="s">
        <v>11</v>
      </c>
      <c r="E405" s="7" t="s">
        <v>139</v>
      </c>
      <c r="F405" s="8">
        <v>0</v>
      </c>
      <c r="G405" s="9">
        <v>6</v>
      </c>
      <c r="H405" s="10">
        <f t="shared" si="7"/>
        <v>0</v>
      </c>
    </row>
    <row r="406" spans="1:8" ht="70.900000000000006" customHeight="1" x14ac:dyDescent="0.25">
      <c r="A406" s="2" t="s">
        <v>201</v>
      </c>
      <c r="B406" s="2">
        <v>6</v>
      </c>
      <c r="C406" s="2" t="s">
        <v>55</v>
      </c>
      <c r="D406" s="6" t="s">
        <v>36</v>
      </c>
      <c r="E406" s="7" t="s">
        <v>56</v>
      </c>
      <c r="F406" s="8">
        <v>0</v>
      </c>
      <c r="G406" s="9">
        <v>12</v>
      </c>
      <c r="H406" s="10">
        <f t="shared" si="7"/>
        <v>0</v>
      </c>
    </row>
    <row r="407" spans="1:8" ht="51.6" customHeight="1" x14ac:dyDescent="0.25">
      <c r="A407" s="2" t="s">
        <v>201</v>
      </c>
      <c r="B407" s="2">
        <v>7</v>
      </c>
      <c r="C407" s="2" t="s">
        <v>140</v>
      </c>
      <c r="D407" s="6" t="s">
        <v>36</v>
      </c>
      <c r="E407" s="7" t="s">
        <v>141</v>
      </c>
      <c r="F407" s="8">
        <v>0</v>
      </c>
      <c r="G407" s="9">
        <v>30</v>
      </c>
      <c r="H407" s="10">
        <f t="shared" si="7"/>
        <v>0</v>
      </c>
    </row>
    <row r="408" spans="1:8" x14ac:dyDescent="0.25">
      <c r="E408" s="34" t="s">
        <v>12</v>
      </c>
      <c r="F408" s="4"/>
      <c r="G408" s="4"/>
      <c r="H408" s="11">
        <f>SUM(H401:H407)</f>
        <v>0</v>
      </c>
    </row>
    <row r="410" spans="1:8" x14ac:dyDescent="0.25">
      <c r="C410" s="4" t="s">
        <v>4</v>
      </c>
      <c r="D410" s="5" t="s">
        <v>5</v>
      </c>
      <c r="E410" s="34"/>
    </row>
    <row r="411" spans="1:8" x14ac:dyDescent="0.25">
      <c r="C411" s="4" t="s">
        <v>6</v>
      </c>
      <c r="D411" s="5" t="s">
        <v>30</v>
      </c>
      <c r="E411" s="34" t="s">
        <v>192</v>
      </c>
    </row>
    <row r="412" spans="1:8" x14ac:dyDescent="0.25">
      <c r="C412" s="4" t="s">
        <v>14</v>
      </c>
      <c r="D412" s="5" t="s">
        <v>42</v>
      </c>
      <c r="E412" s="34" t="s">
        <v>43</v>
      </c>
    </row>
    <row r="413" spans="1:8" x14ac:dyDescent="0.25">
      <c r="C413" s="4" t="s">
        <v>44</v>
      </c>
      <c r="D413" s="5" t="s">
        <v>20</v>
      </c>
      <c r="E413" s="34" t="s">
        <v>202</v>
      </c>
    </row>
    <row r="415" spans="1:8" ht="64.900000000000006" customHeight="1" x14ac:dyDescent="0.25">
      <c r="A415" s="2" t="s">
        <v>203</v>
      </c>
      <c r="B415" s="2">
        <v>1</v>
      </c>
      <c r="C415" s="2" t="s">
        <v>65</v>
      </c>
      <c r="D415" s="6" t="s">
        <v>11</v>
      </c>
      <c r="E415" s="7" t="s">
        <v>66</v>
      </c>
      <c r="F415" s="8">
        <v>0</v>
      </c>
      <c r="G415" s="9">
        <v>4</v>
      </c>
      <c r="H415" s="10">
        <f>ROUND(ROUND(F415,2)*ROUND(G415,3),2)</f>
        <v>0</v>
      </c>
    </row>
    <row r="416" spans="1:8" ht="61.15" customHeight="1" x14ac:dyDescent="0.25">
      <c r="A416" s="2" t="s">
        <v>203</v>
      </c>
      <c r="B416" s="2">
        <v>2</v>
      </c>
      <c r="C416" s="2" t="s">
        <v>67</v>
      </c>
      <c r="D416" s="6" t="s">
        <v>11</v>
      </c>
      <c r="E416" s="7" t="s">
        <v>68</v>
      </c>
      <c r="F416" s="8">
        <v>0</v>
      </c>
      <c r="G416" s="9">
        <v>36</v>
      </c>
      <c r="H416" s="10">
        <f>ROUND(ROUND(F416,2)*ROUND(G416,3),2)</f>
        <v>0</v>
      </c>
    </row>
    <row r="417" spans="1:8" ht="124.9" customHeight="1" x14ac:dyDescent="0.25">
      <c r="A417" s="2" t="s">
        <v>203</v>
      </c>
      <c r="B417" s="2">
        <v>3</v>
      </c>
      <c r="C417" s="2" t="s">
        <v>69</v>
      </c>
      <c r="D417" s="6" t="s">
        <v>11</v>
      </c>
      <c r="E417" s="7" t="s">
        <v>70</v>
      </c>
      <c r="F417" s="8">
        <v>0</v>
      </c>
      <c r="G417" s="9">
        <v>36</v>
      </c>
      <c r="H417" s="10">
        <f>ROUND(ROUND(F417,2)*ROUND(G417,3),2)</f>
        <v>0</v>
      </c>
    </row>
    <row r="418" spans="1:8" ht="114.6" customHeight="1" x14ac:dyDescent="0.25">
      <c r="A418" s="2" t="s">
        <v>203</v>
      </c>
      <c r="B418" s="2">
        <v>4</v>
      </c>
      <c r="C418" s="2" t="s">
        <v>160</v>
      </c>
      <c r="D418" s="6" t="s">
        <v>11</v>
      </c>
      <c r="E418" s="7" t="s">
        <v>161</v>
      </c>
      <c r="F418" s="8">
        <v>0</v>
      </c>
      <c r="G418" s="9">
        <v>2</v>
      </c>
      <c r="H418" s="10">
        <f>ROUND(ROUND(F418,2)*ROUND(G418,3),2)</f>
        <v>0</v>
      </c>
    </row>
    <row r="419" spans="1:8" x14ac:dyDescent="0.25">
      <c r="E419" s="34" t="s">
        <v>12</v>
      </c>
      <c r="F419" s="4"/>
      <c r="G419" s="4"/>
      <c r="H419" s="11">
        <f>SUM(H415:H418)</f>
        <v>0</v>
      </c>
    </row>
    <row r="421" spans="1:8" x14ac:dyDescent="0.25">
      <c r="C421" s="4" t="s">
        <v>4</v>
      </c>
      <c r="D421" s="5" t="s">
        <v>5</v>
      </c>
      <c r="E421" s="34"/>
    </row>
    <row r="422" spans="1:8" x14ac:dyDescent="0.25">
      <c r="C422" s="4" t="s">
        <v>6</v>
      </c>
      <c r="D422" s="5" t="s">
        <v>30</v>
      </c>
      <c r="E422" s="34" t="s">
        <v>192</v>
      </c>
    </row>
    <row r="423" spans="1:8" x14ac:dyDescent="0.25">
      <c r="C423" s="4" t="s">
        <v>14</v>
      </c>
      <c r="D423" s="5" t="s">
        <v>42</v>
      </c>
      <c r="E423" s="34" t="s">
        <v>43</v>
      </c>
    </row>
    <row r="424" spans="1:8" x14ac:dyDescent="0.25">
      <c r="C424" s="4" t="s">
        <v>44</v>
      </c>
      <c r="D424" s="5" t="s">
        <v>25</v>
      </c>
      <c r="E424" s="34" t="s">
        <v>71</v>
      </c>
    </row>
    <row r="426" spans="1:8" ht="38.450000000000003" customHeight="1" x14ac:dyDescent="0.25">
      <c r="A426" s="2" t="s">
        <v>204</v>
      </c>
      <c r="B426" s="2">
        <v>1</v>
      </c>
      <c r="C426" s="2" t="s">
        <v>73</v>
      </c>
      <c r="D426" s="6" t="s">
        <v>11</v>
      </c>
      <c r="E426" s="7" t="s">
        <v>74</v>
      </c>
      <c r="F426" s="8">
        <v>0</v>
      </c>
      <c r="G426" s="9">
        <v>1</v>
      </c>
      <c r="H426" s="10">
        <f>ROUND(ROUND(F426,2)*ROUND(G426,3),2)</f>
        <v>0</v>
      </c>
    </row>
    <row r="427" spans="1:8" x14ac:dyDescent="0.25">
      <c r="E427" s="34" t="s">
        <v>12</v>
      </c>
      <c r="F427" s="4"/>
      <c r="G427" s="4"/>
      <c r="H427" s="11">
        <f>SUM(H426:H426)</f>
        <v>0</v>
      </c>
    </row>
    <row r="429" spans="1:8" x14ac:dyDescent="0.25">
      <c r="C429" s="4" t="s">
        <v>4</v>
      </c>
      <c r="D429" s="5" t="s">
        <v>5</v>
      </c>
      <c r="E429" s="34"/>
    </row>
    <row r="430" spans="1:8" x14ac:dyDescent="0.25">
      <c r="C430" s="4" t="s">
        <v>6</v>
      </c>
      <c r="D430" s="5" t="s">
        <v>30</v>
      </c>
      <c r="E430" s="34" t="s">
        <v>192</v>
      </c>
    </row>
    <row r="431" spans="1:8" x14ac:dyDescent="0.25">
      <c r="C431" s="4" t="s">
        <v>14</v>
      </c>
      <c r="D431" s="5" t="s">
        <v>75</v>
      </c>
      <c r="E431" s="34" t="s">
        <v>76</v>
      </c>
    </row>
    <row r="433" spans="1:8" ht="23.25" x14ac:dyDescent="0.25">
      <c r="A433" s="2" t="s">
        <v>205</v>
      </c>
      <c r="B433" s="2">
        <v>1</v>
      </c>
      <c r="C433" s="2" t="s">
        <v>78</v>
      </c>
      <c r="D433" s="6" t="s">
        <v>18</v>
      </c>
      <c r="E433" s="7" t="s">
        <v>79</v>
      </c>
      <c r="F433" s="8">
        <v>0</v>
      </c>
      <c r="G433" s="9">
        <v>619.20000000000005</v>
      </c>
      <c r="H433" s="10">
        <f>ROUND(ROUND(F433,2)*ROUND(G433,3),2)</f>
        <v>0</v>
      </c>
    </row>
    <row r="434" spans="1:8" ht="23.25" x14ac:dyDescent="0.25">
      <c r="A434" s="2" t="s">
        <v>205</v>
      </c>
      <c r="B434" s="2">
        <v>2</v>
      </c>
      <c r="C434" s="2" t="s">
        <v>80</v>
      </c>
      <c r="D434" s="6" t="s">
        <v>18</v>
      </c>
      <c r="E434" s="7" t="s">
        <v>81</v>
      </c>
      <c r="F434" s="8">
        <v>0</v>
      </c>
      <c r="G434" s="9">
        <v>9.24</v>
      </c>
      <c r="H434" s="10">
        <f>ROUND(ROUND(F434,2)*ROUND(G434,3),2)</f>
        <v>0</v>
      </c>
    </row>
    <row r="435" spans="1:8" ht="32.450000000000003" customHeight="1" x14ac:dyDescent="0.25">
      <c r="A435" s="2" t="s">
        <v>205</v>
      </c>
      <c r="B435" s="2">
        <v>3</v>
      </c>
      <c r="C435" s="2" t="s">
        <v>164</v>
      </c>
      <c r="D435" s="6" t="s">
        <v>18</v>
      </c>
      <c r="E435" s="7" t="s">
        <v>165</v>
      </c>
      <c r="F435" s="8">
        <v>0</v>
      </c>
      <c r="G435" s="9">
        <v>298.5</v>
      </c>
      <c r="H435" s="10">
        <f>ROUND(ROUND(F435,2)*ROUND(G435,3),2)</f>
        <v>0</v>
      </c>
    </row>
    <row r="436" spans="1:8" x14ac:dyDescent="0.25">
      <c r="E436" s="34" t="s">
        <v>12</v>
      </c>
      <c r="F436" s="4"/>
      <c r="G436" s="4"/>
      <c r="H436" s="11">
        <f>SUM(H433:H435)</f>
        <v>0</v>
      </c>
    </row>
    <row r="438" spans="1:8" x14ac:dyDescent="0.25">
      <c r="C438" s="4" t="s">
        <v>4</v>
      </c>
      <c r="D438" s="5" t="s">
        <v>5</v>
      </c>
      <c r="E438" s="34"/>
    </row>
    <row r="439" spans="1:8" x14ac:dyDescent="0.25">
      <c r="C439" s="4" t="s">
        <v>6</v>
      </c>
      <c r="D439" s="5" t="s">
        <v>30</v>
      </c>
      <c r="E439" s="34" t="s">
        <v>192</v>
      </c>
    </row>
    <row r="440" spans="1:8" x14ac:dyDescent="0.25">
      <c r="C440" s="4" t="s">
        <v>14</v>
      </c>
      <c r="D440" s="5" t="s">
        <v>84</v>
      </c>
      <c r="E440" s="34" t="s">
        <v>166</v>
      </c>
    </row>
    <row r="442" spans="1:8" ht="47.45" customHeight="1" x14ac:dyDescent="0.25">
      <c r="A442" s="2" t="s">
        <v>206</v>
      </c>
      <c r="B442" s="2">
        <v>1</v>
      </c>
      <c r="C442" s="2" t="s">
        <v>87</v>
      </c>
      <c r="D442" s="6" t="s">
        <v>18</v>
      </c>
      <c r="E442" s="7" t="s">
        <v>88</v>
      </c>
      <c r="F442" s="8">
        <v>0</v>
      </c>
      <c r="G442" s="9">
        <v>2</v>
      </c>
      <c r="H442" s="10">
        <f>ROUND(ROUND(F442,2)*ROUND(G442,3),2)</f>
        <v>0</v>
      </c>
    </row>
    <row r="443" spans="1:8" x14ac:dyDescent="0.25">
      <c r="E443" s="34" t="s">
        <v>12</v>
      </c>
      <c r="F443" s="4"/>
      <c r="G443" s="4"/>
      <c r="H443" s="11">
        <f>SUM(H442:H442)</f>
        <v>0</v>
      </c>
    </row>
    <row r="445" spans="1:8" x14ac:dyDescent="0.25">
      <c r="C445" s="4" t="s">
        <v>4</v>
      </c>
      <c r="D445" s="5" t="s">
        <v>5</v>
      </c>
      <c r="E445" s="34"/>
    </row>
    <row r="446" spans="1:8" x14ac:dyDescent="0.25">
      <c r="C446" s="4" t="s">
        <v>6</v>
      </c>
      <c r="D446" s="5" t="s">
        <v>30</v>
      </c>
      <c r="E446" s="34" t="s">
        <v>192</v>
      </c>
    </row>
    <row r="447" spans="1:8" x14ac:dyDescent="0.25">
      <c r="C447" s="4" t="s">
        <v>14</v>
      </c>
      <c r="D447" s="5" t="s">
        <v>89</v>
      </c>
      <c r="E447" s="34" t="s">
        <v>90</v>
      </c>
    </row>
    <row r="449" spans="1:15" ht="337.9" customHeight="1" x14ac:dyDescent="0.25">
      <c r="A449" s="2" t="s">
        <v>207</v>
      </c>
      <c r="B449" s="2">
        <v>1</v>
      </c>
      <c r="C449" s="2" t="s">
        <v>171</v>
      </c>
      <c r="D449" s="6" t="s">
        <v>18</v>
      </c>
      <c r="E449" s="7" t="s">
        <v>172</v>
      </c>
      <c r="F449" s="8">
        <v>0</v>
      </c>
      <c r="G449" s="9">
        <v>16</v>
      </c>
      <c r="H449" s="10">
        <f>ROUND(ROUND(F449,2)*ROUND(G449,3),2)</f>
        <v>0</v>
      </c>
    </row>
    <row r="450" spans="1:15" x14ac:dyDescent="0.25">
      <c r="E450" s="34" t="s">
        <v>12</v>
      </c>
      <c r="F450" s="4"/>
      <c r="G450" s="4"/>
      <c r="H450" s="11">
        <f>SUM(H449:H449)</f>
        <v>0</v>
      </c>
    </row>
    <row r="451" spans="1:15" x14ac:dyDescent="0.25">
      <c r="E451" s="34"/>
      <c r="F451" s="4"/>
      <c r="G451" s="4"/>
      <c r="H451" s="11"/>
    </row>
    <row r="452" spans="1:15" x14ac:dyDescent="0.25">
      <c r="C452" s="4" t="s">
        <v>4</v>
      </c>
      <c r="D452" s="5" t="s">
        <v>5</v>
      </c>
      <c r="E452" s="34"/>
    </row>
    <row r="453" spans="1:15" x14ac:dyDescent="0.25">
      <c r="C453" s="4" t="s">
        <v>6</v>
      </c>
      <c r="D453" s="5" t="s">
        <v>75</v>
      </c>
      <c r="E453" s="34" t="s">
        <v>226</v>
      </c>
    </row>
    <row r="455" spans="1:15" ht="97.9" customHeight="1" x14ac:dyDescent="0.25">
      <c r="A455" s="12" t="s">
        <v>243</v>
      </c>
      <c r="B455" s="12"/>
      <c r="C455" s="12"/>
      <c r="D455" s="6" t="s">
        <v>11</v>
      </c>
      <c r="E455" s="7" t="s">
        <v>227</v>
      </c>
      <c r="F455" s="8"/>
      <c r="G455" s="9">
        <v>1</v>
      </c>
      <c r="H455" s="10">
        <f>ROUND(ROUND(F455,2)*ROUND(G455,3),2)</f>
        <v>0</v>
      </c>
    </row>
    <row r="456" spans="1:15" x14ac:dyDescent="0.25">
      <c r="E456" s="34" t="s">
        <v>12</v>
      </c>
      <c r="F456" s="4"/>
      <c r="G456" s="4"/>
      <c r="H456" s="11">
        <f>SUM(H455:H455)</f>
        <v>0</v>
      </c>
    </row>
    <row r="457" spans="1:15" x14ac:dyDescent="0.25">
      <c r="E457" s="34"/>
      <c r="F457" s="4"/>
      <c r="G457" s="4"/>
      <c r="H457" s="11"/>
      <c r="I457" s="12"/>
      <c r="J457" s="12"/>
      <c r="K457" s="12"/>
      <c r="L457" s="12"/>
      <c r="M457" s="12"/>
      <c r="N457" s="12"/>
      <c r="O457" s="12"/>
    </row>
    <row r="458" spans="1:15" x14ac:dyDescent="0.25">
      <c r="C458" s="4" t="s">
        <v>6</v>
      </c>
      <c r="D458" s="5" t="s">
        <v>84</v>
      </c>
      <c r="E458" s="34" t="s">
        <v>228</v>
      </c>
    </row>
    <row r="460" spans="1:15" ht="37.15" customHeight="1" x14ac:dyDescent="0.25">
      <c r="A460" s="12" t="s">
        <v>236</v>
      </c>
      <c r="B460" s="72"/>
      <c r="C460" s="72"/>
      <c r="D460" s="73" t="s">
        <v>246</v>
      </c>
      <c r="E460" s="74" t="s">
        <v>244</v>
      </c>
      <c r="F460" s="75">
        <v>3000</v>
      </c>
      <c r="G460" s="76">
        <v>1</v>
      </c>
      <c r="H460" s="77">
        <f>ROUND(ROUND(F460,2)*ROUND(G460,3),2)</f>
        <v>3000</v>
      </c>
    </row>
    <row r="461" spans="1:15" x14ac:dyDescent="0.25">
      <c r="E461" s="34" t="s">
        <v>12</v>
      </c>
      <c r="F461" s="4"/>
      <c r="G461" s="4"/>
      <c r="H461" s="11">
        <f>SUM(H460:H460)</f>
        <v>3000</v>
      </c>
    </row>
    <row r="463" spans="1:15" x14ac:dyDescent="0.25">
      <c r="B463" s="31"/>
      <c r="C463" s="78" t="s">
        <v>234</v>
      </c>
      <c r="D463" s="78"/>
      <c r="E463" s="78"/>
      <c r="F463" s="78"/>
      <c r="G463" s="78"/>
      <c r="H463" s="32"/>
    </row>
    <row r="464" spans="1:15" x14ac:dyDescent="0.25">
      <c r="B464" s="36"/>
      <c r="C464" s="37"/>
      <c r="D464" s="37"/>
      <c r="E464" s="37"/>
      <c r="F464" s="37"/>
      <c r="G464" s="37"/>
      <c r="H464" s="38"/>
    </row>
    <row r="465" spans="1:8" x14ac:dyDescent="0.25">
      <c r="C465" s="4" t="s">
        <v>4</v>
      </c>
      <c r="D465" s="5" t="s">
        <v>5</v>
      </c>
      <c r="E465" s="34"/>
    </row>
    <row r="466" spans="1:8" x14ac:dyDescent="0.25">
      <c r="C466" s="4" t="s">
        <v>6</v>
      </c>
      <c r="D466" s="5" t="s">
        <v>42</v>
      </c>
      <c r="E466" s="34" t="s">
        <v>208</v>
      </c>
    </row>
    <row r="467" spans="1:8" x14ac:dyDescent="0.25">
      <c r="C467" s="4" t="s">
        <v>14</v>
      </c>
      <c r="D467" s="5" t="s">
        <v>5</v>
      </c>
      <c r="E467" s="34" t="s">
        <v>15</v>
      </c>
    </row>
    <row r="469" spans="1:8" ht="60.6" customHeight="1" x14ac:dyDescent="0.25">
      <c r="A469" s="2" t="s">
        <v>209</v>
      </c>
      <c r="B469" s="2">
        <v>1</v>
      </c>
      <c r="C469" s="2" t="s">
        <v>17</v>
      </c>
      <c r="D469" s="6" t="s">
        <v>18</v>
      </c>
      <c r="E469" s="7" t="s">
        <v>19</v>
      </c>
      <c r="F469" s="8">
        <v>0</v>
      </c>
      <c r="G469" s="9">
        <v>81</v>
      </c>
      <c r="H469" s="10">
        <f>ROUND(ROUND(F469,2)*ROUND(G469,3),2)</f>
        <v>0</v>
      </c>
    </row>
    <row r="470" spans="1:8" x14ac:dyDescent="0.25">
      <c r="E470" s="34" t="s">
        <v>12</v>
      </c>
      <c r="F470" s="4"/>
      <c r="G470" s="4"/>
      <c r="H470" s="11">
        <f>SUM(H469:H469)</f>
        <v>0</v>
      </c>
    </row>
    <row r="472" spans="1:8" x14ac:dyDescent="0.25">
      <c r="C472" s="4" t="s">
        <v>4</v>
      </c>
      <c r="D472" s="5" t="s">
        <v>5</v>
      </c>
      <c r="E472" s="34"/>
    </row>
    <row r="473" spans="1:8" x14ac:dyDescent="0.25">
      <c r="C473" s="4" t="s">
        <v>6</v>
      </c>
      <c r="D473" s="5" t="s">
        <v>42</v>
      </c>
      <c r="E473" s="34" t="s">
        <v>208</v>
      </c>
    </row>
    <row r="474" spans="1:8" x14ac:dyDescent="0.25">
      <c r="C474" s="4" t="s">
        <v>14</v>
      </c>
      <c r="D474" s="5" t="s">
        <v>25</v>
      </c>
      <c r="E474" s="34" t="s">
        <v>97</v>
      </c>
    </row>
    <row r="476" spans="1:8" ht="40.15" customHeight="1" x14ac:dyDescent="0.25">
      <c r="A476" s="2" t="s">
        <v>210</v>
      </c>
      <c r="B476" s="2">
        <v>1</v>
      </c>
      <c r="C476" s="2" t="s">
        <v>196</v>
      </c>
      <c r="D476" s="6" t="s">
        <v>18</v>
      </c>
      <c r="E476" s="7" t="s">
        <v>197</v>
      </c>
      <c r="F476" s="8">
        <v>0</v>
      </c>
      <c r="G476" s="9">
        <v>5</v>
      </c>
      <c r="H476" s="10">
        <f t="shared" ref="H476:H483" si="8">ROUND(ROUND(F476,2)*ROUND(G476,3),2)</f>
        <v>0</v>
      </c>
    </row>
    <row r="477" spans="1:8" ht="118.9" customHeight="1" x14ac:dyDescent="0.25">
      <c r="A477" s="2" t="s">
        <v>210</v>
      </c>
      <c r="B477" s="2">
        <v>2</v>
      </c>
      <c r="C477" s="2" t="s">
        <v>113</v>
      </c>
      <c r="D477" s="6" t="s">
        <v>18</v>
      </c>
      <c r="E477" s="7" t="s">
        <v>114</v>
      </c>
      <c r="F477" s="8">
        <v>0</v>
      </c>
      <c r="G477" s="9">
        <v>31</v>
      </c>
      <c r="H477" s="10">
        <f t="shared" si="8"/>
        <v>0</v>
      </c>
    </row>
    <row r="478" spans="1:8" ht="91.15" customHeight="1" x14ac:dyDescent="0.25">
      <c r="A478" s="2" t="s">
        <v>210</v>
      </c>
      <c r="B478" s="2">
        <v>3</v>
      </c>
      <c r="C478" s="2" t="s">
        <v>115</v>
      </c>
      <c r="D478" s="6" t="s">
        <v>18</v>
      </c>
      <c r="E478" s="7" t="s">
        <v>116</v>
      </c>
      <c r="F478" s="8">
        <v>0</v>
      </c>
      <c r="G478" s="9">
        <v>47.5</v>
      </c>
      <c r="H478" s="10">
        <f t="shared" si="8"/>
        <v>0</v>
      </c>
    </row>
    <row r="479" spans="1:8" ht="54.6" customHeight="1" x14ac:dyDescent="0.25">
      <c r="A479" s="2" t="s">
        <v>210</v>
      </c>
      <c r="B479" s="2">
        <v>4</v>
      </c>
      <c r="C479" s="2" t="s">
        <v>198</v>
      </c>
      <c r="D479" s="6" t="s">
        <v>11</v>
      </c>
      <c r="E479" s="7" t="s">
        <v>199</v>
      </c>
      <c r="F479" s="8">
        <v>0</v>
      </c>
      <c r="G479" s="9">
        <v>56</v>
      </c>
      <c r="H479" s="10">
        <f t="shared" si="8"/>
        <v>0</v>
      </c>
    </row>
    <row r="480" spans="1:8" ht="120.6" customHeight="1" x14ac:dyDescent="0.25">
      <c r="A480" s="2" t="s">
        <v>210</v>
      </c>
      <c r="B480" s="2">
        <v>5</v>
      </c>
      <c r="C480" s="2" t="s">
        <v>117</v>
      </c>
      <c r="D480" s="6" t="s">
        <v>11</v>
      </c>
      <c r="E480" s="7" t="s">
        <v>118</v>
      </c>
      <c r="F480" s="8">
        <v>0</v>
      </c>
      <c r="G480" s="9">
        <v>6</v>
      </c>
      <c r="H480" s="10">
        <f t="shared" si="8"/>
        <v>0</v>
      </c>
    </row>
    <row r="481" spans="1:8" ht="322.14999999999998" customHeight="1" x14ac:dyDescent="0.25">
      <c r="A481" s="2" t="s">
        <v>210</v>
      </c>
      <c r="B481" s="2">
        <v>6</v>
      </c>
      <c r="C481" s="2" t="s">
        <v>211</v>
      </c>
      <c r="D481" s="6" t="s">
        <v>18</v>
      </c>
      <c r="E481" s="7" t="s">
        <v>212</v>
      </c>
      <c r="F481" s="8">
        <v>0</v>
      </c>
      <c r="G481" s="9">
        <v>50.85</v>
      </c>
      <c r="H481" s="10">
        <f t="shared" si="8"/>
        <v>0</v>
      </c>
    </row>
    <row r="482" spans="1:8" ht="388.15" customHeight="1" x14ac:dyDescent="0.25">
      <c r="A482" s="2" t="s">
        <v>210</v>
      </c>
      <c r="B482" s="2">
        <v>7</v>
      </c>
      <c r="C482" s="2" t="s">
        <v>213</v>
      </c>
      <c r="D482" s="6" t="s">
        <v>18</v>
      </c>
      <c r="E482" s="7" t="s">
        <v>235</v>
      </c>
      <c r="F482" s="8">
        <v>0</v>
      </c>
      <c r="G482" s="9">
        <v>69.3</v>
      </c>
      <c r="H482" s="10">
        <f t="shared" si="8"/>
        <v>0</v>
      </c>
    </row>
    <row r="483" spans="1:8" ht="54.6" customHeight="1" x14ac:dyDescent="0.25">
      <c r="A483" s="2" t="s">
        <v>210</v>
      </c>
      <c r="B483" s="2">
        <v>8</v>
      </c>
      <c r="C483" s="2" t="s">
        <v>28</v>
      </c>
      <c r="D483" s="6" t="s">
        <v>11</v>
      </c>
      <c r="E483" s="7" t="s">
        <v>29</v>
      </c>
      <c r="F483" s="8">
        <v>0</v>
      </c>
      <c r="G483" s="9">
        <v>6</v>
      </c>
      <c r="H483" s="10">
        <f t="shared" si="8"/>
        <v>0</v>
      </c>
    </row>
    <row r="484" spans="1:8" x14ac:dyDescent="0.25">
      <c r="E484" s="34" t="s">
        <v>12</v>
      </c>
      <c r="F484" s="4"/>
      <c r="G484" s="4"/>
      <c r="H484" s="11">
        <f>SUM(H476:H483)</f>
        <v>0</v>
      </c>
    </row>
    <row r="486" spans="1:8" x14ac:dyDescent="0.25">
      <c r="C486" s="4" t="s">
        <v>4</v>
      </c>
      <c r="D486" s="5" t="s">
        <v>5</v>
      </c>
      <c r="E486" s="34"/>
    </row>
    <row r="487" spans="1:8" x14ac:dyDescent="0.25">
      <c r="C487" s="4" t="s">
        <v>6</v>
      </c>
      <c r="D487" s="5" t="s">
        <v>42</v>
      </c>
      <c r="E487" s="34" t="s">
        <v>208</v>
      </c>
    </row>
    <row r="488" spans="1:8" x14ac:dyDescent="0.25">
      <c r="C488" s="4" t="s">
        <v>14</v>
      </c>
      <c r="D488" s="5" t="s">
        <v>30</v>
      </c>
      <c r="E488" s="34" t="s">
        <v>31</v>
      </c>
    </row>
    <row r="490" spans="1:8" ht="90" customHeight="1" x14ac:dyDescent="0.25">
      <c r="A490" s="2" t="s">
        <v>214</v>
      </c>
      <c r="B490" s="2">
        <v>1</v>
      </c>
      <c r="C490" s="2" t="s">
        <v>33</v>
      </c>
      <c r="D490" s="6" t="s">
        <v>18</v>
      </c>
      <c r="E490" s="7" t="s">
        <v>34</v>
      </c>
      <c r="F490" s="8">
        <v>0</v>
      </c>
      <c r="G490" s="9">
        <v>99.65</v>
      </c>
      <c r="H490" s="10">
        <f t="shared" ref="H490:H495" si="9">ROUND(ROUND(F490,2)*ROUND(G490,3),2)</f>
        <v>0</v>
      </c>
    </row>
    <row r="491" spans="1:8" ht="35.450000000000003" customHeight="1" x14ac:dyDescent="0.25">
      <c r="A491" s="2" t="s">
        <v>214</v>
      </c>
      <c r="B491" s="2">
        <v>2</v>
      </c>
      <c r="C491" s="2" t="s">
        <v>35</v>
      </c>
      <c r="D491" s="6" t="s">
        <v>36</v>
      </c>
      <c r="E491" s="7" t="s">
        <v>37</v>
      </c>
      <c r="F491" s="8">
        <v>0</v>
      </c>
      <c r="G491" s="9">
        <v>144.4</v>
      </c>
      <c r="H491" s="10">
        <f t="shared" si="9"/>
        <v>0</v>
      </c>
    </row>
    <row r="492" spans="1:8" ht="110.45" customHeight="1" x14ac:dyDescent="0.25">
      <c r="A492" s="2" t="s">
        <v>214</v>
      </c>
      <c r="B492" s="2">
        <v>3</v>
      </c>
      <c r="C492" s="2" t="s">
        <v>38</v>
      </c>
      <c r="D492" s="6" t="s">
        <v>36</v>
      </c>
      <c r="E492" s="7" t="s">
        <v>39</v>
      </c>
      <c r="F492" s="8">
        <v>0</v>
      </c>
      <c r="G492" s="9">
        <v>18</v>
      </c>
      <c r="H492" s="10">
        <f t="shared" si="9"/>
        <v>0</v>
      </c>
    </row>
    <row r="493" spans="1:8" ht="88.15" customHeight="1" x14ac:dyDescent="0.25">
      <c r="A493" s="2" t="s">
        <v>214</v>
      </c>
      <c r="B493" s="2">
        <v>4</v>
      </c>
      <c r="C493" s="2" t="s">
        <v>126</v>
      </c>
      <c r="D493" s="6" t="s">
        <v>18</v>
      </c>
      <c r="E493" s="7" t="s">
        <v>127</v>
      </c>
      <c r="F493" s="8">
        <v>0</v>
      </c>
      <c r="G493" s="9">
        <v>89.5</v>
      </c>
      <c r="H493" s="10">
        <f t="shared" si="9"/>
        <v>0</v>
      </c>
    </row>
    <row r="494" spans="1:8" ht="391.15" customHeight="1" x14ac:dyDescent="0.25">
      <c r="A494" s="2" t="s">
        <v>214</v>
      </c>
      <c r="B494" s="2">
        <v>5</v>
      </c>
      <c r="C494" s="2" t="s">
        <v>215</v>
      </c>
      <c r="D494" s="6" t="s">
        <v>36</v>
      </c>
      <c r="E494" s="7" t="s">
        <v>216</v>
      </c>
      <c r="F494" s="8">
        <v>0</v>
      </c>
      <c r="G494" s="9">
        <v>36</v>
      </c>
      <c r="H494" s="10">
        <f t="shared" si="9"/>
        <v>0</v>
      </c>
    </row>
    <row r="495" spans="1:8" ht="293.25" x14ac:dyDescent="0.25">
      <c r="A495" s="2" t="s">
        <v>214</v>
      </c>
      <c r="B495" s="2">
        <v>6</v>
      </c>
      <c r="C495" s="2" t="s">
        <v>217</v>
      </c>
      <c r="D495" s="6" t="s">
        <v>36</v>
      </c>
      <c r="E495" s="7" t="s">
        <v>218</v>
      </c>
      <c r="F495" s="8">
        <v>0</v>
      </c>
      <c r="G495" s="9">
        <v>12</v>
      </c>
      <c r="H495" s="10">
        <f t="shared" si="9"/>
        <v>0</v>
      </c>
    </row>
    <row r="496" spans="1:8" x14ac:dyDescent="0.25">
      <c r="E496" s="34" t="s">
        <v>12</v>
      </c>
      <c r="F496" s="4"/>
      <c r="G496" s="4"/>
      <c r="H496" s="11">
        <f>SUM(H490:H495)</f>
        <v>0</v>
      </c>
    </row>
    <row r="498" spans="1:8" x14ac:dyDescent="0.25">
      <c r="C498" s="4" t="s">
        <v>4</v>
      </c>
      <c r="D498" s="5" t="s">
        <v>5</v>
      </c>
      <c r="E498" s="34"/>
    </row>
    <row r="499" spans="1:8" x14ac:dyDescent="0.25">
      <c r="C499" s="4" t="s">
        <v>6</v>
      </c>
      <c r="D499" s="5" t="s">
        <v>42</v>
      </c>
      <c r="E499" s="34" t="s">
        <v>208</v>
      </c>
    </row>
    <row r="500" spans="1:8" x14ac:dyDescent="0.25">
      <c r="C500" s="4" t="s">
        <v>14</v>
      </c>
      <c r="D500" s="5" t="s">
        <v>42</v>
      </c>
      <c r="E500" s="34" t="s">
        <v>43</v>
      </c>
    </row>
    <row r="501" spans="1:8" x14ac:dyDescent="0.25">
      <c r="C501" s="4" t="s">
        <v>44</v>
      </c>
      <c r="D501" s="5" t="s">
        <v>5</v>
      </c>
      <c r="E501" s="34" t="s">
        <v>45</v>
      </c>
    </row>
    <row r="503" spans="1:8" ht="115.9" customHeight="1" x14ac:dyDescent="0.25">
      <c r="A503" s="2" t="s">
        <v>219</v>
      </c>
      <c r="B503" s="2">
        <v>1</v>
      </c>
      <c r="C503" s="2" t="s">
        <v>47</v>
      </c>
      <c r="D503" s="6" t="s">
        <v>36</v>
      </c>
      <c r="E503" s="7" t="s">
        <v>48</v>
      </c>
      <c r="F503" s="8">
        <v>0</v>
      </c>
      <c r="G503" s="9">
        <v>680</v>
      </c>
      <c r="H503" s="10">
        <f t="shared" ref="H503:H508" si="10">ROUND(ROUND(F503,2)*ROUND(G503,3),2)</f>
        <v>0</v>
      </c>
    </row>
    <row r="504" spans="1:8" ht="114.6" customHeight="1" x14ac:dyDescent="0.25">
      <c r="A504" s="2" t="s">
        <v>219</v>
      </c>
      <c r="B504" s="2">
        <v>2</v>
      </c>
      <c r="C504" s="2" t="s">
        <v>49</v>
      </c>
      <c r="D504" s="6" t="s">
        <v>36</v>
      </c>
      <c r="E504" s="7" t="s">
        <v>50</v>
      </c>
      <c r="F504" s="8">
        <v>0</v>
      </c>
      <c r="G504" s="9">
        <v>80</v>
      </c>
      <c r="H504" s="10">
        <f t="shared" si="10"/>
        <v>0</v>
      </c>
    </row>
    <row r="505" spans="1:8" ht="34.15" customHeight="1" x14ac:dyDescent="0.25">
      <c r="A505" s="2" t="s">
        <v>219</v>
      </c>
      <c r="B505" s="2">
        <v>3</v>
      </c>
      <c r="C505" s="2" t="s">
        <v>51</v>
      </c>
      <c r="D505" s="6" t="s">
        <v>11</v>
      </c>
      <c r="E505" s="7" t="s">
        <v>52</v>
      </c>
      <c r="F505" s="8">
        <v>0</v>
      </c>
      <c r="G505" s="9">
        <v>6</v>
      </c>
      <c r="H505" s="10">
        <f t="shared" si="10"/>
        <v>0</v>
      </c>
    </row>
    <row r="506" spans="1:8" ht="37.15" customHeight="1" x14ac:dyDescent="0.25">
      <c r="A506" s="2" t="s">
        <v>219</v>
      </c>
      <c r="B506" s="2">
        <v>4</v>
      </c>
      <c r="C506" s="2" t="s">
        <v>53</v>
      </c>
      <c r="D506" s="6" t="s">
        <v>11</v>
      </c>
      <c r="E506" s="7" t="s">
        <v>54</v>
      </c>
      <c r="F506" s="8">
        <v>0</v>
      </c>
      <c r="G506" s="9">
        <v>1</v>
      </c>
      <c r="H506" s="10">
        <f t="shared" si="10"/>
        <v>0</v>
      </c>
    </row>
    <row r="507" spans="1:8" ht="75" customHeight="1" x14ac:dyDescent="0.25">
      <c r="A507" s="2" t="s">
        <v>219</v>
      </c>
      <c r="B507" s="2">
        <v>5</v>
      </c>
      <c r="C507" s="2" t="s">
        <v>55</v>
      </c>
      <c r="D507" s="6" t="s">
        <v>36</v>
      </c>
      <c r="E507" s="7" t="s">
        <v>56</v>
      </c>
      <c r="F507" s="8">
        <v>0</v>
      </c>
      <c r="G507" s="9">
        <v>26</v>
      </c>
      <c r="H507" s="10">
        <f t="shared" si="10"/>
        <v>0</v>
      </c>
    </row>
    <row r="508" spans="1:8" ht="51" customHeight="1" x14ac:dyDescent="0.25">
      <c r="A508" s="2" t="s">
        <v>219</v>
      </c>
      <c r="B508" s="2">
        <v>6</v>
      </c>
      <c r="C508" s="2" t="s">
        <v>140</v>
      </c>
      <c r="D508" s="6" t="s">
        <v>36</v>
      </c>
      <c r="E508" s="7" t="s">
        <v>141</v>
      </c>
      <c r="F508" s="8">
        <v>0</v>
      </c>
      <c r="G508" s="9">
        <v>0</v>
      </c>
      <c r="H508" s="10">
        <f t="shared" si="10"/>
        <v>0</v>
      </c>
    </row>
    <row r="509" spans="1:8" x14ac:dyDescent="0.25">
      <c r="E509" s="34" t="s">
        <v>12</v>
      </c>
      <c r="F509" s="4"/>
      <c r="G509" s="4"/>
      <c r="H509" s="11">
        <f>SUM(H503:H508)</f>
        <v>0</v>
      </c>
    </row>
    <row r="511" spans="1:8" x14ac:dyDescent="0.25">
      <c r="C511" s="4" t="s">
        <v>4</v>
      </c>
      <c r="D511" s="5" t="s">
        <v>5</v>
      </c>
      <c r="E511" s="34"/>
    </row>
    <row r="512" spans="1:8" x14ac:dyDescent="0.25">
      <c r="C512" s="4" t="s">
        <v>6</v>
      </c>
      <c r="D512" s="5" t="s">
        <v>42</v>
      </c>
      <c r="E512" s="34" t="s">
        <v>208</v>
      </c>
    </row>
    <row r="513" spans="1:8" x14ac:dyDescent="0.25">
      <c r="C513" s="4" t="s">
        <v>14</v>
      </c>
      <c r="D513" s="5" t="s">
        <v>42</v>
      </c>
      <c r="E513" s="34" t="s">
        <v>43</v>
      </c>
    </row>
    <row r="514" spans="1:8" x14ac:dyDescent="0.25">
      <c r="C514" s="4" t="s">
        <v>44</v>
      </c>
      <c r="D514" s="5" t="s">
        <v>20</v>
      </c>
      <c r="E514" s="34" t="s">
        <v>202</v>
      </c>
    </row>
    <row r="516" spans="1:8" ht="57" customHeight="1" x14ac:dyDescent="0.25">
      <c r="A516" s="2" t="s">
        <v>220</v>
      </c>
      <c r="B516" s="2">
        <v>1</v>
      </c>
      <c r="C516" s="2" t="s">
        <v>65</v>
      </c>
      <c r="D516" s="6" t="s">
        <v>11</v>
      </c>
      <c r="E516" s="7" t="s">
        <v>66</v>
      </c>
      <c r="F516" s="8">
        <v>0</v>
      </c>
      <c r="G516" s="9">
        <v>8</v>
      </c>
      <c r="H516" s="10">
        <f>ROUND(ROUND(F516,2)*ROUND(G516,3),2)</f>
        <v>0</v>
      </c>
    </row>
    <row r="517" spans="1:8" ht="64.150000000000006" customHeight="1" x14ac:dyDescent="0.25">
      <c r="A517" s="2" t="s">
        <v>220</v>
      </c>
      <c r="B517" s="2">
        <v>2</v>
      </c>
      <c r="C517" s="2" t="s">
        <v>67</v>
      </c>
      <c r="D517" s="6" t="s">
        <v>11</v>
      </c>
      <c r="E517" s="7" t="s">
        <v>68</v>
      </c>
      <c r="F517" s="8">
        <v>0</v>
      </c>
      <c r="G517" s="9">
        <v>60</v>
      </c>
      <c r="H517" s="10">
        <f>ROUND(ROUND(F517,2)*ROUND(G517,3),2)</f>
        <v>0</v>
      </c>
    </row>
    <row r="518" spans="1:8" ht="127.15" customHeight="1" x14ac:dyDescent="0.25">
      <c r="A518" s="2" t="s">
        <v>220</v>
      </c>
      <c r="B518" s="2">
        <v>3</v>
      </c>
      <c r="C518" s="2" t="s">
        <v>69</v>
      </c>
      <c r="D518" s="6" t="s">
        <v>11</v>
      </c>
      <c r="E518" s="7" t="s">
        <v>70</v>
      </c>
      <c r="F518" s="8">
        <v>0</v>
      </c>
      <c r="G518" s="9">
        <v>60</v>
      </c>
      <c r="H518" s="10">
        <f>ROUND(ROUND(F518,2)*ROUND(G518,3),2)</f>
        <v>0</v>
      </c>
    </row>
    <row r="519" spans="1:8" ht="115.9" customHeight="1" x14ac:dyDescent="0.25">
      <c r="A519" s="2" t="s">
        <v>220</v>
      </c>
      <c r="B519" s="2">
        <v>4</v>
      </c>
      <c r="C519" s="2" t="s">
        <v>160</v>
      </c>
      <c r="D519" s="6" t="s">
        <v>11</v>
      </c>
      <c r="E519" s="7" t="s">
        <v>161</v>
      </c>
      <c r="F519" s="8">
        <v>0</v>
      </c>
      <c r="G519" s="9">
        <v>2</v>
      </c>
      <c r="H519" s="10">
        <f>ROUND(ROUND(F519,2)*ROUND(G519,3),2)</f>
        <v>0</v>
      </c>
    </row>
    <row r="520" spans="1:8" x14ac:dyDescent="0.25">
      <c r="E520" s="34" t="s">
        <v>12</v>
      </c>
      <c r="F520" s="4"/>
      <c r="G520" s="4"/>
      <c r="H520" s="11">
        <f>SUM(H516:H519)</f>
        <v>0</v>
      </c>
    </row>
    <row r="522" spans="1:8" x14ac:dyDescent="0.25">
      <c r="C522" s="4" t="s">
        <v>4</v>
      </c>
      <c r="D522" s="5" t="s">
        <v>5</v>
      </c>
      <c r="E522" s="34"/>
    </row>
    <row r="523" spans="1:8" x14ac:dyDescent="0.25">
      <c r="C523" s="4" t="s">
        <v>6</v>
      </c>
      <c r="D523" s="5" t="s">
        <v>42</v>
      </c>
      <c r="E523" s="34" t="s">
        <v>208</v>
      </c>
    </row>
    <row r="524" spans="1:8" x14ac:dyDescent="0.25">
      <c r="C524" s="4" t="s">
        <v>14</v>
      </c>
      <c r="D524" s="5" t="s">
        <v>42</v>
      </c>
      <c r="E524" s="34" t="s">
        <v>43</v>
      </c>
    </row>
    <row r="525" spans="1:8" x14ac:dyDescent="0.25">
      <c r="C525" s="4" t="s">
        <v>44</v>
      </c>
      <c r="D525" s="5" t="s">
        <v>25</v>
      </c>
      <c r="E525" s="34" t="s">
        <v>71</v>
      </c>
    </row>
    <row r="527" spans="1:8" ht="41.45" customHeight="1" x14ac:dyDescent="0.25">
      <c r="A527" s="2" t="s">
        <v>221</v>
      </c>
      <c r="B527" s="2">
        <v>1</v>
      </c>
      <c r="C527" s="2" t="s">
        <v>73</v>
      </c>
      <c r="D527" s="6" t="s">
        <v>11</v>
      </c>
      <c r="E527" s="7" t="s">
        <v>74</v>
      </c>
      <c r="F527" s="8">
        <v>0</v>
      </c>
      <c r="G527" s="9">
        <v>8</v>
      </c>
      <c r="H527" s="10">
        <f>ROUND(ROUND(F527,2)*ROUND(G527,3),2)</f>
        <v>0</v>
      </c>
    </row>
    <row r="528" spans="1:8" x14ac:dyDescent="0.25">
      <c r="E528" s="34" t="s">
        <v>12</v>
      </c>
      <c r="F528" s="4"/>
      <c r="G528" s="4"/>
      <c r="H528" s="11">
        <f>SUM(H527:H527)</f>
        <v>0</v>
      </c>
    </row>
    <row r="530" spans="1:8" x14ac:dyDescent="0.25">
      <c r="C530" s="4" t="s">
        <v>4</v>
      </c>
      <c r="D530" s="5" t="s">
        <v>5</v>
      </c>
      <c r="E530" s="34"/>
    </row>
    <row r="531" spans="1:8" x14ac:dyDescent="0.25">
      <c r="C531" s="4" t="s">
        <v>6</v>
      </c>
      <c r="D531" s="5" t="s">
        <v>42</v>
      </c>
      <c r="E531" s="34" t="s">
        <v>208</v>
      </c>
    </row>
    <row r="532" spans="1:8" x14ac:dyDescent="0.25">
      <c r="C532" s="4" t="s">
        <v>14</v>
      </c>
      <c r="D532" s="5" t="s">
        <v>42</v>
      </c>
      <c r="E532" s="34" t="s">
        <v>43</v>
      </c>
    </row>
    <row r="533" spans="1:8" x14ac:dyDescent="0.25">
      <c r="C533" s="4" t="s">
        <v>44</v>
      </c>
      <c r="D533" s="5" t="s">
        <v>30</v>
      </c>
      <c r="E533" s="34" t="s">
        <v>142</v>
      </c>
    </row>
    <row r="535" spans="1:8" ht="360.75" x14ac:dyDescent="0.25">
      <c r="A535" s="2" t="s">
        <v>222</v>
      </c>
      <c r="B535" s="2">
        <v>1</v>
      </c>
      <c r="C535" s="2" t="s">
        <v>223</v>
      </c>
      <c r="D535" s="6" t="s">
        <v>11</v>
      </c>
      <c r="E535" s="7" t="s">
        <v>224</v>
      </c>
      <c r="F535" s="8">
        <v>0</v>
      </c>
      <c r="G535" s="9">
        <v>4</v>
      </c>
      <c r="H535" s="10">
        <f>ROUND(ROUND(F535,2)*ROUND(G535,3),2)</f>
        <v>0</v>
      </c>
    </row>
    <row r="536" spans="1:8" x14ac:dyDescent="0.25">
      <c r="E536" s="34" t="s">
        <v>12</v>
      </c>
      <c r="F536" s="4"/>
      <c r="G536" s="4"/>
      <c r="H536" s="11">
        <f>SUM(H535:H535)</f>
        <v>0</v>
      </c>
    </row>
    <row r="538" spans="1:8" x14ac:dyDescent="0.25">
      <c r="C538" s="4" t="s">
        <v>4</v>
      </c>
      <c r="D538" s="5" t="s">
        <v>5</v>
      </c>
      <c r="E538" s="34"/>
    </row>
    <row r="539" spans="1:8" x14ac:dyDescent="0.25">
      <c r="C539" s="4" t="s">
        <v>6</v>
      </c>
      <c r="D539" s="5" t="s">
        <v>42</v>
      </c>
      <c r="E539" s="34" t="s">
        <v>208</v>
      </c>
    </row>
    <row r="540" spans="1:8" x14ac:dyDescent="0.25">
      <c r="C540" s="4" t="s">
        <v>14</v>
      </c>
      <c r="D540" s="5" t="s">
        <v>84</v>
      </c>
      <c r="E540" s="34" t="s">
        <v>166</v>
      </c>
    </row>
    <row r="542" spans="1:8" ht="51" customHeight="1" x14ac:dyDescent="0.25">
      <c r="A542" s="2" t="s">
        <v>225</v>
      </c>
      <c r="B542" s="2">
        <v>1</v>
      </c>
      <c r="C542" s="2" t="s">
        <v>87</v>
      </c>
      <c r="D542" s="6" t="s">
        <v>18</v>
      </c>
      <c r="E542" s="7" t="s">
        <v>88</v>
      </c>
      <c r="F542" s="8">
        <v>0</v>
      </c>
      <c r="G542" s="9">
        <v>8</v>
      </c>
      <c r="H542" s="10">
        <f>ROUND(ROUND(F542,2)*ROUND(G542,3),2)</f>
        <v>0</v>
      </c>
    </row>
    <row r="543" spans="1:8" x14ac:dyDescent="0.25">
      <c r="E543" s="34" t="s">
        <v>12</v>
      </c>
      <c r="F543" s="4"/>
      <c r="G543" s="4"/>
      <c r="H543" s="11">
        <f>SUM(H542:H542)</f>
        <v>0</v>
      </c>
    </row>
    <row r="545" spans="1:15" x14ac:dyDescent="0.25">
      <c r="C545" s="4" t="s">
        <v>4</v>
      </c>
      <c r="D545" s="5" t="s">
        <v>5</v>
      </c>
      <c r="E545" s="34"/>
    </row>
    <row r="546" spans="1:15" x14ac:dyDescent="0.25">
      <c r="C546" s="4" t="s">
        <v>6</v>
      </c>
      <c r="D546" s="5" t="s">
        <v>75</v>
      </c>
      <c r="E546" s="34" t="s">
        <v>226</v>
      </c>
    </row>
    <row r="548" spans="1:15" ht="96" customHeight="1" x14ac:dyDescent="0.25">
      <c r="A548" s="12" t="s">
        <v>242</v>
      </c>
      <c r="B548" s="12"/>
      <c r="C548" s="12"/>
      <c r="D548" s="6" t="s">
        <v>11</v>
      </c>
      <c r="E548" s="7" t="s">
        <v>227</v>
      </c>
      <c r="F548" s="8">
        <v>0</v>
      </c>
      <c r="G548" s="9">
        <v>1</v>
      </c>
      <c r="H548" s="10">
        <f>ROUND(ROUND(F548,2)*ROUND(G548,3),2)</f>
        <v>0</v>
      </c>
    </row>
    <row r="549" spans="1:15" x14ac:dyDescent="0.25">
      <c r="E549" s="34" t="s">
        <v>12</v>
      </c>
      <c r="F549" s="4"/>
      <c r="G549" s="4"/>
      <c r="H549" s="11">
        <f>SUM(H548:H548)</f>
        <v>0</v>
      </c>
    </row>
    <row r="550" spans="1:15" x14ac:dyDescent="0.25">
      <c r="E550" s="34"/>
      <c r="F550" s="4"/>
      <c r="G550" s="4"/>
      <c r="H550" s="11"/>
      <c r="I550" s="12"/>
      <c r="J550" s="12"/>
      <c r="K550" s="12"/>
      <c r="L550" s="12"/>
      <c r="M550" s="12"/>
      <c r="N550" s="12"/>
      <c r="O550" s="12"/>
    </row>
    <row r="551" spans="1:15" x14ac:dyDescent="0.25">
      <c r="C551" s="4" t="s">
        <v>6</v>
      </c>
      <c r="D551" s="5" t="s">
        <v>84</v>
      </c>
      <c r="E551" s="34" t="s">
        <v>228</v>
      </c>
    </row>
    <row r="553" spans="1:15" ht="34.9" customHeight="1" x14ac:dyDescent="0.25">
      <c r="A553" s="12" t="s">
        <v>237</v>
      </c>
      <c r="B553" s="66"/>
      <c r="C553" s="66"/>
      <c r="D553" s="67" t="s">
        <v>246</v>
      </c>
      <c r="E553" s="68" t="s">
        <v>249</v>
      </c>
      <c r="F553" s="69">
        <v>1000</v>
      </c>
      <c r="G553" s="70">
        <v>1</v>
      </c>
      <c r="H553" s="71">
        <f>ROUND(ROUND(F553,2)*ROUND(G553,3),2)</f>
        <v>1000</v>
      </c>
    </row>
    <row r="554" spans="1:15" x14ac:dyDescent="0.25">
      <c r="E554" s="34" t="s">
        <v>12</v>
      </c>
      <c r="F554" s="4"/>
      <c r="G554" s="4"/>
      <c r="H554" s="11">
        <f>SUM(H553:H553)</f>
        <v>1000</v>
      </c>
    </row>
    <row r="555" spans="1:15" x14ac:dyDescent="0.25">
      <c r="E555" s="34"/>
      <c r="F555" s="4"/>
      <c r="G555" s="4"/>
      <c r="H555" s="11"/>
      <c r="I555" s="12"/>
      <c r="J555" s="51"/>
      <c r="K555" s="51"/>
      <c r="L555" s="51"/>
      <c r="M555" s="51"/>
      <c r="N555" s="51"/>
      <c r="O555" s="12"/>
    </row>
    <row r="556" spans="1:15" s="55" customFormat="1" x14ac:dyDescent="0.25">
      <c r="C556" s="56" t="s">
        <v>6</v>
      </c>
      <c r="D556" s="57" t="s">
        <v>89</v>
      </c>
      <c r="E556" s="58" t="s">
        <v>245</v>
      </c>
    </row>
    <row r="557" spans="1:15" s="55" customFormat="1" x14ac:dyDescent="0.25">
      <c r="E557" s="59"/>
    </row>
    <row r="558" spans="1:15" s="55" customFormat="1" ht="75.599999999999994" customHeight="1" x14ac:dyDescent="0.25">
      <c r="A558" s="60" t="s">
        <v>248</v>
      </c>
      <c r="B558" s="60"/>
      <c r="C558" s="60"/>
      <c r="D558" s="61" t="s">
        <v>246</v>
      </c>
      <c r="E558" s="62" t="s">
        <v>247</v>
      </c>
      <c r="F558" s="8">
        <v>0</v>
      </c>
      <c r="G558" s="63">
        <v>1</v>
      </c>
      <c r="H558" s="64">
        <f>ROUND(ROUND(F558,2)*ROUND(G558,3),2)</f>
        <v>0</v>
      </c>
    </row>
    <row r="559" spans="1:15" s="55" customFormat="1" x14ac:dyDescent="0.25">
      <c r="E559" s="58" t="s">
        <v>12</v>
      </c>
      <c r="F559" s="56"/>
      <c r="G559" s="56"/>
      <c r="H559" s="65">
        <f>SUM(H558:H558)</f>
        <v>0</v>
      </c>
    </row>
    <row r="560" spans="1:15" s="55" customFormat="1" x14ac:dyDescent="0.25">
      <c r="E560" s="58"/>
      <c r="F560" s="56"/>
      <c r="G560" s="56"/>
      <c r="H560" s="65"/>
    </row>
    <row r="561" spans="2:15" ht="15" customHeight="1" x14ac:dyDescent="0.25">
      <c r="E561" s="79" t="s">
        <v>238</v>
      </c>
      <c r="F561" s="80"/>
      <c r="G561" s="45"/>
      <c r="H561" s="50">
        <f>(SUM(H20:H461))/2</f>
        <v>3000</v>
      </c>
      <c r="I561" s="12"/>
      <c r="J561" s="51"/>
      <c r="K561" s="52"/>
      <c r="L561" s="51"/>
      <c r="M561" s="51"/>
      <c r="N561" s="51"/>
      <c r="O561" s="12"/>
    </row>
    <row r="562" spans="2:15" ht="15" customHeight="1" x14ac:dyDescent="0.25">
      <c r="E562" s="79" t="s">
        <v>239</v>
      </c>
      <c r="F562" s="80"/>
      <c r="G562" s="29"/>
      <c r="H562" s="30">
        <f>(SUM(H469:H559))/2</f>
        <v>1000</v>
      </c>
      <c r="I562" s="12"/>
      <c r="J562" s="51"/>
      <c r="K562" s="51"/>
      <c r="L562" s="51"/>
      <c r="M562" s="51"/>
      <c r="N562" s="51"/>
      <c r="O562" s="12"/>
    </row>
    <row r="563" spans="2:15" x14ac:dyDescent="0.25">
      <c r="I563" s="12"/>
      <c r="J563" s="51"/>
      <c r="K563" s="51"/>
      <c r="L563" s="51"/>
      <c r="M563" s="51"/>
      <c r="N563" s="51"/>
      <c r="O563" s="12"/>
    </row>
    <row r="564" spans="2:15" x14ac:dyDescent="0.25">
      <c r="B564" s="46"/>
      <c r="C564" s="46"/>
      <c r="D564" s="46"/>
      <c r="E564" s="47" t="s">
        <v>229</v>
      </c>
      <c r="F564" s="46"/>
      <c r="G564" s="46"/>
      <c r="H564" s="48">
        <f>SUM(H17:H559)/2</f>
        <v>4000</v>
      </c>
      <c r="I564" s="12"/>
      <c r="J564" s="53"/>
      <c r="K564" s="53"/>
      <c r="L564" s="53"/>
      <c r="M564" s="53"/>
      <c r="N564" s="53"/>
      <c r="O564" s="12"/>
    </row>
    <row r="565" spans="2:15" x14ac:dyDescent="0.25">
      <c r="E565" s="35"/>
      <c r="H565" s="13"/>
      <c r="I565" s="12"/>
      <c r="J565" s="51"/>
      <c r="K565" s="51"/>
      <c r="L565" s="51"/>
      <c r="M565" s="51"/>
      <c r="N565" s="51"/>
      <c r="O565" s="12"/>
    </row>
    <row r="566" spans="2:15" ht="14.45" customHeight="1" x14ac:dyDescent="0.25">
      <c r="B566" s="40"/>
      <c r="C566" s="40"/>
      <c r="D566" s="40"/>
      <c r="E566" s="41" t="s">
        <v>251</v>
      </c>
      <c r="F566" s="40"/>
      <c r="G566" s="40"/>
      <c r="H566" s="49">
        <v>425813.67</v>
      </c>
      <c r="I566" s="42"/>
      <c r="J566" s="54"/>
      <c r="K566" s="43"/>
      <c r="L566" s="44"/>
    </row>
  </sheetData>
  <mergeCells count="10">
    <mergeCell ref="C14:G14"/>
    <mergeCell ref="C463:G463"/>
    <mergeCell ref="E561:F561"/>
    <mergeCell ref="E562:F562"/>
    <mergeCell ref="E1:H1"/>
    <mergeCell ref="E2:H2"/>
    <mergeCell ref="F4:H4"/>
    <mergeCell ref="B3:H3"/>
    <mergeCell ref="B5:H5"/>
    <mergeCell ref="B6:H6"/>
  </mergeCells>
  <pageMargins left="0.75" right="0.75" top="0.75" bottom="0.5" header="0.5" footer="0.75"/>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Fulls de càlcul</vt:lpstr>
      </vt:variant>
      <vt:variant>
        <vt:i4>1</vt:i4>
      </vt:variant>
    </vt:vector>
  </HeadingPairs>
  <TitlesOfParts>
    <vt:vector size="1" baseType="lpstr">
      <vt:lpstr>T-PRES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Llamas Garcia, Elena</cp:lastModifiedBy>
  <dcterms:created xsi:type="dcterms:W3CDTF">2026-07-27T09:26:59Z</dcterms:created>
  <dcterms:modified xsi:type="dcterms:W3CDTF">2026-08-19T08:59:29Z</dcterms:modified>
</cp:coreProperties>
</file>